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温暖化対策推進課\建物脱炭素化支援チーム\Ｒ５\295住宅用太陽光発電初期費用ゼロ促進の増強事業\02_募集要綱・募集要領・質問票・スキーム確認票\01_募集要綱\03_様式・FMT\"/>
    </mc:Choice>
  </mc:AlternateContent>
  <bookViews>
    <workbookView xWindow="28680" yWindow="-120" windowWidth="29040" windowHeight="15840" tabRatio="678"/>
  </bookViews>
  <sheets>
    <sheet name="目次 " sheetId="23" r:id="rId1"/>
    <sheet name="提出方法" sheetId="24" r:id="rId2"/>
    <sheet name="記載要領" sheetId="25" r:id="rId3"/>
    <sheet name="集計シート（様式５まで）" sheetId="27" state="hidden" r:id="rId4"/>
    <sheet name="プルダウンリスト" sheetId="26" state="hidden" r:id="rId5"/>
    <sheet name="基本情報" sheetId="20" r:id="rId6"/>
    <sheet name="プラン様式１" sheetId="5" r:id="rId7"/>
    <sheet name="プラン様式2" sheetId="2" r:id="rId8"/>
    <sheet name="プラン様式3" sheetId="4" r:id="rId9"/>
    <sheet name="プラン様式４(プラン申請事業者)" sheetId="3" r:id="rId10"/>
    <sheet name="プラン様式４(共同事業者)" sheetId="28" r:id="rId11"/>
    <sheet name="プラン様式５" sheetId="9" r:id="rId12"/>
    <sheet name="プラン様式9" sheetId="11" r:id="rId13"/>
    <sheet name="プラン様式11" sheetId="18" r:id="rId14"/>
    <sheet name="プラン様式12（事業者変更届、事業者名称変更届に添付）" sheetId="21" r:id="rId15"/>
    <sheet name="プラン様式13" sheetId="12" r:id="rId16"/>
    <sheet name="プラン様式14" sheetId="17" r:id="rId17"/>
  </sheets>
  <externalReferences>
    <externalReference r:id="rId18"/>
    <externalReference r:id="rId19"/>
    <externalReference r:id="rId20"/>
    <externalReference r:id="rId21"/>
    <externalReference r:id="rId22"/>
    <externalReference r:id="rId23"/>
  </externalReferences>
  <definedNames>
    <definedName name="_xlnm.Print_Area" localSheetId="6">プラン様式１!$A$1:$AO$30</definedName>
    <definedName name="_xlnm.Print_Area" localSheetId="13">プラン様式11!$A$1:$AO$34</definedName>
    <definedName name="_xlnm.Print_Area" localSheetId="14">'プラン様式12（事業者変更届、事業者名称変更届に添付）'!$A$1:$AN$95</definedName>
    <definedName name="_xlnm.Print_Area" localSheetId="15">プラン様式13!$A$1:$AO$76</definedName>
    <definedName name="_xlnm.Print_Area" localSheetId="16">プラン様式14!$A$1:$AO$42</definedName>
    <definedName name="_xlnm.Print_Area" localSheetId="7">プラン様式2!$A$1:$AO$45</definedName>
    <definedName name="_xlnm.Print_Area" localSheetId="8">プラン様式3!$A$1:$AO$26</definedName>
    <definedName name="_xlnm.Print_Area" localSheetId="9">'プラン様式４(プラン申請事業者)'!$A$1:$AO$89</definedName>
    <definedName name="_xlnm.Print_Area" localSheetId="10">'プラン様式４(共同事業者)'!$A$1:$AO$89</definedName>
    <definedName name="_xlnm.Print_Area" localSheetId="11">プラン様式５!$A$1:$AO$40</definedName>
    <definedName name="_xlnm.Print_Area" localSheetId="12">プラン様式9!$A$1:$AO$40</definedName>
    <definedName name="_xlnm.Print_Area" localSheetId="2">記載要領!$A$1:$AB$83</definedName>
    <definedName name="_xlnm.Print_Area" localSheetId="1">提出方法!$A$1:$M$12</definedName>
    <definedName name="あ" localSheetId="13">[1]基本情報!#REF!</definedName>
    <definedName name="あ" localSheetId="16">[1]基本情報!#REF!</definedName>
    <definedName name="あ">[1]基本情報!#REF!</definedName>
    <definedName name="設備">[2]データ参照シート!$B$2</definedName>
    <definedName name="大分類" localSheetId="6">[3]基本情報!#REF!</definedName>
    <definedName name="大分類" localSheetId="13">[1]基本情報!#REF!</definedName>
    <definedName name="大分類" localSheetId="16">[1]基本情報!#REF!</definedName>
    <definedName name="大分類" localSheetId="8">[1]基本情報!#REF!</definedName>
    <definedName name="大分類" localSheetId="11">[4]基本情報!#REF!</definedName>
    <definedName name="大分類" localSheetId="0">[5]基本情報入力シート!#REF!</definedName>
    <definedName name="大分類">[1]基本情報!#REF!</definedName>
    <definedName name="別1その2">[6]対策!$K$2:$K$9</definedName>
  </definedNames>
  <calcPr calcId="181029"/>
</workbook>
</file>

<file path=xl/calcChain.xml><?xml version="1.0" encoding="utf-8"?>
<calcChain xmlns="http://schemas.openxmlformats.org/spreadsheetml/2006/main">
  <c r="AX7" i="4" l="1"/>
  <c r="U5" i="27"/>
  <c r="V5" i="27"/>
  <c r="I5" i="27"/>
  <c r="J5" i="27"/>
  <c r="CL24" i="5"/>
  <c r="L24" i="5"/>
  <c r="CC22" i="20"/>
  <c r="CC10" i="20"/>
  <c r="CF24" i="5"/>
  <c r="D15" i="20"/>
  <c r="L27" i="5" l="1"/>
  <c r="L26" i="5"/>
  <c r="L25" i="5"/>
  <c r="L23" i="5"/>
  <c r="Z5" i="27"/>
  <c r="Y5" i="27" l="1"/>
  <c r="O5" i="27"/>
  <c r="P5" i="27"/>
  <c r="Q5" i="27"/>
  <c r="R5" i="27"/>
  <c r="T5" i="27"/>
  <c r="X5" i="27"/>
  <c r="CR12" i="9"/>
  <c r="CK12" i="9"/>
  <c r="CG12" i="9"/>
  <c r="AG12" i="9"/>
  <c r="Z12" i="9"/>
  <c r="CK11" i="9"/>
  <c r="CG11" i="9"/>
  <c r="Z11" i="9"/>
  <c r="CK10" i="9"/>
  <c r="CG10" i="9"/>
  <c r="Z10" i="9"/>
  <c r="CG9" i="9"/>
  <c r="S85" i="28"/>
  <c r="I85" i="28"/>
  <c r="I83" i="28"/>
  <c r="I81" i="28"/>
  <c r="AG12" i="17"/>
  <c r="Z12" i="17"/>
  <c r="Z11" i="17"/>
  <c r="Z10" i="17"/>
  <c r="AG12" i="12"/>
  <c r="Z12" i="12"/>
  <c r="Z11" i="12"/>
  <c r="Z10" i="12"/>
  <c r="AG12" i="18"/>
  <c r="Z12" i="18"/>
  <c r="Z11" i="18"/>
  <c r="Z10" i="18"/>
  <c r="AG12" i="11"/>
  <c r="Z12" i="11"/>
  <c r="Z11" i="11"/>
  <c r="Z10" i="11"/>
  <c r="DG12" i="5"/>
  <c r="CZ12" i="5"/>
  <c r="CZ11" i="5"/>
  <c r="CZ10" i="5"/>
  <c r="AG12" i="5"/>
  <c r="Z12" i="5"/>
  <c r="Z11" i="5"/>
  <c r="Z10" i="5"/>
  <c r="CV12" i="5"/>
  <c r="CV11" i="5"/>
  <c r="CV10" i="5"/>
  <c r="CV9" i="5"/>
  <c r="CE26" i="20"/>
  <c r="CC26" i="20"/>
  <c r="CE25" i="20"/>
  <c r="CC25" i="20"/>
  <c r="CE24" i="20"/>
  <c r="CC24" i="20"/>
  <c r="CE23" i="20"/>
  <c r="CC23" i="20"/>
  <c r="CB22" i="20"/>
  <c r="CE21" i="20"/>
  <c r="CC21" i="20"/>
  <c r="CE20" i="20"/>
  <c r="CC20" i="20"/>
  <c r="CE19" i="20"/>
  <c r="CC19" i="20"/>
  <c r="CB19" i="20"/>
  <c r="CE18" i="20"/>
  <c r="CC18" i="20"/>
  <c r="CE17" i="20"/>
  <c r="CC17" i="20"/>
  <c r="CB17" i="20"/>
  <c r="CE16" i="20"/>
  <c r="CC16" i="20"/>
  <c r="CE15" i="20"/>
  <c r="CC15" i="20"/>
  <c r="CB15" i="20"/>
  <c r="CA15" i="20"/>
  <c r="AX8" i="4"/>
  <c r="AX9" i="4" s="1"/>
  <c r="CD15" i="20"/>
  <c r="CD24" i="20"/>
  <c r="CD20" i="20"/>
  <c r="D20" i="20"/>
  <c r="D24" i="20"/>
  <c r="W5" i="27" l="1"/>
  <c r="S5" i="27"/>
  <c r="N5" i="27"/>
  <c r="AR7" i="4"/>
  <c r="AR8" i="4" s="1"/>
  <c r="CT7" i="4"/>
  <c r="CT8" i="4" s="1"/>
  <c r="CB11" i="4"/>
  <c r="CB9" i="4"/>
  <c r="CZ9" i="4"/>
  <c r="CT9" i="4"/>
  <c r="CZ7" i="4"/>
  <c r="CZ8" i="4" s="1"/>
  <c r="Z9" i="4"/>
  <c r="Z11" i="4"/>
  <c r="AR9" i="4" l="1"/>
  <c r="AR10" i="4" s="1"/>
  <c r="AT10" i="4" s="1"/>
  <c r="CZ10" i="4"/>
  <c r="CT10" i="4"/>
  <c r="CT11" i="4" s="1"/>
  <c r="CB13" i="4" s="1"/>
  <c r="AR11" i="4" l="1"/>
  <c r="Z13" i="4" s="1"/>
  <c r="CE3" i="20"/>
  <c r="CE4" i="20"/>
  <c r="CE5" i="20"/>
  <c r="CE6" i="20"/>
  <c r="CE7" i="20"/>
  <c r="CE8" i="20"/>
  <c r="CE9" i="20"/>
  <c r="CE11" i="20"/>
  <c r="CE12" i="20"/>
  <c r="CE13" i="20"/>
  <c r="CE14" i="20"/>
  <c r="CE28" i="20"/>
  <c r="CE29" i="20"/>
  <c r="CE30" i="20"/>
  <c r="CE31" i="20"/>
  <c r="CE32" i="20"/>
  <c r="CE2" i="20"/>
  <c r="BS22" i="9"/>
  <c r="CL21" i="9"/>
  <c r="CA21" i="9"/>
  <c r="BM28" i="9"/>
  <c r="BM26" i="9"/>
  <c r="BM24" i="9"/>
  <c r="BM22" i="9"/>
  <c r="BM21" i="9"/>
  <c r="BM20" i="9"/>
  <c r="BM17" i="9"/>
  <c r="BL15" i="9"/>
  <c r="CG7" i="9"/>
  <c r="CG8" i="9"/>
  <c r="CG6" i="9"/>
  <c r="CG5" i="9"/>
  <c r="BM4" i="9"/>
  <c r="BM3" i="9"/>
  <c r="BL1" i="9"/>
  <c r="CO14" i="4"/>
  <c r="CO15" i="4"/>
  <c r="CO16" i="4"/>
  <c r="CO17" i="4"/>
  <c r="CO18" i="4"/>
  <c r="CO13" i="4"/>
  <c r="CO9" i="4"/>
  <c r="CO10" i="4"/>
  <c r="CO11" i="4"/>
  <c r="CO8" i="4"/>
  <c r="CO6" i="4"/>
  <c r="CO7" i="4"/>
  <c r="CO5" i="4"/>
  <c r="BL20" i="4"/>
  <c r="BL19" i="4"/>
  <c r="BL18" i="4"/>
  <c r="BQ17" i="4"/>
  <c r="BQ16" i="4"/>
  <c r="BQ15" i="4"/>
  <c r="BQ14" i="4"/>
  <c r="BL16" i="4"/>
  <c r="BL14" i="4"/>
  <c r="BD26" i="4"/>
  <c r="BI20" i="4"/>
  <c r="BI18" i="4"/>
  <c r="BI14" i="4"/>
  <c r="BI13" i="4"/>
  <c r="BL11" i="4"/>
  <c r="BL10" i="4"/>
  <c r="BL9" i="4"/>
  <c r="BL8" i="4"/>
  <c r="BL7" i="4"/>
  <c r="BL6" i="4"/>
  <c r="BL5" i="4"/>
  <c r="BL4" i="4"/>
  <c r="BI12" i="4"/>
  <c r="BF12" i="4"/>
  <c r="BD12" i="4"/>
  <c r="BF8" i="4"/>
  <c r="BD8" i="4"/>
  <c r="BD4" i="4"/>
  <c r="BC2" i="4"/>
  <c r="BC1" i="4"/>
  <c r="BW27" i="2"/>
  <c r="BW26" i="2"/>
  <c r="BW25" i="2"/>
  <c r="BO25" i="2"/>
  <c r="BO20" i="2"/>
  <c r="BO15" i="2"/>
  <c r="BO9" i="2"/>
  <c r="BM25" i="2"/>
  <c r="BM20" i="2"/>
  <c r="BM15" i="2"/>
  <c r="BM9" i="2"/>
  <c r="BO6" i="2"/>
  <c r="BO7" i="2"/>
  <c r="BO8" i="2"/>
  <c r="BO5" i="2"/>
  <c r="BM6" i="2"/>
  <c r="BM7" i="2"/>
  <c r="BM8" i="2"/>
  <c r="BM5" i="2"/>
  <c r="BL2" i="2"/>
  <c r="BL1" i="2"/>
  <c r="CC4" i="20"/>
  <c r="CC5" i="20"/>
  <c r="CC6" i="20"/>
  <c r="CC7" i="20"/>
  <c r="CC8" i="20"/>
  <c r="CC9" i="20"/>
  <c r="CC11" i="20"/>
  <c r="CC12" i="20"/>
  <c r="CC13" i="20"/>
  <c r="CC14" i="20"/>
  <c r="CC3" i="20"/>
  <c r="CB10" i="20"/>
  <c r="CB7" i="20"/>
  <c r="CB5" i="20"/>
  <c r="CB3" i="20"/>
  <c r="CA29" i="20"/>
  <c r="CA30" i="20"/>
  <c r="CA31" i="20"/>
  <c r="CA32" i="20"/>
  <c r="CA28" i="20"/>
  <c r="CA3" i="20"/>
  <c r="CA2" i="20"/>
  <c r="CA1" i="20"/>
  <c r="CV7" i="5"/>
  <c r="CV8" i="5"/>
  <c r="CV6" i="5"/>
  <c r="CV5" i="5"/>
  <c r="DN2" i="5"/>
  <c r="DK2" i="5"/>
  <c r="DH2" i="5"/>
  <c r="CB4" i="5"/>
  <c r="CB3" i="5"/>
  <c r="CA1" i="5"/>
  <c r="CA15" i="5"/>
  <c r="CA14" i="5"/>
  <c r="CA20" i="5"/>
  <c r="CB29" i="5"/>
  <c r="CB28" i="5"/>
  <c r="CF27" i="5"/>
  <c r="CF26" i="5"/>
  <c r="CF25" i="5"/>
  <c r="CF23" i="5"/>
  <c r="CB23" i="5"/>
  <c r="CB22" i="5"/>
  <c r="CB17" i="5"/>
  <c r="CL27" i="5"/>
  <c r="CL26" i="5"/>
  <c r="CL25" i="5"/>
  <c r="CL23" i="5"/>
  <c r="CL22" i="5"/>
  <c r="DG8" i="5"/>
  <c r="CR8" i="9" s="1"/>
  <c r="CZ8" i="5"/>
  <c r="CZ7" i="5"/>
  <c r="CK7" i="9" s="1"/>
  <c r="CZ6" i="5"/>
  <c r="CK6" i="9" s="1"/>
  <c r="DL2" i="5"/>
  <c r="CW2" i="9" s="1"/>
  <c r="DI2" i="5"/>
  <c r="CT2" i="9" s="1"/>
  <c r="DD2" i="5"/>
  <c r="CO2" i="9" s="1"/>
  <c r="AG8" i="5"/>
  <c r="AG8" i="9" s="1"/>
  <c r="BL14" i="9"/>
  <c r="CK8" i="9"/>
  <c r="CB12" i="4"/>
  <c r="Z12" i="4"/>
  <c r="BW8" i="2"/>
  <c r="BW7" i="2"/>
  <c r="BW6" i="2"/>
  <c r="BW5" i="2"/>
  <c r="L8" i="2"/>
  <c r="L7" i="2"/>
  <c r="L6" i="2"/>
  <c r="L5" i="2"/>
  <c r="Q40" i="11"/>
  <c r="Q38" i="11"/>
  <c r="L22" i="5"/>
  <c r="Z8" i="5"/>
  <c r="Z8" i="9" s="1"/>
  <c r="Z7" i="5"/>
  <c r="Z7" i="9" s="1"/>
  <c r="Z6" i="5"/>
  <c r="Z6" i="9" s="1"/>
  <c r="AL2" i="5"/>
  <c r="AI2" i="5"/>
  <c r="AD2" i="5"/>
  <c r="D79" i="28" s="1"/>
  <c r="BA5" i="27"/>
  <c r="AM5" i="27"/>
  <c r="AL5" i="27"/>
  <c r="CD3" i="20"/>
  <c r="CD8" i="20"/>
  <c r="CD12" i="20"/>
  <c r="AD2" i="9" l="1"/>
  <c r="AL2" i="9"/>
  <c r="M79" i="28"/>
  <c r="AI2" i="9"/>
  <c r="J79" i="28"/>
  <c r="BE5" i="27"/>
  <c r="BD5" i="27"/>
  <c r="BC5" i="27"/>
  <c r="BB5" i="27"/>
  <c r="AY5" i="27"/>
  <c r="AZ5" i="27"/>
  <c r="AN5" i="27"/>
  <c r="AO5" i="27"/>
  <c r="AP5" i="27"/>
  <c r="AQ5" i="27"/>
  <c r="AR5" i="27"/>
  <c r="AS5" i="27"/>
  <c r="AT5" i="27"/>
  <c r="AU5" i="27"/>
  <c r="AV5" i="27"/>
  <c r="AW5" i="27"/>
  <c r="AX5" i="27"/>
  <c r="AK5" i="27"/>
  <c r="AJ5" i="27"/>
  <c r="AI5" i="27"/>
  <c r="AH5" i="27"/>
  <c r="AG5" i="27"/>
  <c r="AF5" i="27"/>
  <c r="AD5" i="27"/>
  <c r="C5" i="27"/>
  <c r="D5" i="27"/>
  <c r="E5" i="27"/>
  <c r="F5" i="27"/>
  <c r="H5" i="27"/>
  <c r="L5" i="27"/>
  <c r="M5" i="27"/>
  <c r="AA5" i="27"/>
  <c r="AB5" i="27"/>
  <c r="AC5" i="27"/>
  <c r="AE5" i="27"/>
  <c r="A5" i="27"/>
  <c r="D12" i="20"/>
  <c r="D8" i="20"/>
  <c r="D3" i="20"/>
  <c r="Q39" i="11" l="1"/>
  <c r="J79" i="3"/>
  <c r="D79" i="3"/>
  <c r="M79" i="3"/>
  <c r="I85" i="3"/>
  <c r="Z8" i="12"/>
  <c r="Z8" i="18"/>
  <c r="S85" i="3"/>
  <c r="AG8" i="12"/>
  <c r="AG8" i="18"/>
  <c r="I83" i="3"/>
  <c r="Z7" i="12"/>
  <c r="Z7" i="18"/>
  <c r="I81" i="3"/>
  <c r="Z6" i="18"/>
  <c r="Z6" i="12"/>
  <c r="K5" i="27"/>
  <c r="B5" i="27"/>
  <c r="G5" i="27"/>
  <c r="A14" i="17"/>
  <c r="AG8" i="17"/>
  <c r="Z8" i="17"/>
  <c r="Z7" i="17"/>
  <c r="Z6" i="17"/>
  <c r="A14" i="12"/>
  <c r="A14" i="9"/>
  <c r="A14" i="11"/>
  <c r="A14" i="18"/>
  <c r="AG8" i="11"/>
  <c r="Z8" i="11"/>
  <c r="Z7" i="11"/>
  <c r="Z6" i="11"/>
</calcChain>
</file>

<file path=xl/comments1.xml><?xml version="1.0" encoding="utf-8"?>
<comments xmlns="http://schemas.openxmlformats.org/spreadsheetml/2006/main">
  <authors>
    <author>PC31260JP018</author>
  </authors>
  <commentList>
    <comment ref="Z4" authorId="0" shapeId="0">
      <text>
        <r>
          <rPr>
            <b/>
            <sz val="9"/>
            <color indexed="81"/>
            <rFont val="MS P ゴシック"/>
            <family val="3"/>
            <charset val="128"/>
          </rPr>
          <t>プルダウンより
選択してください。</t>
        </r>
      </text>
    </comment>
  </commentList>
</comments>
</file>

<file path=xl/sharedStrings.xml><?xml version="1.0" encoding="utf-8"?>
<sst xmlns="http://schemas.openxmlformats.org/spreadsheetml/2006/main" count="900" uniqueCount="469">
  <si>
    <t>誓　　約　　書</t>
    <rPh sb="0" eb="1">
      <t>チカイ</t>
    </rPh>
    <rPh sb="3" eb="4">
      <t>ヤク</t>
    </rPh>
    <rPh sb="6" eb="7">
      <t>ショ</t>
    </rPh>
    <phoneticPr fontId="7"/>
  </si>
  <si>
    <t>公益財団法人　東京都環境公社</t>
    <rPh sb="0" eb="2">
      <t>コウエキ</t>
    </rPh>
    <rPh sb="2" eb="4">
      <t>ザイダン</t>
    </rPh>
    <rPh sb="4" eb="6">
      <t>ホウジン</t>
    </rPh>
    <phoneticPr fontId="7"/>
  </si>
  <si>
    <t>　理事長　殿</t>
    <rPh sb="1" eb="4">
      <t>リジチョウ</t>
    </rPh>
    <rPh sb="5" eb="6">
      <t>トノ</t>
    </rPh>
    <phoneticPr fontId="7"/>
  </si>
  <si>
    <t>年</t>
    <rPh sb="0" eb="1">
      <t>ネン</t>
    </rPh>
    <phoneticPr fontId="7"/>
  </si>
  <si>
    <t>月</t>
    <rPh sb="0" eb="1">
      <t>ゲツ</t>
    </rPh>
    <phoneticPr fontId="7"/>
  </si>
  <si>
    <t>日</t>
    <rPh sb="0" eb="1">
      <t>ヒ</t>
    </rPh>
    <phoneticPr fontId="7"/>
  </si>
  <si>
    <t>住所</t>
    <rPh sb="0" eb="2">
      <t>ジュウショ</t>
    </rPh>
    <phoneticPr fontId="7"/>
  </si>
  <si>
    <t>名称</t>
    <rPh sb="0" eb="2">
      <t>メイショウ</t>
    </rPh>
    <phoneticPr fontId="7"/>
  </si>
  <si>
    <t>代表者の職・氏名</t>
    <rPh sb="0" eb="3">
      <t>ダイヒョウシャ</t>
    </rPh>
    <rPh sb="4" eb="5">
      <t>ショク</t>
    </rPh>
    <rPh sb="6" eb="8">
      <t>シメイ</t>
    </rPh>
    <phoneticPr fontId="7"/>
  </si>
  <si>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7"/>
  </si>
  <si>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7"/>
  </si>
  <si>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7"/>
  </si>
  <si>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7"/>
  </si>
  <si>
    <t>URL</t>
    <phoneticPr fontId="7"/>
  </si>
  <si>
    <t>公益財団法人　東京都環境公社</t>
    <rPh sb="0" eb="2">
      <t>コウエキ</t>
    </rPh>
    <phoneticPr fontId="7"/>
  </si>
  <si>
    <t>　理事長　殿</t>
    <phoneticPr fontId="7"/>
  </si>
  <si>
    <t>名　称</t>
    <rPh sb="0" eb="1">
      <t>メイ</t>
    </rPh>
    <rPh sb="2" eb="3">
      <t>ショウ</t>
    </rPh>
    <phoneticPr fontId="7"/>
  </si>
  <si>
    <t/>
  </si>
  <si>
    <t>記</t>
    <rPh sb="0" eb="1">
      <t>キ</t>
    </rPh>
    <phoneticPr fontId="7"/>
  </si>
  <si>
    <r>
      <rPr>
        <sz val="11"/>
        <color indexed="8"/>
        <rFont val="ＭＳ Ｐ明朝"/>
        <family val="1"/>
        <charset val="128"/>
      </rPr>
      <t>部課名</t>
    </r>
    <rPh sb="0" eb="2">
      <t>ブカ</t>
    </rPh>
    <rPh sb="2" eb="3">
      <t>ナ</t>
    </rPh>
    <phoneticPr fontId="7"/>
  </si>
  <si>
    <r>
      <rPr>
        <sz val="11"/>
        <color indexed="8"/>
        <rFont val="ＭＳ Ｐ明朝"/>
        <family val="1"/>
        <charset val="128"/>
      </rPr>
      <t>担当者氏名</t>
    </r>
    <rPh sb="0" eb="3">
      <t>タントウシャ</t>
    </rPh>
    <rPh sb="3" eb="5">
      <t>シメイ</t>
    </rPh>
    <phoneticPr fontId="7"/>
  </si>
  <si>
    <t>承諾事項</t>
    <rPh sb="0" eb="2">
      <t>ショウダク</t>
    </rPh>
    <rPh sb="2" eb="4">
      <t>ジコウ</t>
    </rPh>
    <phoneticPr fontId="7"/>
  </si>
  <si>
    <t>発電量１kWあたり</t>
    <phoneticPr fontId="7"/>
  </si>
  <si>
    <t>円</t>
    <rPh sb="0" eb="1">
      <t>エン</t>
    </rPh>
    <phoneticPr fontId="7"/>
  </si>
  <si>
    <t>事業プランの内容</t>
    <rPh sb="0" eb="2">
      <t>ジギョウ</t>
    </rPh>
    <rPh sb="6" eb="8">
      <t>ナイヨウ</t>
    </rPh>
    <phoneticPr fontId="7"/>
  </si>
  <si>
    <t>特記事項</t>
    <rPh sb="0" eb="2">
      <t>トッキ</t>
    </rPh>
    <rPh sb="2" eb="4">
      <t>ジコウ</t>
    </rPh>
    <phoneticPr fontId="7"/>
  </si>
  <si>
    <t>太陽光モジュール</t>
    <rPh sb="0" eb="3">
      <t>タイヨウコウ</t>
    </rPh>
    <phoneticPr fontId="7"/>
  </si>
  <si>
    <t>部分を入力してください。</t>
    <rPh sb="0" eb="2">
      <t>ブブン</t>
    </rPh>
    <rPh sb="3" eb="5">
      <t>ニュウリョク</t>
    </rPh>
    <phoneticPr fontId="24"/>
  </si>
  <si>
    <t>（助成金振込先）</t>
    <rPh sb="4" eb="6">
      <t>フリコミ</t>
    </rPh>
    <rPh sb="6" eb="7">
      <t>サキ</t>
    </rPh>
    <phoneticPr fontId="24"/>
  </si>
  <si>
    <t>金融機関
コード</t>
    <rPh sb="0" eb="2">
      <t>キンユウ</t>
    </rPh>
    <rPh sb="2" eb="4">
      <t>キカン</t>
    </rPh>
    <phoneticPr fontId="7"/>
  </si>
  <si>
    <t>支店コード</t>
    <rPh sb="0" eb="2">
      <t>シテン</t>
    </rPh>
    <phoneticPr fontId="7"/>
  </si>
  <si>
    <t>口座名義（※）
（カタカナ）</t>
    <rPh sb="0" eb="2">
      <t>コウザ</t>
    </rPh>
    <rPh sb="2" eb="4">
      <t>メイギ</t>
    </rPh>
    <phoneticPr fontId="7"/>
  </si>
  <si>
    <t>※必ずカタカナで記入してください。</t>
    <rPh sb="1" eb="2">
      <t>カナラ</t>
    </rPh>
    <rPh sb="8" eb="10">
      <t>キニュウ</t>
    </rPh>
    <phoneticPr fontId="7"/>
  </si>
  <si>
    <t>口座番号
（右詰）</t>
    <rPh sb="0" eb="2">
      <t>コウザ</t>
    </rPh>
    <rPh sb="2" eb="4">
      <t>バンゴウ</t>
    </rPh>
    <rPh sb="6" eb="7">
      <t>ミギ</t>
    </rPh>
    <rPh sb="7" eb="8">
      <t>ツ</t>
    </rPh>
    <phoneticPr fontId="7"/>
  </si>
  <si>
    <t>（注）振込口座（口座名義、口座番号）が確認できる資料（通帳等の写し）を添付すること。</t>
    <rPh sb="1" eb="2">
      <t>チュウ</t>
    </rPh>
    <rPh sb="3" eb="5">
      <t>フリコミ</t>
    </rPh>
    <rPh sb="5" eb="7">
      <t>コウザ</t>
    </rPh>
    <rPh sb="8" eb="10">
      <t>コウザ</t>
    </rPh>
    <rPh sb="10" eb="12">
      <t>メイギ</t>
    </rPh>
    <rPh sb="13" eb="15">
      <t>コウザ</t>
    </rPh>
    <rPh sb="15" eb="17">
      <t>バンゴウ</t>
    </rPh>
    <rPh sb="19" eb="21">
      <t>カクニン</t>
    </rPh>
    <rPh sb="24" eb="26">
      <t>シリョウ</t>
    </rPh>
    <rPh sb="27" eb="29">
      <t>ツウチョウ</t>
    </rPh>
    <rPh sb="29" eb="30">
      <t>トウ</t>
    </rPh>
    <rPh sb="31" eb="32">
      <t>ウツ</t>
    </rPh>
    <rPh sb="35" eb="37">
      <t>テンプ</t>
    </rPh>
    <phoneticPr fontId="24"/>
  </si>
  <si>
    <t>←和暦で入力してください。</t>
    <rPh sb="1" eb="3">
      <t>ワレキ</t>
    </rPh>
    <rPh sb="4" eb="6">
      <t>ニュウリョク</t>
    </rPh>
    <phoneticPr fontId="7"/>
  </si>
  <si>
    <t>口座登録届出書</t>
    <rPh sb="0" eb="2">
      <t>コウザ</t>
    </rPh>
    <rPh sb="2" eb="4">
      <t>トウロク</t>
    </rPh>
    <rPh sb="4" eb="5">
      <t>トドケ</t>
    </rPh>
    <rPh sb="5" eb="6">
      <t>デ</t>
    </rPh>
    <rPh sb="6" eb="7">
      <t>ショ</t>
    </rPh>
    <phoneticPr fontId="7"/>
  </si>
  <si>
    <t>住　所</t>
    <phoneticPr fontId="7"/>
  </si>
  <si>
    <t>添付資料</t>
    <rPh sb="0" eb="2">
      <t>テンプ</t>
    </rPh>
    <rPh sb="2" eb="4">
      <t>シリョウ</t>
    </rPh>
    <phoneticPr fontId="7"/>
  </si>
  <si>
    <t>連絡先</t>
    <rPh sb="0" eb="3">
      <t>レンラクサキ</t>
    </rPh>
    <phoneticPr fontId="7"/>
  </si>
  <si>
    <t>（プラン登録事業者）</t>
    <rPh sb="4" eb="6">
      <t>トウロク</t>
    </rPh>
    <rPh sb="6" eb="9">
      <t>ジギョウシャ</t>
    </rPh>
    <phoneticPr fontId="7"/>
  </si>
  <si>
    <t>変更内容等</t>
    <rPh sb="0" eb="2">
      <t>ヘンコウ</t>
    </rPh>
    <rPh sb="2" eb="4">
      <t>ナイヨウ</t>
    </rPh>
    <rPh sb="4" eb="5">
      <t>ナド</t>
    </rPh>
    <phoneticPr fontId="7"/>
  </si>
  <si>
    <t>記</t>
    <rPh sb="0" eb="1">
      <t>キ</t>
    </rPh>
    <phoneticPr fontId="24"/>
  </si>
  <si>
    <t>登録事業プランの名称</t>
    <rPh sb="0" eb="2">
      <t>トウロク</t>
    </rPh>
    <phoneticPr fontId="24"/>
  </si>
  <si>
    <t>住所</t>
    <rPh sb="0" eb="2">
      <t>ジュウショ</t>
    </rPh>
    <phoneticPr fontId="24"/>
  </si>
  <si>
    <t>事業者名</t>
    <rPh sb="0" eb="2">
      <t>ジギョウ</t>
    </rPh>
    <rPh sb="2" eb="3">
      <t>シャ</t>
    </rPh>
    <rPh sb="3" eb="4">
      <t>メイ</t>
    </rPh>
    <phoneticPr fontId="24"/>
  </si>
  <si>
    <t>電話番号</t>
    <phoneticPr fontId="7"/>
  </si>
  <si>
    <t>承諾事項</t>
    <phoneticPr fontId="24"/>
  </si>
  <si>
    <t>変更理由</t>
    <rPh sb="0" eb="2">
      <t>ヘンコウ</t>
    </rPh>
    <rPh sb="2" eb="4">
      <t>リユウ</t>
    </rPh>
    <phoneticPr fontId="24"/>
  </si>
  <si>
    <t>変更年月日</t>
    <rPh sb="0" eb="2">
      <t>ヘンコウ</t>
    </rPh>
    <rPh sb="2" eb="5">
      <t>ネンガッピ</t>
    </rPh>
    <phoneticPr fontId="24"/>
  </si>
  <si>
    <t xml:space="preserve">
</t>
    <phoneticPr fontId="24"/>
  </si>
  <si>
    <t>事業プラン登録事業者変更届</t>
    <rPh sb="0" eb="2">
      <t>ジギョウ</t>
    </rPh>
    <rPh sb="5" eb="7">
      <t>トウロク</t>
    </rPh>
    <rPh sb="7" eb="9">
      <t>ジギョウ</t>
    </rPh>
    <rPh sb="9" eb="10">
      <t>シャ</t>
    </rPh>
    <rPh sb="10" eb="12">
      <t>ヘンコウ</t>
    </rPh>
    <rPh sb="12" eb="13">
      <t>トドケ</t>
    </rPh>
    <phoneticPr fontId="7"/>
  </si>
  <si>
    <t>住宅用太陽光発電初期費用ゼロ促進の増強事業　基本情報入力データ</t>
    <rPh sb="0" eb="3">
      <t>ジュウタクヨウ</t>
    </rPh>
    <rPh sb="3" eb="8">
      <t>タイヨウコウハツデン</t>
    </rPh>
    <rPh sb="8" eb="12">
      <t>ショキヒヨウ</t>
    </rPh>
    <rPh sb="14" eb="16">
      <t>ソクシン</t>
    </rPh>
    <rPh sb="17" eb="21">
      <t>ゾウキョウジギョウ</t>
    </rPh>
    <rPh sb="22" eb="24">
      <t>キホン</t>
    </rPh>
    <rPh sb="24" eb="26">
      <t>ジョウホウ</t>
    </rPh>
    <rPh sb="26" eb="28">
      <t>ニュウリョク</t>
    </rPh>
    <phoneticPr fontId="7"/>
  </si>
  <si>
    <t>フリガナ</t>
    <phoneticPr fontId="7"/>
  </si>
  <si>
    <t>登記された
本社住所</t>
    <rPh sb="0" eb="2">
      <t>トウキ</t>
    </rPh>
    <rPh sb="6" eb="8">
      <t>ホンシャ</t>
    </rPh>
    <rPh sb="8" eb="10">
      <t>ジュウショ</t>
    </rPh>
    <phoneticPr fontId="7"/>
  </si>
  <si>
    <t>〒</t>
    <phoneticPr fontId="7"/>
  </si>
  <si>
    <t>代表者</t>
    <rPh sb="0" eb="3">
      <t>ダイヒョウシャ</t>
    </rPh>
    <phoneticPr fontId="7"/>
  </si>
  <si>
    <t>役職名</t>
    <rPh sb="0" eb="2">
      <t>ヤクショク</t>
    </rPh>
    <rPh sb="2" eb="3">
      <t>メイ</t>
    </rPh>
    <phoneticPr fontId="7"/>
  </si>
  <si>
    <t>氏名</t>
    <rPh sb="0" eb="2">
      <t>シメイ</t>
    </rPh>
    <phoneticPr fontId="7"/>
  </si>
  <si>
    <r>
      <t xml:space="preserve">担当者
連絡先
</t>
    </r>
    <r>
      <rPr>
        <sz val="9"/>
        <color rgb="FFFF0000"/>
        <rFont val="ＭＳ Ｐ明朝"/>
        <family val="1"/>
        <charset val="128"/>
      </rPr>
      <t>※公社から照会や指示等の連絡をする際に、窓口となる担当者を記入してください。</t>
    </r>
    <rPh sb="0" eb="3">
      <t>タントウシャ</t>
    </rPh>
    <rPh sb="4" eb="7">
      <t>レンラクサキ</t>
    </rPh>
    <phoneticPr fontId="7"/>
  </si>
  <si>
    <t>部課名</t>
    <rPh sb="0" eb="1">
      <t>ブ</t>
    </rPh>
    <rPh sb="1" eb="2">
      <t>カ</t>
    </rPh>
    <rPh sb="2" eb="3">
      <t>メイ</t>
    </rPh>
    <phoneticPr fontId="7"/>
  </si>
  <si>
    <t>電話番号</t>
    <rPh sb="0" eb="2">
      <t>デンワ</t>
    </rPh>
    <rPh sb="2" eb="4">
      <t>バンゴウ</t>
    </rPh>
    <phoneticPr fontId="7"/>
  </si>
  <si>
    <t>大分類</t>
    <rPh sb="0" eb="3">
      <t>ダイブンルイ</t>
    </rPh>
    <phoneticPr fontId="7"/>
  </si>
  <si>
    <t xml:space="preserve">Ａ 農業、林業 </t>
  </si>
  <si>
    <t>事業プラン名称</t>
    <rPh sb="0" eb="2">
      <t>ジギョウ</t>
    </rPh>
    <rPh sb="5" eb="7">
      <t>メイショウ</t>
    </rPh>
    <phoneticPr fontId="7"/>
  </si>
  <si>
    <t>会社名</t>
    <rPh sb="0" eb="3">
      <t>カイシャメイ</t>
    </rPh>
    <phoneticPr fontId="7"/>
  </si>
  <si>
    <t>部課名</t>
    <rPh sb="0" eb="3">
      <t>ブカメイ</t>
    </rPh>
    <phoneticPr fontId="7"/>
  </si>
  <si>
    <t>担当者氏名</t>
    <rPh sb="0" eb="3">
      <t>タントウシャ</t>
    </rPh>
    <rPh sb="3" eb="5">
      <t>シメイ</t>
    </rPh>
    <phoneticPr fontId="7"/>
  </si>
  <si>
    <t>電話番号</t>
    <rPh sb="0" eb="4">
      <t>デンワバンゴウ</t>
    </rPh>
    <phoneticPr fontId="7"/>
  </si>
  <si>
    <t>（注２）連絡先は、事業全般の内容について総括的な対応が可能であるとともに、公社 からの指示に対し、一元
　　　　的な窓口となる担当者を記載すること。</t>
    <rPh sb="1" eb="2">
      <t>チュウ</t>
    </rPh>
    <rPh sb="43" eb="45">
      <t>シジ</t>
    </rPh>
    <rPh sb="46" eb="47">
      <t>タイ</t>
    </rPh>
    <rPh sb="56" eb="57">
      <t>マト</t>
    </rPh>
    <phoneticPr fontId="7"/>
  </si>
  <si>
    <t>月</t>
    <rPh sb="0" eb="1">
      <t>ガツ</t>
    </rPh>
    <phoneticPr fontId="7"/>
  </si>
  <si>
    <t>日</t>
    <rPh sb="0" eb="1">
      <t>ニチ</t>
    </rPh>
    <phoneticPr fontId="7"/>
  </si>
  <si>
    <t>事業プランの種類</t>
    <rPh sb="0" eb="2">
      <t>ジギョウ</t>
    </rPh>
    <rPh sb="6" eb="8">
      <t>シュルイ</t>
    </rPh>
    <phoneticPr fontId="7"/>
  </si>
  <si>
    <t>契約期間</t>
    <rPh sb="0" eb="4">
      <t>ケイヤクキカン</t>
    </rPh>
    <phoneticPr fontId="7"/>
  </si>
  <si>
    <t>対象設備</t>
    <rPh sb="0" eb="4">
      <t>タイショウセツビ</t>
    </rPh>
    <phoneticPr fontId="7"/>
  </si>
  <si>
    <t>対象住宅</t>
    <rPh sb="0" eb="4">
      <t>タイショウジュウタク</t>
    </rPh>
    <phoneticPr fontId="7"/>
  </si>
  <si>
    <t>故障時の対応・補償内容等</t>
    <rPh sb="0" eb="3">
      <t>コショウジ</t>
    </rPh>
    <rPh sb="4" eb="6">
      <t>タイオウ</t>
    </rPh>
    <rPh sb="7" eb="12">
      <t>ホショウナイヨウトウ</t>
    </rPh>
    <phoneticPr fontId="7"/>
  </si>
  <si>
    <t>事業プランに関する問合せ先等</t>
    <rPh sb="0" eb="2">
      <t>ジギョウ</t>
    </rPh>
    <rPh sb="6" eb="7">
      <t>カン</t>
    </rPh>
    <rPh sb="9" eb="11">
      <t>トイアワ</t>
    </rPh>
    <rPh sb="12" eb="13">
      <t>サキ</t>
    </rPh>
    <rPh sb="13" eb="14">
      <t>トウ</t>
    </rPh>
    <phoneticPr fontId="7"/>
  </si>
  <si>
    <t>その他</t>
    <rPh sb="2" eb="3">
      <t>タ</t>
    </rPh>
    <phoneticPr fontId="7"/>
  </si>
  <si>
    <t>助成金還元時の料金比較表</t>
    <rPh sb="0" eb="6">
      <t>ジョセイキンカンゲンジ</t>
    </rPh>
    <rPh sb="7" eb="12">
      <t>リョウキンヒカクヒョウ</t>
    </rPh>
    <phoneticPr fontId="7"/>
  </si>
  <si>
    <t>料金比較表</t>
    <rPh sb="0" eb="5">
      <t>リョウキンヒカクヒョウ</t>
    </rPh>
    <phoneticPr fontId="7"/>
  </si>
  <si>
    <t>パワーコンディショナ</t>
    <phoneticPr fontId="7"/>
  </si>
  <si>
    <t>蓄電池</t>
    <rPh sb="0" eb="3">
      <t>チクデンチ</t>
    </rPh>
    <phoneticPr fontId="7"/>
  </si>
  <si>
    <t>kW</t>
    <phoneticPr fontId="7"/>
  </si>
  <si>
    <t>kWh</t>
    <phoneticPr fontId="7"/>
  </si>
  <si>
    <t>蓄電池システムの設計費、設備費及び
工事費の合計</t>
    <rPh sb="0" eb="3">
      <t>チクデンチ</t>
    </rPh>
    <phoneticPr fontId="7"/>
  </si>
  <si>
    <t>助成金なし</t>
    <rPh sb="0" eb="3">
      <t>ジョセイキン</t>
    </rPh>
    <phoneticPr fontId="7"/>
  </si>
  <si>
    <t>助成金額</t>
    <rPh sb="0" eb="4">
      <t>ジョセイキンガク</t>
    </rPh>
    <phoneticPr fontId="7"/>
  </si>
  <si>
    <t>月々の支払</t>
    <rPh sb="0" eb="5">
      <t>ツキヅキノシハライ</t>
    </rPh>
    <phoneticPr fontId="7"/>
  </si>
  <si>
    <t>支払い総額</t>
    <rPh sb="0" eb="2">
      <t>シハラ</t>
    </rPh>
    <rPh sb="3" eb="5">
      <t>ソウガク</t>
    </rPh>
    <phoneticPr fontId="7"/>
  </si>
  <si>
    <t>助成金あり</t>
    <rPh sb="0" eb="3">
      <t>ジョセイキン</t>
    </rPh>
    <phoneticPr fontId="7"/>
  </si>
  <si>
    <t>太陽光発電システムの設計費、設備費
及び工事費の合計</t>
    <phoneticPr fontId="7"/>
  </si>
  <si>
    <t>還元時期</t>
    <rPh sb="0" eb="4">
      <t>カンゲンジキ</t>
    </rPh>
    <phoneticPr fontId="7"/>
  </si>
  <si>
    <t>住宅用太陽光発電初期費用ゼロ促進の増強事業</t>
    <rPh sb="0" eb="12">
      <t>ジュウタクヨウタイヨウコウハツデンショキヒヨウ</t>
    </rPh>
    <rPh sb="14" eb="16">
      <t>ソクシン</t>
    </rPh>
    <rPh sb="17" eb="19">
      <t>ゾウキョウ</t>
    </rPh>
    <rPh sb="19" eb="21">
      <t>ジギョウ</t>
    </rPh>
    <phoneticPr fontId="7"/>
  </si>
  <si>
    <t>事業プラン登録申請書</t>
    <phoneticPr fontId="7"/>
  </si>
  <si>
    <t>登録事業プラン名称</t>
    <rPh sb="0" eb="2">
      <t>トウロク</t>
    </rPh>
    <rPh sb="2" eb="4">
      <t>ジギョウ</t>
    </rPh>
    <rPh sb="7" eb="9">
      <t>メイショウ</t>
    </rPh>
    <phoneticPr fontId="7"/>
  </si>
  <si>
    <t>事業プラン登録内容変更申請書</t>
    <phoneticPr fontId="7"/>
  </si>
  <si>
    <t>事業プラン登録事業者名称等変更届</t>
    <rPh sb="0" eb="2">
      <t>ジギョウ</t>
    </rPh>
    <rPh sb="5" eb="7">
      <t>トウロク</t>
    </rPh>
    <rPh sb="7" eb="9">
      <t>ジギョウ</t>
    </rPh>
    <rPh sb="9" eb="10">
      <t>シャ</t>
    </rPh>
    <rPh sb="10" eb="13">
      <t>メイショウトウ</t>
    </rPh>
    <rPh sb="13" eb="15">
      <t>ヘンコウ</t>
    </rPh>
    <rPh sb="15" eb="16">
      <t>トドケ</t>
    </rPh>
    <phoneticPr fontId="7"/>
  </si>
  <si>
    <t>プラン様式２</t>
    <phoneticPr fontId="7"/>
  </si>
  <si>
    <t>プラン様式３</t>
    <phoneticPr fontId="7"/>
  </si>
  <si>
    <t>プラン様式４</t>
    <rPh sb="3" eb="5">
      <t>ヨウシキ</t>
    </rPh>
    <phoneticPr fontId="7"/>
  </si>
  <si>
    <t>プラン様式５</t>
    <phoneticPr fontId="7"/>
  </si>
  <si>
    <t>プラン様式９</t>
    <phoneticPr fontId="7"/>
  </si>
  <si>
    <t>プラン様式11</t>
    <phoneticPr fontId="7"/>
  </si>
  <si>
    <t>担当者氏名</t>
    <rPh sb="0" eb="5">
      <t>タントウシャシメイ</t>
    </rPh>
    <phoneticPr fontId="7"/>
  </si>
  <si>
    <t>代表者の職名</t>
    <rPh sb="0" eb="3">
      <t>ダイヒョウシャ</t>
    </rPh>
    <rPh sb="4" eb="5">
      <t>ショク</t>
    </rPh>
    <rPh sb="5" eb="6">
      <t>メイ</t>
    </rPh>
    <phoneticPr fontId="24"/>
  </si>
  <si>
    <t>代表者の氏名</t>
    <rPh sb="0" eb="3">
      <t>ダイヒョウシャ</t>
    </rPh>
    <rPh sb="4" eb="6">
      <t>シメイ</t>
    </rPh>
    <phoneticPr fontId="24"/>
  </si>
  <si>
    <t>プラン様式13</t>
    <phoneticPr fontId="7"/>
  </si>
  <si>
    <t>事業プラン登録取下申請書</t>
    <phoneticPr fontId="7"/>
  </si>
  <si>
    <t>取下げの理由</t>
    <rPh sb="0" eb="2">
      <t>トリサ</t>
    </rPh>
    <rPh sb="4" eb="6">
      <t>リユウ</t>
    </rPh>
    <phoneticPr fontId="7"/>
  </si>
  <si>
    <t>交付決定済み申請案件の有無</t>
    <rPh sb="0" eb="2">
      <t>コウフ</t>
    </rPh>
    <rPh sb="2" eb="4">
      <t>ケッテイ</t>
    </rPh>
    <rPh sb="4" eb="5">
      <t>ズ</t>
    </rPh>
    <rPh sb="6" eb="8">
      <t>シンセイ</t>
    </rPh>
    <rPh sb="8" eb="10">
      <t>アンケン</t>
    </rPh>
    <rPh sb="11" eb="13">
      <t>ウム</t>
    </rPh>
    <phoneticPr fontId="7"/>
  </si>
  <si>
    <t>１　交付決定済み案件の変更内容</t>
    <rPh sb="11" eb="13">
      <t>ヘンコウ</t>
    </rPh>
    <phoneticPr fontId="24"/>
  </si>
  <si>
    <t>　プラン登録事業者の変更に伴う交付決定済み案件の変更内容に該当するものをチェックしてください（契約解除済みの案件は除く）。</t>
    <rPh sb="15" eb="17">
      <t>コウフ</t>
    </rPh>
    <rPh sb="24" eb="26">
      <t>ヘンコウ</t>
    </rPh>
    <rPh sb="29" eb="31">
      <t>ガイトウ</t>
    </rPh>
    <rPh sb="47" eb="49">
      <t>ケイヤク</t>
    </rPh>
    <rPh sb="49" eb="51">
      <t>カイジョ</t>
    </rPh>
    <rPh sb="51" eb="52">
      <t>ズ</t>
    </rPh>
    <rPh sb="54" eb="56">
      <t>アンケン</t>
    </rPh>
    <rPh sb="57" eb="58">
      <t>ノゾ</t>
    </rPh>
    <phoneticPr fontId="24"/>
  </si>
  <si>
    <t>2　交付決定済み案件一覧</t>
    <rPh sb="2" eb="6">
      <t>コウフケッテイ</t>
    </rPh>
    <rPh sb="6" eb="7">
      <t>ズ</t>
    </rPh>
    <rPh sb="8" eb="10">
      <t>アンケン</t>
    </rPh>
    <rPh sb="10" eb="12">
      <t>イチラン</t>
    </rPh>
    <phoneticPr fontId="24"/>
  </si>
  <si>
    <t>　変更対象となる交付決定済みの全ての案件について、交付決定番号を記載してください（契約解除済みの案件は除く）。</t>
    <rPh sb="1" eb="5">
      <t>ヘンコウタイショウ</t>
    </rPh>
    <rPh sb="8" eb="13">
      <t>コウフケッテイズ</t>
    </rPh>
    <rPh sb="15" eb="16">
      <t>スベ</t>
    </rPh>
    <rPh sb="18" eb="20">
      <t>アンケン</t>
    </rPh>
    <rPh sb="25" eb="31">
      <t>コウフケッテイバンゴウ</t>
    </rPh>
    <rPh sb="32" eb="34">
      <t>キサイ</t>
    </rPh>
    <phoneticPr fontId="24"/>
  </si>
  <si>
    <t>No</t>
    <phoneticPr fontId="24"/>
  </si>
  <si>
    <t>交付決定番号</t>
    <rPh sb="0" eb="4">
      <t>コウフケッテイ</t>
    </rPh>
    <rPh sb="4" eb="6">
      <t>バンゴウ</t>
    </rPh>
    <phoneticPr fontId="24"/>
  </si>
  <si>
    <t>機器所有者氏名等変更</t>
    <rPh sb="0" eb="5">
      <t>キキショユウシャ</t>
    </rPh>
    <rPh sb="5" eb="8">
      <t>シメイナド</t>
    </rPh>
    <rPh sb="8" eb="10">
      <t>ヘンコウ</t>
    </rPh>
    <phoneticPr fontId="24"/>
  </si>
  <si>
    <t>機器所有者変更</t>
    <rPh sb="0" eb="7">
      <t>キキショユウシャヘンコウ</t>
    </rPh>
    <phoneticPr fontId="24"/>
  </si>
  <si>
    <t>契約内容変更</t>
    <rPh sb="0" eb="2">
      <t>ケイヤク</t>
    </rPh>
    <rPh sb="2" eb="4">
      <t>ナイヨウ</t>
    </rPh>
    <rPh sb="4" eb="6">
      <t>ヘンコウ</t>
    </rPh>
    <phoneticPr fontId="24"/>
  </si>
  <si>
    <t>契約解除</t>
    <rPh sb="0" eb="4">
      <t>ケイヤクカイジョ</t>
    </rPh>
    <phoneticPr fontId="24"/>
  </si>
  <si>
    <t>財産処分</t>
    <rPh sb="0" eb="4">
      <t>ザイサンショブン</t>
    </rPh>
    <phoneticPr fontId="24"/>
  </si>
  <si>
    <t>プラン様式12</t>
    <rPh sb="3" eb="5">
      <t>ヨウシキ</t>
    </rPh>
    <phoneticPr fontId="7"/>
  </si>
  <si>
    <t>プラン様式14</t>
    <phoneticPr fontId="7"/>
  </si>
  <si>
    <t>～目次～</t>
    <rPh sb="1" eb="3">
      <t>モクジ</t>
    </rPh>
    <phoneticPr fontId="36"/>
  </si>
  <si>
    <t>シート名・様式名</t>
    <rPh sb="3" eb="4">
      <t>メイ</t>
    </rPh>
    <rPh sb="5" eb="8">
      <t>ヨウシキメイ</t>
    </rPh>
    <phoneticPr fontId="36"/>
  </si>
  <si>
    <t>提出方法</t>
    <rPh sb="0" eb="4">
      <t>テイシュツホウホウ</t>
    </rPh>
    <phoneticPr fontId="36"/>
  </si>
  <si>
    <t>記載要領</t>
    <rPh sb="0" eb="4">
      <t>キサイヨウリョウ</t>
    </rPh>
    <phoneticPr fontId="24"/>
  </si>
  <si>
    <t>基本情報入力シート</t>
    <phoneticPr fontId="24"/>
  </si>
  <si>
    <t xml:space="preserve">申請書類提出方法等
提出期限及びお問い合わせ先
</t>
    <phoneticPr fontId="7"/>
  </si>
  <si>
    <t>申請専用メールアドレス※</t>
    <phoneticPr fontId="7"/>
  </si>
  <si>
    <t>※申請書の受付専用のメールアドレスになりますのでご注意ください。</t>
    <phoneticPr fontId="7"/>
  </si>
  <si>
    <r>
      <t>１．</t>
    </r>
    <r>
      <rPr>
        <b/>
        <sz val="12"/>
        <color indexed="8"/>
        <rFont val="ＭＳ Ｐ明朝"/>
        <family val="1"/>
        <charset val="128"/>
      </rPr>
      <t>入力の流れ</t>
    </r>
    <rPh sb="2" eb="4">
      <t>ニュウリョク</t>
    </rPh>
    <rPh sb="5" eb="6">
      <t>ナガ</t>
    </rPh>
    <phoneticPr fontId="7"/>
  </si>
  <si>
    <r>
      <rPr>
        <sz val="11"/>
        <color indexed="8"/>
        <rFont val="ＭＳ Ｐ明朝"/>
        <family val="1"/>
        <charset val="128"/>
      </rPr>
      <t>シートの列んでいる順番に入力していく</t>
    </r>
    <rPh sb="4" eb="5">
      <t>ナラ</t>
    </rPh>
    <rPh sb="9" eb="11">
      <t>ジュンバン</t>
    </rPh>
    <rPh sb="12" eb="14">
      <t>ニュウリョク</t>
    </rPh>
    <phoneticPr fontId="7"/>
  </si>
  <si>
    <t>２．入力の手順</t>
    <rPh sb="2" eb="4">
      <t>ニュウリョク</t>
    </rPh>
    <rPh sb="5" eb="7">
      <t>テ</t>
    </rPh>
    <phoneticPr fontId="7"/>
  </si>
  <si>
    <r>
      <t>（１）</t>
    </r>
    <r>
      <rPr>
        <b/>
        <sz val="11"/>
        <color indexed="8"/>
        <rFont val="ＭＳ Ｐ明朝"/>
        <family val="1"/>
        <charset val="128"/>
      </rPr>
      <t>「基本情報」入力シートへの入力</t>
    </r>
    <rPh sb="9" eb="11">
      <t>ニュウリョク</t>
    </rPh>
    <rPh sb="16" eb="18">
      <t>ニュウリョク</t>
    </rPh>
    <phoneticPr fontId="7"/>
  </si>
  <si>
    <t>　「基本情報」入力シートに、入力可能な情報を入力してください。</t>
    <phoneticPr fontId="7"/>
  </si>
  <si>
    <t>　（重複する入力等の省力化ができます。）</t>
    <rPh sb="2" eb="4">
      <t>チョウフク</t>
    </rPh>
    <rPh sb="6" eb="8">
      <t>ニュウリョク</t>
    </rPh>
    <rPh sb="8" eb="9">
      <t>ナド</t>
    </rPh>
    <rPh sb="10" eb="12">
      <t>ショウリョク</t>
    </rPh>
    <rPh sb="12" eb="13">
      <t>カ</t>
    </rPh>
    <phoneticPr fontId="7"/>
  </si>
  <si>
    <t>セルの色が黄色い部分に入力してください。　</t>
    <rPh sb="3" eb="4">
      <t>イロ</t>
    </rPh>
    <rPh sb="5" eb="7">
      <t>キイロ</t>
    </rPh>
    <rPh sb="11" eb="13">
      <t>ニュウリョク</t>
    </rPh>
    <phoneticPr fontId="7"/>
  </si>
  <si>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7"/>
  </si>
  <si>
    <t>セルの色がピンク色の部分は、プルダウンリストから選択してください。</t>
    <rPh sb="3" eb="4">
      <t>イロ</t>
    </rPh>
    <rPh sb="8" eb="9">
      <t>イロ</t>
    </rPh>
    <rPh sb="10" eb="12">
      <t>ブブン</t>
    </rPh>
    <rPh sb="24" eb="26">
      <t>センタク</t>
    </rPh>
    <phoneticPr fontId="7"/>
  </si>
  <si>
    <r>
      <t>セルが</t>
    </r>
    <r>
      <rPr>
        <sz val="11"/>
        <color indexed="8"/>
        <rFont val="ＭＳ Ｐ明朝"/>
        <family val="1"/>
        <charset val="128"/>
      </rPr>
      <t>着色されていない部分は、全て保護が掛かっていますので、入力はできません。</t>
    </r>
    <phoneticPr fontId="7"/>
  </si>
  <si>
    <t>（２）個別様式への入力</t>
    <rPh sb="3" eb="5">
      <t>コベツ</t>
    </rPh>
    <rPh sb="5" eb="7">
      <t>ヨウシキ</t>
    </rPh>
    <rPh sb="9" eb="11">
      <t>ニュウリョク</t>
    </rPh>
    <phoneticPr fontId="7"/>
  </si>
  <si>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7"/>
  </si>
  <si>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7"/>
  </si>
  <si>
    <t>１．申請する各様式の印刷について</t>
    <rPh sb="2" eb="4">
      <t>シンセイ</t>
    </rPh>
    <rPh sb="6" eb="7">
      <t>カク</t>
    </rPh>
    <rPh sb="7" eb="9">
      <t>ヨウシキ</t>
    </rPh>
    <rPh sb="10" eb="12">
      <t>インサツ</t>
    </rPh>
    <phoneticPr fontId="7"/>
  </si>
  <si>
    <r>
      <t>各様式を印刷するにあたっては、</t>
    </r>
    <r>
      <rPr>
        <u/>
        <sz val="11"/>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7"/>
  </si>
  <si>
    <t>２．設定方法</t>
    <rPh sb="2" eb="4">
      <t>セッテイ</t>
    </rPh>
    <rPh sb="4" eb="6">
      <t>ホウホウ</t>
    </rPh>
    <phoneticPr fontId="7"/>
  </si>
  <si>
    <t>※本ファイルは、セルの色を印刷しないよう設定しています。</t>
    <rPh sb="1" eb="2">
      <t>ホン</t>
    </rPh>
    <rPh sb="11" eb="12">
      <t>イロ</t>
    </rPh>
    <rPh sb="13" eb="15">
      <t>インサツ</t>
    </rPh>
    <rPh sb="20" eb="22">
      <t>セッテイ</t>
    </rPh>
    <phoneticPr fontId="7"/>
  </si>
  <si>
    <t>　もし、設定が解除されておりましたら、下記の手順を基に設定してください。</t>
    <rPh sb="19" eb="21">
      <t>カキ</t>
    </rPh>
    <rPh sb="22" eb="24">
      <t>テジュン</t>
    </rPh>
    <rPh sb="25" eb="26">
      <t>モト</t>
    </rPh>
    <rPh sb="27" eb="29">
      <t>セッテイ</t>
    </rPh>
    <phoneticPr fontId="7"/>
  </si>
  <si>
    <t>【印刷設定の手順】</t>
    <rPh sb="1" eb="3">
      <t>インサツ</t>
    </rPh>
    <rPh sb="3" eb="5">
      <t>セッテイ</t>
    </rPh>
    <rPh sb="6" eb="8">
      <t>テジュン</t>
    </rPh>
    <phoneticPr fontId="7"/>
  </si>
  <si>
    <t>①「ファイル」メニューの「ページ設定」を実行し、「ページ設定」ダイアログボックスを表示する。</t>
    <phoneticPr fontId="7"/>
  </si>
  <si>
    <t>②「シート」タブをクリックして「白黒印刷」チェックボックスをオンにする。</t>
    <phoneticPr fontId="7"/>
  </si>
  <si>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7"/>
  </si>
  <si>
    <t>住宅用太陽光発電初期費用ゼロ促進の増強事業</t>
    <rPh sb="0" eb="12">
      <t>ジュウタクヨウタイヨウコウハツデンショキヒヨウ</t>
    </rPh>
    <rPh sb="14" eb="16">
      <t>ソクシン</t>
    </rPh>
    <rPh sb="17" eb="21">
      <t>ゾウキョウジギョウ</t>
    </rPh>
    <phoneticPr fontId="36"/>
  </si>
  <si>
    <t>プラン様式１（事業プラン登録申請書）</t>
    <phoneticPr fontId="7"/>
  </si>
  <si>
    <t>プラン様式２（事業プランの内容）</t>
    <rPh sb="7" eb="9">
      <t>ジギョウ</t>
    </rPh>
    <rPh sb="13" eb="15">
      <t>ナイヨウ</t>
    </rPh>
    <phoneticPr fontId="7"/>
  </si>
  <si>
    <t>プラン様式３（助成金還元時の料金比較表）</t>
    <phoneticPr fontId="7"/>
  </si>
  <si>
    <t>プラン様式５（口座登録届出書）</t>
    <phoneticPr fontId="7"/>
  </si>
  <si>
    <t>プラン様式11（事業プラン登録事業者名称等変更届）</t>
    <phoneticPr fontId="7"/>
  </si>
  <si>
    <t>プラン様式12（プラン登録事業者の変更に伴う交付決定済み案件変更内容及び案件一覧）</t>
    <phoneticPr fontId="7"/>
  </si>
  <si>
    <t>プラン様式13（事業プラン登録事業者変更届）</t>
    <phoneticPr fontId="7"/>
  </si>
  <si>
    <t>プラン様式14（事業プラン登録取下申請書）</t>
    <phoneticPr fontId="7"/>
  </si>
  <si>
    <t>住宅用太陽光発電初期費用ゼロ促進の増強事業
申請関係様式の記入要領</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キニュウ</t>
    </rPh>
    <rPh sb="31" eb="33">
      <t>ヨウリョウ</t>
    </rPh>
    <phoneticPr fontId="7"/>
  </si>
  <si>
    <t>日本標準産業中分類</t>
    <rPh sb="0" eb="2">
      <t>ニホン</t>
    </rPh>
    <rPh sb="2" eb="4">
      <t>ヒョウジュン</t>
    </rPh>
    <rPh sb="4" eb="6">
      <t>サンギョウ</t>
    </rPh>
    <rPh sb="6" eb="9">
      <t>チュウブンルイ</t>
    </rPh>
    <phoneticPr fontId="7"/>
  </si>
  <si>
    <t xml:space="preserve">大分類 </t>
  </si>
  <si>
    <t xml:space="preserve">中分類 </t>
    <phoneticPr fontId="64"/>
  </si>
  <si>
    <t xml:space="preserve">1 農業 </t>
    <phoneticPr fontId="64"/>
  </si>
  <si>
    <t xml:space="preserve">2 林業 </t>
    <phoneticPr fontId="64"/>
  </si>
  <si>
    <t xml:space="preserve">Ｂ 漁業 </t>
  </si>
  <si>
    <t xml:space="preserve">3 漁業 </t>
    <phoneticPr fontId="64"/>
  </si>
  <si>
    <t xml:space="preserve">4 水産養殖業 </t>
    <phoneticPr fontId="64"/>
  </si>
  <si>
    <t xml:space="preserve">Ｃ 鉱業、採石業、砂利採取業 </t>
    <phoneticPr fontId="64"/>
  </si>
  <si>
    <t xml:space="preserve">5 鉱業、採石業、砂利採取業 </t>
    <phoneticPr fontId="64"/>
  </si>
  <si>
    <t xml:space="preserve">Ｄ 建設業 </t>
  </si>
  <si>
    <t xml:space="preserve">6 総合工事業 </t>
    <phoneticPr fontId="64"/>
  </si>
  <si>
    <t xml:space="preserve">7 職別工事業（設備工事業を除く） </t>
    <phoneticPr fontId="64"/>
  </si>
  <si>
    <t xml:space="preserve">8 設備工事業 </t>
    <phoneticPr fontId="64"/>
  </si>
  <si>
    <t xml:space="preserve">Ｅ 製造業 </t>
  </si>
  <si>
    <t xml:space="preserve">9 食料品製造業 </t>
    <phoneticPr fontId="64"/>
  </si>
  <si>
    <t xml:space="preserve">10 飲料・たばこ・飼料製造業 </t>
    <phoneticPr fontId="64"/>
  </si>
  <si>
    <t xml:space="preserve">11 繊維工業 </t>
    <phoneticPr fontId="64"/>
  </si>
  <si>
    <t xml:space="preserve">12 木材・木製品製造業（家具を除く） </t>
    <phoneticPr fontId="64"/>
  </si>
  <si>
    <t xml:space="preserve">13 家具・装備品製造業 </t>
    <phoneticPr fontId="64"/>
  </si>
  <si>
    <t xml:space="preserve">14 パルプ・紙・紙加工品製造業 </t>
    <phoneticPr fontId="64"/>
  </si>
  <si>
    <t xml:space="preserve">15 印刷・同関連業 </t>
    <phoneticPr fontId="64"/>
  </si>
  <si>
    <t xml:space="preserve">17 石油製品・石炭製品製造業 </t>
    <phoneticPr fontId="64"/>
  </si>
  <si>
    <t xml:space="preserve">18 プラスチック製品製造業（別掲を除く） </t>
    <phoneticPr fontId="64"/>
  </si>
  <si>
    <t xml:space="preserve">19ゴム製品製造業 </t>
    <phoneticPr fontId="64"/>
  </si>
  <si>
    <t xml:space="preserve">21 窯業・土石製品製造業 </t>
    <phoneticPr fontId="64"/>
  </si>
  <si>
    <t xml:space="preserve">22 鉄鋼業 </t>
    <phoneticPr fontId="64"/>
  </si>
  <si>
    <t xml:space="preserve">23 非鉄金属製造業 </t>
    <phoneticPr fontId="64"/>
  </si>
  <si>
    <t xml:space="preserve">24 金属製品製造業 </t>
    <phoneticPr fontId="64"/>
  </si>
  <si>
    <t xml:space="preserve">25 はん用機械器具製造業 </t>
    <phoneticPr fontId="64"/>
  </si>
  <si>
    <t xml:space="preserve">26 生産用機械器具製造業 </t>
    <phoneticPr fontId="64"/>
  </si>
  <si>
    <t xml:space="preserve">27 業務用機械器具製造業 </t>
    <phoneticPr fontId="64"/>
  </si>
  <si>
    <t xml:space="preserve">28 電子部品・デバイス・電子回路製造業 </t>
    <phoneticPr fontId="64"/>
  </si>
  <si>
    <t xml:space="preserve">29 電気機械器具製造業 </t>
    <phoneticPr fontId="64"/>
  </si>
  <si>
    <t xml:space="preserve">30 情報通信機械器具製造業 </t>
    <phoneticPr fontId="64"/>
  </si>
  <si>
    <t xml:space="preserve">31 輸送用機械器具製造業 </t>
    <phoneticPr fontId="64"/>
  </si>
  <si>
    <t xml:space="preserve">32 その他の製造業 </t>
    <phoneticPr fontId="64"/>
  </si>
  <si>
    <t xml:space="preserve">Ｆ 電気・ガス・熱供給・水道業 </t>
  </si>
  <si>
    <t xml:space="preserve">33 電気業 </t>
    <phoneticPr fontId="64"/>
  </si>
  <si>
    <t xml:space="preserve">34 ガス業 </t>
    <phoneticPr fontId="64"/>
  </si>
  <si>
    <t xml:space="preserve">35 熱供給業 </t>
    <phoneticPr fontId="64"/>
  </si>
  <si>
    <t xml:space="preserve">36 水道業 </t>
    <phoneticPr fontId="64"/>
  </si>
  <si>
    <t xml:space="preserve">Ｇ 情報通信業 </t>
  </si>
  <si>
    <t xml:space="preserve">37 通信業 </t>
    <phoneticPr fontId="64"/>
  </si>
  <si>
    <t xml:space="preserve">38 放送業 </t>
    <phoneticPr fontId="64"/>
  </si>
  <si>
    <t xml:space="preserve">39 情報サービス業 </t>
    <phoneticPr fontId="64"/>
  </si>
  <si>
    <t xml:space="preserve">40 インターネット付随サービス業 </t>
    <phoneticPr fontId="64"/>
  </si>
  <si>
    <t xml:space="preserve">41 映像・音声・文字情報制作業 </t>
    <phoneticPr fontId="64"/>
  </si>
  <si>
    <t xml:space="preserve">Ｈ 運輸業、郵便業 </t>
  </si>
  <si>
    <t xml:space="preserve">42 鉄道業 </t>
    <phoneticPr fontId="64"/>
  </si>
  <si>
    <t xml:space="preserve">43 道路旅客運送業 </t>
    <phoneticPr fontId="64"/>
  </si>
  <si>
    <t xml:space="preserve">44 道路貨物運送業 </t>
    <phoneticPr fontId="64"/>
  </si>
  <si>
    <t xml:space="preserve">45 水運業 </t>
    <phoneticPr fontId="64"/>
  </si>
  <si>
    <t xml:space="preserve">46 航空運輸業 </t>
    <phoneticPr fontId="64"/>
  </si>
  <si>
    <t xml:space="preserve">47 倉庫業 </t>
    <phoneticPr fontId="64"/>
  </si>
  <si>
    <t xml:space="preserve">48 運輸に附帯するサービス業 </t>
    <phoneticPr fontId="64"/>
  </si>
  <si>
    <t xml:space="preserve">49 郵便業（信書便事業を含む） </t>
    <phoneticPr fontId="64"/>
  </si>
  <si>
    <t xml:space="preserve">Ｉ 卸売・小売業 </t>
  </si>
  <si>
    <t xml:space="preserve">50 各種商品卸売業 </t>
    <phoneticPr fontId="64"/>
  </si>
  <si>
    <t xml:space="preserve">51 繊維・衣服等卸売業 </t>
    <phoneticPr fontId="64"/>
  </si>
  <si>
    <t xml:space="preserve">53 建築材料、鉱物・金属材料等卸売業 </t>
    <phoneticPr fontId="64"/>
  </si>
  <si>
    <t xml:space="preserve">54 機械器具卸売業 </t>
    <phoneticPr fontId="64"/>
  </si>
  <si>
    <t xml:space="preserve">55 その他の卸売業 </t>
    <phoneticPr fontId="64"/>
  </si>
  <si>
    <t xml:space="preserve">57 織物・衣服・身の回り品小売業 </t>
    <phoneticPr fontId="64"/>
  </si>
  <si>
    <t xml:space="preserve">58 飲食料品小売業 </t>
    <phoneticPr fontId="64"/>
  </si>
  <si>
    <t xml:space="preserve">59 機械器具小売業 </t>
    <phoneticPr fontId="64"/>
  </si>
  <si>
    <t xml:space="preserve">60 その他の小売業 </t>
    <phoneticPr fontId="64"/>
  </si>
  <si>
    <t xml:space="preserve">61 無店舗小売業 </t>
    <phoneticPr fontId="64"/>
  </si>
  <si>
    <t xml:space="preserve">Ｊ 金融業・保険業 </t>
  </si>
  <si>
    <t xml:space="preserve">62 銀行業 </t>
    <phoneticPr fontId="64"/>
  </si>
  <si>
    <t xml:space="preserve">63 協同組織金融業 </t>
    <phoneticPr fontId="64"/>
  </si>
  <si>
    <t xml:space="preserve">64 貸金業、クレジットカード業等非預金信用機関 </t>
    <phoneticPr fontId="64"/>
  </si>
  <si>
    <t xml:space="preserve">65 金融商品取引業、商品先物取引業 </t>
    <phoneticPr fontId="64"/>
  </si>
  <si>
    <t xml:space="preserve">66 補助的金融業等 </t>
    <phoneticPr fontId="64"/>
  </si>
  <si>
    <t xml:space="preserve">67 保険業（保険媒介代理業、保険サービス業を含む） </t>
    <phoneticPr fontId="64"/>
  </si>
  <si>
    <t xml:space="preserve">Ｋ 不動産業、物品賃貸業 </t>
  </si>
  <si>
    <t xml:space="preserve">68 不動産取引業 </t>
    <phoneticPr fontId="64"/>
  </si>
  <si>
    <t xml:space="preserve">69 不動産賃貸業・管理業 </t>
    <phoneticPr fontId="64"/>
  </si>
  <si>
    <t xml:space="preserve">70 物品賃貸業 </t>
    <phoneticPr fontId="64"/>
  </si>
  <si>
    <t xml:space="preserve">Ｌ 学術研究、専門・技術サービ </t>
  </si>
  <si>
    <t xml:space="preserve">71 学術・開発研究機関 </t>
    <phoneticPr fontId="64"/>
  </si>
  <si>
    <t xml:space="preserve">72 専門サービス業（他に分類されないもの） </t>
    <phoneticPr fontId="64"/>
  </si>
  <si>
    <t xml:space="preserve">73 広告業 </t>
    <phoneticPr fontId="64"/>
  </si>
  <si>
    <t xml:space="preserve">74 技術サービス業（他に分類されないもの） </t>
    <phoneticPr fontId="64"/>
  </si>
  <si>
    <t xml:space="preserve">Ｍ 宿泊業、飲食サービス業 </t>
  </si>
  <si>
    <t xml:space="preserve">75 宿泊業 </t>
    <phoneticPr fontId="64"/>
  </si>
  <si>
    <t xml:space="preserve">76 飲食店 </t>
    <phoneticPr fontId="64"/>
  </si>
  <si>
    <t xml:space="preserve">77 持ち帰り・配達飲食サービス業 </t>
    <phoneticPr fontId="64"/>
  </si>
  <si>
    <t xml:space="preserve">Ｎ 生活関連サービス業、娯楽業 </t>
  </si>
  <si>
    <t xml:space="preserve">78 選択・利用・美容・浴場業 </t>
    <phoneticPr fontId="64"/>
  </si>
  <si>
    <t xml:space="preserve">79 その他の生活関連サービス業 </t>
    <phoneticPr fontId="64"/>
  </si>
  <si>
    <t xml:space="preserve">80 娯楽業 </t>
    <phoneticPr fontId="64"/>
  </si>
  <si>
    <t xml:space="preserve">Ｏ 教育、学習支援業 </t>
  </si>
  <si>
    <t xml:space="preserve">81 学校教育 </t>
    <phoneticPr fontId="64"/>
  </si>
  <si>
    <t xml:space="preserve">82 その他の教育、学習支援業 </t>
    <phoneticPr fontId="64"/>
  </si>
  <si>
    <t xml:space="preserve">Ｐ 医療、福祉 </t>
  </si>
  <si>
    <t xml:space="preserve">83 医療業 </t>
    <phoneticPr fontId="64"/>
  </si>
  <si>
    <t xml:space="preserve">84 保健衛生 </t>
    <phoneticPr fontId="64"/>
  </si>
  <si>
    <t xml:space="preserve">85 社会保険・社会福祉・介護事業 </t>
    <phoneticPr fontId="64"/>
  </si>
  <si>
    <t xml:space="preserve">Ｑ 複合サービス事業 </t>
  </si>
  <si>
    <t xml:space="preserve">86 郵便局 </t>
    <phoneticPr fontId="64"/>
  </si>
  <si>
    <t xml:space="preserve">87 協同組合（他に分類されないもの） </t>
    <phoneticPr fontId="64"/>
  </si>
  <si>
    <t xml:space="preserve">Ｒ サービス業（他に分類されな いもの） </t>
    <phoneticPr fontId="64"/>
  </si>
  <si>
    <t xml:space="preserve">88 廃棄物処理業 </t>
    <phoneticPr fontId="64"/>
  </si>
  <si>
    <t xml:space="preserve">89 自動車整備業 </t>
    <phoneticPr fontId="64"/>
  </si>
  <si>
    <t xml:space="preserve">90 機械等修理業（別掲を除く） </t>
    <phoneticPr fontId="64"/>
  </si>
  <si>
    <t xml:space="preserve">91 職業紹介・労働者派遣業 </t>
    <phoneticPr fontId="64"/>
  </si>
  <si>
    <t xml:space="preserve">92 その他の事業サービス業 </t>
    <phoneticPr fontId="64"/>
  </si>
  <si>
    <t xml:space="preserve">93 政治・経済・文化団体 </t>
    <phoneticPr fontId="64"/>
  </si>
  <si>
    <t xml:space="preserve">94 宗教 </t>
    <phoneticPr fontId="64"/>
  </si>
  <si>
    <t xml:space="preserve">95 その他のサービス業 </t>
    <phoneticPr fontId="64"/>
  </si>
  <si>
    <t xml:space="preserve">96 外国公務 </t>
    <phoneticPr fontId="64"/>
  </si>
  <si>
    <t xml:space="preserve">Ｓ 公務（他に分類されるものを 除く） </t>
    <phoneticPr fontId="64"/>
  </si>
  <si>
    <t xml:space="preserve">97 国家公務 </t>
    <phoneticPr fontId="64"/>
  </si>
  <si>
    <t xml:space="preserve">98 地方公務 </t>
    <phoneticPr fontId="64"/>
  </si>
  <si>
    <t xml:space="preserve">Ｔ 分類不能の産業 </t>
  </si>
  <si>
    <t xml:space="preserve">99 分類不能の産業 </t>
    <phoneticPr fontId="64"/>
  </si>
  <si>
    <t>リース</t>
    <phoneticPr fontId="7"/>
  </si>
  <si>
    <t>電力販売</t>
    <rPh sb="0" eb="4">
      <t>デンリョクハンバイ</t>
    </rPh>
    <phoneticPr fontId="7"/>
  </si>
  <si>
    <t>屋根借り</t>
    <rPh sb="0" eb="2">
      <t>ヤネ</t>
    </rPh>
    <rPh sb="2" eb="3">
      <t>カ</t>
    </rPh>
    <phoneticPr fontId="7"/>
  </si>
  <si>
    <t>自己所有</t>
    <rPh sb="0" eb="4">
      <t>ジコショユウ</t>
    </rPh>
    <phoneticPr fontId="7"/>
  </si>
  <si>
    <t>太陽光発電システム</t>
    <rPh sb="0" eb="3">
      <t>タイヨウコウ</t>
    </rPh>
    <rPh sb="3" eb="5">
      <t>ハツデン</t>
    </rPh>
    <phoneticPr fontId="7"/>
  </si>
  <si>
    <t>太陽光発電システム及び蓄電池システム</t>
    <rPh sb="0" eb="3">
      <t>タイヨウコウ</t>
    </rPh>
    <rPh sb="3" eb="5">
      <t>ハツデン</t>
    </rPh>
    <rPh sb="9" eb="10">
      <t>オヨ</t>
    </rPh>
    <rPh sb="11" eb="14">
      <t>チクデンチ</t>
    </rPh>
    <phoneticPr fontId="7"/>
  </si>
  <si>
    <t>新築住宅</t>
    <rPh sb="0" eb="2">
      <t>シンチク</t>
    </rPh>
    <rPh sb="2" eb="4">
      <t>ジュウタク</t>
    </rPh>
    <phoneticPr fontId="7"/>
  </si>
  <si>
    <t>既存住宅</t>
    <rPh sb="0" eb="4">
      <t>キゾンジュウタク</t>
    </rPh>
    <phoneticPr fontId="7"/>
  </si>
  <si>
    <t>←データ貼り付けを行うとﾌﾘｶﾞﾅが上手く表示されません</t>
    <phoneticPr fontId="7"/>
  </si>
  <si>
    <t>←プルダウンリストから選択してください</t>
    <rPh sb="11" eb="13">
      <t>センタク</t>
    </rPh>
    <phoneticPr fontId="7"/>
  </si>
  <si>
    <t>←公社から照会や指示等の連絡をする際に、窓口となる担当者を記入してください。</t>
    <phoneticPr fontId="7"/>
  </si>
  <si>
    <t xml:space="preserve">Ｃ 鉱業、採石業、砂利採取業 </t>
  </si>
  <si>
    <t xml:space="preserve">Ｌ 学術研究、専門・技術サービス </t>
    <phoneticPr fontId="7"/>
  </si>
  <si>
    <t xml:space="preserve">Ｂ 漁業 </t>
    <phoneticPr fontId="7"/>
  </si>
  <si>
    <t>よく内容をご確認の上、
ご提出ください</t>
    <rPh sb="2" eb="4">
      <t>ナイヨウ</t>
    </rPh>
    <rPh sb="6" eb="8">
      <t>カクニン</t>
    </rPh>
    <rPh sb="9" eb="10">
      <t>ウエ</t>
    </rPh>
    <rPh sb="13" eb="15">
      <t>テイシュツ</t>
    </rPh>
    <phoneticPr fontId="7"/>
  </si>
  <si>
    <t>申請年月日</t>
    <rPh sb="0" eb="5">
      <t>シンセイネンガッピ</t>
    </rPh>
    <phoneticPr fontId="7"/>
  </si>
  <si>
    <t>（注１）事業プラン名称は公社のHP上で公表されます。</t>
    <rPh sb="1" eb="2">
      <t>チュウ</t>
    </rPh>
    <rPh sb="4" eb="6">
      <t>ジギョウ</t>
    </rPh>
    <rPh sb="9" eb="11">
      <t>メイショウ</t>
    </rPh>
    <rPh sb="12" eb="14">
      <t>コウシャ</t>
    </rPh>
    <rPh sb="17" eb="18">
      <t>ウエ</t>
    </rPh>
    <rPh sb="19" eb="21">
      <t>コウヒョウ</t>
    </rPh>
    <phoneticPr fontId="7"/>
  </si>
  <si>
    <t>プラン登録申請書</t>
    <rPh sb="3" eb="8">
      <t>トウロクシンセイショ</t>
    </rPh>
    <phoneticPr fontId="7"/>
  </si>
  <si>
    <t>申請日</t>
    <rPh sb="0" eb="3">
      <t>シンセイビ</t>
    </rPh>
    <phoneticPr fontId="7"/>
  </si>
  <si>
    <t>登記された本社住所</t>
    <rPh sb="0" eb="2">
      <t>トウキ</t>
    </rPh>
    <rPh sb="5" eb="9">
      <t>ホンシャジュウショ</t>
    </rPh>
    <phoneticPr fontId="7"/>
  </si>
  <si>
    <t>役職名</t>
    <rPh sb="0" eb="3">
      <t>ヤクショクメイ</t>
    </rPh>
    <phoneticPr fontId="7"/>
  </si>
  <si>
    <t>担当者連絡先</t>
    <rPh sb="0" eb="3">
      <t>タントウシャ</t>
    </rPh>
    <rPh sb="3" eb="6">
      <t>レンラクサキ</t>
    </rPh>
    <phoneticPr fontId="7"/>
  </si>
  <si>
    <t>部課名</t>
    <rPh sb="0" eb="2">
      <t>ブカ</t>
    </rPh>
    <rPh sb="2" eb="3">
      <t>メイ</t>
    </rPh>
    <phoneticPr fontId="7"/>
  </si>
  <si>
    <t>プランの内容</t>
    <rPh sb="4" eb="6">
      <t>ナイヨウ</t>
    </rPh>
    <phoneticPr fontId="7"/>
  </si>
  <si>
    <t>故障時の対応・補償内容等</t>
    <rPh sb="0" eb="3">
      <t>コショウジ</t>
    </rPh>
    <rPh sb="4" eb="6">
      <t>タイオウ</t>
    </rPh>
    <rPh sb="7" eb="9">
      <t>ホショウ</t>
    </rPh>
    <rPh sb="9" eb="12">
      <t>ナイヨウトウ</t>
    </rPh>
    <phoneticPr fontId="7"/>
  </si>
  <si>
    <t>特記事項</t>
    <rPh sb="0" eb="4">
      <t>トッキジコウ</t>
    </rPh>
    <phoneticPr fontId="7"/>
  </si>
  <si>
    <t>プランに関する問合せ先</t>
    <rPh sb="4" eb="5">
      <t>カン</t>
    </rPh>
    <rPh sb="7" eb="9">
      <t>トイアワ</t>
    </rPh>
    <rPh sb="10" eb="11">
      <t>サキ</t>
    </rPh>
    <phoneticPr fontId="7"/>
  </si>
  <si>
    <t>設置想定機器容量</t>
    <rPh sb="0" eb="8">
      <t>セッチソウテイキキヨウリョウ</t>
    </rPh>
    <phoneticPr fontId="7"/>
  </si>
  <si>
    <t>太陽光設備の合計</t>
    <rPh sb="0" eb="3">
      <t>タイヨウコウ</t>
    </rPh>
    <rPh sb="3" eb="5">
      <t>セツビ</t>
    </rPh>
    <rPh sb="6" eb="8">
      <t>ゴウケイ</t>
    </rPh>
    <phoneticPr fontId="7"/>
  </si>
  <si>
    <t>蓄電量１kWあたり</t>
    <rPh sb="0" eb="2">
      <t>チクデン</t>
    </rPh>
    <phoneticPr fontId="7"/>
  </si>
  <si>
    <t>発電量1kWあたり</t>
    <rPh sb="0" eb="3">
      <t>ハツデンリョウ</t>
    </rPh>
    <phoneticPr fontId="7"/>
  </si>
  <si>
    <t>蓄電池設備の合計</t>
    <rPh sb="0" eb="5">
      <t>チクデンチセツビ</t>
    </rPh>
    <rPh sb="6" eb="8">
      <t>ゴウケイ</t>
    </rPh>
    <phoneticPr fontId="7"/>
  </si>
  <si>
    <t>蓄電容量1kWhあたり</t>
    <rPh sb="0" eb="4">
      <t>チクデンヨウリョウ</t>
    </rPh>
    <phoneticPr fontId="7"/>
  </si>
  <si>
    <t>助成金なし</t>
    <rPh sb="0" eb="2">
      <t>ジョセイ</t>
    </rPh>
    <rPh sb="2" eb="3">
      <t>キン</t>
    </rPh>
    <phoneticPr fontId="7"/>
  </si>
  <si>
    <t>助成金あり</t>
    <rPh sb="0" eb="2">
      <t>ジョセイ</t>
    </rPh>
    <rPh sb="2" eb="3">
      <t>キン</t>
    </rPh>
    <phoneticPr fontId="7"/>
  </si>
  <si>
    <t>金融機関コード</t>
    <rPh sb="0" eb="4">
      <t>キンユウキカン</t>
    </rPh>
    <phoneticPr fontId="7"/>
  </si>
  <si>
    <t>口座名義</t>
    <rPh sb="0" eb="4">
      <t>コウザメイギ</t>
    </rPh>
    <phoneticPr fontId="7"/>
  </si>
  <si>
    <t>口座番号</t>
    <rPh sb="0" eb="4">
      <t>コウザバンゴウ</t>
    </rPh>
    <phoneticPr fontId="7"/>
  </si>
  <si>
    <t>普通</t>
    <rPh sb="0" eb="2">
      <t>フツウ</t>
    </rPh>
    <phoneticPr fontId="7"/>
  </si>
  <si>
    <t>当座</t>
    <rPh sb="0" eb="2">
      <t>トウザ</t>
    </rPh>
    <phoneticPr fontId="7"/>
  </si>
  <si>
    <t>貯金</t>
    <rPh sb="0" eb="2">
      <t>チョキン</t>
    </rPh>
    <phoneticPr fontId="7"/>
  </si>
  <si>
    <t>口座種類</t>
    <rPh sb="0" eb="4">
      <t>コウザシュルイ</t>
    </rPh>
    <phoneticPr fontId="7"/>
  </si>
  <si>
    <t>プラン様式１</t>
    <rPh sb="3" eb="5">
      <t>ヨウシキ</t>
    </rPh>
    <phoneticPr fontId="7"/>
  </si>
  <si>
    <t>　住宅用太陽光発電初期費用ゼロ促進の増強事業のプラン登録事業者として登録したいため、助成金の振込先口座を下記のとおり届出ます。</t>
    <rPh sb="18" eb="20">
      <t>ゾウキョウ</t>
    </rPh>
    <rPh sb="26" eb="31">
      <t>トウロクジギョウシャ</t>
    </rPh>
    <rPh sb="34" eb="36">
      <t>トウロク</t>
    </rPh>
    <rPh sb="42" eb="45">
      <t>ジョセイキン</t>
    </rPh>
    <rPh sb="46" eb="48">
      <t>フリコミ</t>
    </rPh>
    <rPh sb="48" eb="49">
      <t>サキ</t>
    </rPh>
    <rPh sb="49" eb="51">
      <t>コウザ</t>
    </rPh>
    <rPh sb="52" eb="54">
      <t>カキ</t>
    </rPh>
    <rPh sb="58" eb="60">
      <t>トドケデ</t>
    </rPh>
    <phoneticPr fontId="7"/>
  </si>
  <si>
    <t>cnt-shokizero-zokyo@tokyokankyo.jp</t>
    <phoneticPr fontId="7"/>
  </si>
  <si>
    <t>代表者の
職・氏名</t>
    <rPh sb="0" eb="3">
      <t>ダイヒョウシャ</t>
    </rPh>
    <rPh sb="5" eb="6">
      <t>ショク</t>
    </rPh>
    <rPh sb="7" eb="9">
      <t>シメイ</t>
    </rPh>
    <phoneticPr fontId="7"/>
  </si>
  <si>
    <t>新築及び既存住宅</t>
    <rPh sb="0" eb="2">
      <t>シンチク</t>
    </rPh>
    <rPh sb="2" eb="3">
      <t>オヨ</t>
    </rPh>
    <rPh sb="4" eb="6">
      <t>キゾン</t>
    </rPh>
    <rPh sb="6" eb="8">
      <t>ジュウタク</t>
    </rPh>
    <phoneticPr fontId="7"/>
  </si>
  <si>
    <t>⇐「公社から助成金が還元された翌月」等の記載になります。</t>
    <phoneticPr fontId="7"/>
  </si>
  <si>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4"/>
  </si>
  <si>
    <t>事業プラン登録要綱　様式一式</t>
    <rPh sb="0" eb="2">
      <t>ジギョウ</t>
    </rPh>
    <rPh sb="5" eb="7">
      <t>トウロク</t>
    </rPh>
    <rPh sb="7" eb="9">
      <t>ヨウコウ</t>
    </rPh>
    <rPh sb="10" eb="14">
      <t>ヨウシキイッシキ</t>
    </rPh>
    <phoneticPr fontId="36"/>
  </si>
  <si>
    <t>住宅用太陽光発電初期費用ゼロ促進の増強事業
申請関係様式の印刷する場合の注意事項</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インサツ</t>
    </rPh>
    <rPh sb="33" eb="35">
      <t>バアイ</t>
    </rPh>
    <rPh sb="36" eb="38">
      <t>チュウイ</t>
    </rPh>
    <rPh sb="38" eb="40">
      <t>ジコウ</t>
    </rPh>
    <phoneticPr fontId="7"/>
  </si>
  <si>
    <t>（プラン申請事業者）</t>
    <rPh sb="4" eb="9">
      <t>シンセイジギョウシャ</t>
    </rPh>
    <phoneticPr fontId="7"/>
  </si>
  <si>
    <t>事業プランの説明等</t>
    <rPh sb="0" eb="2">
      <t>ジギョウ</t>
    </rPh>
    <rPh sb="6" eb="8">
      <t>セツメイ</t>
    </rPh>
    <rPh sb="8" eb="9">
      <t>トウ</t>
    </rPh>
    <phoneticPr fontId="7"/>
  </si>
  <si>
    <r>
      <t xml:space="preserve">設置経費等
</t>
    </r>
    <r>
      <rPr>
        <sz val="8"/>
        <rFont val="ＭＳ Ｐ明朝"/>
        <family val="1"/>
        <charset val="128"/>
      </rPr>
      <t>※設置費用は公社のHP上では公開されません。</t>
    </r>
    <rPh sb="0" eb="5">
      <t>セッチケイヒトウ</t>
    </rPh>
    <phoneticPr fontId="7"/>
  </si>
  <si>
    <t>月々の料金等
（リース料、割引額、賃料など）</t>
    <rPh sb="0" eb="2">
      <t>ツキヅキ</t>
    </rPh>
    <rPh sb="3" eb="5">
      <t>リョウキン</t>
    </rPh>
    <rPh sb="5" eb="6">
      <t>トウ</t>
    </rPh>
    <rPh sb="11" eb="12">
      <t>リョウ</t>
    </rPh>
    <rPh sb="13" eb="16">
      <t>ワリビキガク</t>
    </rPh>
    <rPh sb="17" eb="19">
      <t>チンリョウ</t>
    </rPh>
    <phoneticPr fontId="7"/>
  </si>
  <si>
    <t>総額</t>
    <rPh sb="0" eb="2">
      <t>ソウガク</t>
    </rPh>
    <phoneticPr fontId="7"/>
  </si>
  <si>
    <t>月々の料金等
（リース料、割引額、賃料など）</t>
    <rPh sb="0" eb="2">
      <t>ツキヅキ</t>
    </rPh>
    <rPh sb="3" eb="5">
      <t>リョウキン</t>
    </rPh>
    <rPh sb="5" eb="6">
      <t>ナド</t>
    </rPh>
    <rPh sb="11" eb="12">
      <t>リョウ</t>
    </rPh>
    <rPh sb="13" eb="16">
      <t>ワリビキガク</t>
    </rPh>
    <rPh sb="17" eb="19">
      <t>チンリョウ</t>
    </rPh>
    <phoneticPr fontId="7"/>
  </si>
  <si>
    <t>住宅種別</t>
    <rPh sb="0" eb="2">
      <t>ジュウタク</t>
    </rPh>
    <rPh sb="2" eb="4">
      <t>シュベツ</t>
    </rPh>
    <phoneticPr fontId="7"/>
  </si>
  <si>
    <t>一括還元</t>
    <rPh sb="0" eb="4">
      <t>イッカツカンゲン</t>
    </rPh>
    <phoneticPr fontId="7"/>
  </si>
  <si>
    <t>分割還元</t>
    <rPh sb="0" eb="2">
      <t>ブンカツ</t>
    </rPh>
    <rPh sb="2" eb="4">
      <t>カンゲン</t>
    </rPh>
    <phoneticPr fontId="7"/>
  </si>
  <si>
    <t>一括還元金額</t>
    <rPh sb="0" eb="2">
      <t>イッカツ</t>
    </rPh>
    <rPh sb="2" eb="4">
      <t>カンゲン</t>
    </rPh>
    <rPh sb="4" eb="6">
      <t>キンガク</t>
    </rPh>
    <phoneticPr fontId="7"/>
  </si>
  <si>
    <t>⇐別紙記載など可</t>
    <rPh sb="1" eb="5">
      <t>ベッシキサイ</t>
    </rPh>
    <rPh sb="7" eb="8">
      <t>カ</t>
    </rPh>
    <phoneticPr fontId="7"/>
  </si>
  <si>
    <t>※プランの内容がわかる資料を別途添付すること。</t>
    <rPh sb="5" eb="7">
      <t>ナイヨウ</t>
    </rPh>
    <rPh sb="11" eb="13">
      <t>シリョウ</t>
    </rPh>
    <rPh sb="14" eb="18">
      <t>ベットテンプ</t>
    </rPh>
    <phoneticPr fontId="7"/>
  </si>
  <si>
    <t>※この誓約書における「暴力団関係者」とは、次に掲げる者をいう。</t>
    <rPh sb="3" eb="6">
      <t>セイヤクショ</t>
    </rPh>
    <rPh sb="11" eb="14">
      <t>ボウリョクダン</t>
    </rPh>
    <rPh sb="14" eb="17">
      <t>カンケイシャ</t>
    </rPh>
    <phoneticPr fontId="7"/>
  </si>
  <si>
    <t>・暴力団又は暴力団員を雇用している者</t>
    <rPh sb="1" eb="4">
      <t>ボウリョクダン</t>
    </rPh>
    <rPh sb="4" eb="5">
      <t>マタ</t>
    </rPh>
    <rPh sb="6" eb="9">
      <t>ボウリョクダン</t>
    </rPh>
    <rPh sb="9" eb="10">
      <t>イン</t>
    </rPh>
    <rPh sb="11" eb="13">
      <t>コヨウ</t>
    </rPh>
    <rPh sb="17" eb="18">
      <t>モノ</t>
    </rPh>
    <phoneticPr fontId="7"/>
  </si>
  <si>
    <t>　貴公社理事長又は東京都が必要と認めた場合には、暴力団関係者であるか否かの確認のため、警視庁へ照会がなされることに同意し、下記に該当する暴力団関係者ではないことを誓約いたします。</t>
    <rPh sb="61" eb="63">
      <t>カキ</t>
    </rPh>
    <phoneticPr fontId="7"/>
  </si>
  <si>
    <t>　申請者は、税金の滞納がなく、刑事上の処分を受けておらず、公的資金の交付先として社会通念上適切であると認められるものです。</t>
    <phoneticPr fontId="7"/>
  </si>
  <si>
    <t>　設置される太陽光発電システム等が、停電時においても電気供給を継続する機能を有する機器を設置いたします。</t>
    <rPh sb="41" eb="43">
      <t>キキ</t>
    </rPh>
    <rPh sb="44" eb="46">
      <t>セッチ</t>
    </rPh>
    <phoneticPr fontId="7"/>
  </si>
  <si>
    <t>　本申請書は、事実に基づき、申請者の不利益にならない範囲において訂正される可能性があることについて同意いたします。</t>
    <phoneticPr fontId="7"/>
  </si>
  <si>
    <t>　交付される助成金総額が、住宅所有者の契約した登録事業プランの契約期間内のサービス利用料金等の合計額から控除されている（屋根借りの場合は、助成金総額が契約期間内の屋根の使用料の合計額に加算されている。）、又は住宅所有者に還元されるものであることを誓約いたします。</t>
    <rPh sb="123" eb="125">
      <t>セイヤク</t>
    </rPh>
    <phoneticPr fontId="7"/>
  </si>
  <si>
    <t>　太陽光発電システム等又は当該設備の取付工事が原因で生じた身体障害又は財物損壊に起因する賠償責任補償が付加されています。</t>
    <phoneticPr fontId="7"/>
  </si>
  <si>
    <t>　設置施工の安全性確保について、対象機器が立地上又は構造上危険がないことを確認いたします。また、公社が求めた場合には、安全性等を確認する書類の提出に応じます。</t>
    <phoneticPr fontId="7"/>
  </si>
  <si>
    <t>　周辺環境への配慮に係る関係ガイドラインの遵守について、『太陽光発電の環境配慮ガイドライン（環境省）』に準拠するとともに、「都民の健康と安全を確保する環境に関する条例」で定める日常生活の騒音・振動の基準を遵守いたします。</t>
    <phoneticPr fontId="7"/>
  </si>
  <si>
    <t>　住宅所有者との契約について、契約期間が10年以上であることを誓約いたします。</t>
    <rPh sb="31" eb="33">
      <t>セイヤク</t>
    </rPh>
    <phoneticPr fontId="7"/>
  </si>
  <si>
    <t>　太陽光発電システムから得られる環境価値について、住宅所有者から譲渡を受ける事業プランにおいては、譲渡を受けた環境価値については、都内で活用するものであることを誓約いたします。ただし、固定価格買取制度の活用は可といたします。</t>
    <rPh sb="80" eb="82">
      <t>セイヤク</t>
    </rPh>
    <phoneticPr fontId="7"/>
  </si>
  <si>
    <t>　住宅所有者からの登録事業プランに関する問合せ等に誠実に対応いたします。</t>
    <phoneticPr fontId="7"/>
  </si>
  <si>
    <t>　登録事業プランに関する苦情やトラブルに対し、誠実に対応いたします。</t>
    <phoneticPr fontId="7"/>
  </si>
  <si>
    <t>　登録事業プランについて、自社のサービスが本事業の登録事業プランとして登録された旨を公表するとともに、標準価格及び当該登録事業プランを利用することにより利用料が低減される旨（屋根借りの場合は、屋根の使用料が加算される旨）を公表いたします。</t>
    <phoneticPr fontId="7"/>
  </si>
  <si>
    <r>
      <t xml:space="preserve">預金種類
</t>
    </r>
    <r>
      <rPr>
        <sz val="7"/>
        <rFont val="ＭＳ Ｐ明朝"/>
        <family val="1"/>
        <charset val="128"/>
      </rPr>
      <t>（該当項目を選択）</t>
    </r>
    <rPh sb="0" eb="2">
      <t>ヨキン</t>
    </rPh>
    <rPh sb="2" eb="4">
      <t>シュルイ</t>
    </rPh>
    <rPh sb="6" eb="8">
      <t>ガイトウ</t>
    </rPh>
    <rPh sb="8" eb="10">
      <t>コウモク</t>
    </rPh>
    <rPh sb="11" eb="13">
      <t>センタク</t>
    </rPh>
    <phoneticPr fontId="7"/>
  </si>
  <si>
    <t>変更前</t>
    <rPh sb="0" eb="2">
      <t>ヘンコウ</t>
    </rPh>
    <rPh sb="2" eb="3">
      <t>マエ</t>
    </rPh>
    <phoneticPr fontId="24"/>
  </si>
  <si>
    <t>変更後</t>
    <rPh sb="0" eb="2">
      <t>ヘンコウ</t>
    </rPh>
    <rPh sb="2" eb="3">
      <t>ゴ</t>
    </rPh>
    <phoneticPr fontId="24"/>
  </si>
  <si>
    <t>１．プラン登録事業者を以下の事業者に変更します。
２．変更後の事業者に登録内容を十分に説明すること。</t>
    <rPh sb="43" eb="45">
      <t>セツメイ</t>
    </rPh>
    <phoneticPr fontId="24"/>
  </si>
  <si>
    <t>想定住宅種別・
設置機器容量等</t>
    <rPh sb="0" eb="2">
      <t>ソウテイ</t>
    </rPh>
    <rPh sb="2" eb="6">
      <t>ジュウタクシュベツ</t>
    </rPh>
    <rPh sb="8" eb="10">
      <t>セッチ</t>
    </rPh>
    <rPh sb="10" eb="12">
      <t>キキ</t>
    </rPh>
    <rPh sb="12" eb="14">
      <t>ヨウリョウ</t>
    </rPh>
    <rPh sb="14" eb="15">
      <t>トウ</t>
    </rPh>
    <phoneticPr fontId="7"/>
  </si>
  <si>
    <t>様式２において事業プランの種類でその他を選んだ場合又は上記の料金形態に該当しない場合は、こちらに記載してください。</t>
    <rPh sb="48" eb="50">
      <t>キサイ</t>
    </rPh>
    <phoneticPr fontId="7"/>
  </si>
  <si>
    <t>プラン登録事業者の変更に伴う交付決定済み案件
変更内容及び案件一覧</t>
    <rPh sb="3" eb="5">
      <t>トウロク</t>
    </rPh>
    <rPh sb="5" eb="8">
      <t>ジギョウシャ</t>
    </rPh>
    <rPh sb="9" eb="11">
      <t>ヘンコウ</t>
    </rPh>
    <rPh sb="12" eb="13">
      <t>トモナ</t>
    </rPh>
    <rPh sb="14" eb="16">
      <t>コウフ</t>
    </rPh>
    <rPh sb="16" eb="18">
      <t>ケッテイ</t>
    </rPh>
    <rPh sb="18" eb="19">
      <t>ズ</t>
    </rPh>
    <rPh sb="20" eb="22">
      <t>アンケン</t>
    </rPh>
    <rPh sb="23" eb="25">
      <t>ヘンコウ</t>
    </rPh>
    <rPh sb="25" eb="27">
      <t>ナイヨウ</t>
    </rPh>
    <rPh sb="27" eb="28">
      <t>オヨ</t>
    </rPh>
    <rPh sb="29" eb="31">
      <t>アンケン</t>
    </rPh>
    <rPh sb="31" eb="33">
      <t>イチラン</t>
    </rPh>
    <phoneticPr fontId="24"/>
  </si>
  <si>
    <t>説明等</t>
    <rPh sb="0" eb="2">
      <t>セツメイ</t>
    </rPh>
    <rPh sb="2" eb="3">
      <t>トウ</t>
    </rPh>
    <phoneticPr fontId="7"/>
  </si>
  <si>
    <t>住宅種別</t>
    <rPh sb="0" eb="4">
      <t>ジュウタクシュベツ</t>
    </rPh>
    <phoneticPr fontId="7"/>
  </si>
  <si>
    <t>分割還元</t>
    <rPh sb="0" eb="4">
      <t>ブンカツカンゲン</t>
    </rPh>
    <phoneticPr fontId="7"/>
  </si>
  <si>
    <t>　上記のいずれにも該当しない</t>
    <rPh sb="1" eb="3">
      <t>ジョウキ</t>
    </rPh>
    <rPh sb="9" eb="11">
      <t>ガイトウ</t>
    </rPh>
    <phoneticPr fontId="24"/>
  </si>
  <si>
    <t>口座登録</t>
    <rPh sb="0" eb="4">
      <t>コウザトウロク</t>
    </rPh>
    <phoneticPr fontId="7"/>
  </si>
  <si>
    <t>以上の事項全てを満たすことを誓約いたします。</t>
    <phoneticPr fontId="36"/>
  </si>
  <si>
    <t>プラン様式９（事業プラン登録内容変更等申請書）</t>
    <rPh sb="18" eb="19">
      <t>トウ</t>
    </rPh>
    <phoneticPr fontId="7"/>
  </si>
  <si>
    <t>・</t>
    <phoneticPr fontId="7"/>
  </si>
  <si>
    <t>事業プランの内容（プラン様式２）</t>
    <rPh sb="0" eb="2">
      <t>ジギョウ</t>
    </rPh>
    <rPh sb="6" eb="8">
      <t>ナイヨウ</t>
    </rPh>
    <rPh sb="12" eb="14">
      <t>ヨウシキ</t>
    </rPh>
    <phoneticPr fontId="7"/>
  </si>
  <si>
    <t>料金比較表（プラン様式３）</t>
    <rPh sb="0" eb="5">
      <t>リョウキンヒカクヒョウ</t>
    </rPh>
    <rPh sb="9" eb="11">
      <t>ヨウシキ</t>
    </rPh>
    <phoneticPr fontId="7"/>
  </si>
  <si>
    <t>事業プランに係る住宅所有者との契約書のひな形</t>
    <rPh sb="0" eb="2">
      <t>ジギョウ</t>
    </rPh>
    <rPh sb="6" eb="7">
      <t>カカ</t>
    </rPh>
    <rPh sb="8" eb="13">
      <t>ジュウタクショユウシャ</t>
    </rPh>
    <rPh sb="15" eb="18">
      <t>ケイヤクショ</t>
    </rPh>
    <rPh sb="21" eb="22">
      <t>ガタ</t>
    </rPh>
    <phoneticPr fontId="7"/>
  </si>
  <si>
    <t>プランの概要資料</t>
    <rPh sb="4" eb="6">
      <t>ガイヨウ</t>
    </rPh>
    <rPh sb="6" eb="8">
      <t>シリョウ</t>
    </rPh>
    <phoneticPr fontId="7"/>
  </si>
  <si>
    <t>本手続きにて代えるため、別途、交付要綱に定める機器所有者氏名等変更届を提出する必要はありません。</t>
    <rPh sb="15" eb="19">
      <t>コウフヨウコウ</t>
    </rPh>
    <rPh sb="20" eb="21">
      <t>サダ</t>
    </rPh>
    <phoneticPr fontId="7"/>
  </si>
  <si>
    <t>本手続きにて代えるため、別途、交付要綱に定める機器所有者変更届を提出する必要はありません。</t>
    <phoneticPr fontId="7"/>
  </si>
  <si>
    <t>別途、交付要綱に定める各交付決定済み案件の契約内容変更承認申請書を提出し、承認通知後、契約変更手続きをしてください。</t>
    <phoneticPr fontId="7"/>
  </si>
  <si>
    <t>別途、交付要綱に定める各交付決定済み案件の契約解除承認申請書を提出してください。</t>
    <phoneticPr fontId="7"/>
  </si>
  <si>
    <t>別途、交付要綱に定める各交付決定済み案件の財産処分承認申請書提出、事前に申請をし、承認通知後にプラン登録事業者に係る変更届をしてください。</t>
    <phoneticPr fontId="7"/>
  </si>
  <si>
    <t>承諾</t>
    <rPh sb="0" eb="2">
      <t>ショウダク</t>
    </rPh>
    <phoneticPr fontId="7"/>
  </si>
  <si>
    <t>承諾します。</t>
    <rPh sb="0" eb="2">
      <t>ショウダク</t>
    </rPh>
    <phoneticPr fontId="7"/>
  </si>
  <si>
    <t>承諾しません。</t>
    <rPh sb="0" eb="2">
      <t>ショウダク</t>
    </rPh>
    <phoneticPr fontId="7"/>
  </si>
  <si>
    <t>⇐プルダウンから選択してください</t>
  </si>
  <si>
    <t>⇐プルダウンから選択してください</t>
    <phoneticPr fontId="7"/>
  </si>
  <si>
    <t>１．　変更前の契約についても適切に引継ぎを行い、問合せ、苦情やトラブルに誠実に対応すること。</t>
    <rPh sb="14" eb="16">
      <t>テキセツ</t>
    </rPh>
    <phoneticPr fontId="7"/>
  </si>
  <si>
    <t>　住宅用太陽光発電初期費用ゼロ促進の増強事業実施要綱（令和５年２月１日付４環地次第171号。以下「実施要綱」という。）第７条の規定に基づく初期費用ゼロサービスの登録の申請及び住宅用太陽光発電初期費用ゼロ促進の増強事業助成金交付要綱（以下「交付要綱」という）の規定に基づく助成金の交付の申請を行うに当たり、当該申請により助成金等の交付を受けようとする者（法人その他の団体にあっては、代表者、役員又は使用人その他の従業員若しくは構成員を含む。）が実施要綱第４条に規定する助成対象者に該当し、将来にわたっても該当するよう法令等を遵守することをここに誓約いたします。</t>
    <rPh sb="18" eb="20">
      <t>ゾウキョウ</t>
    </rPh>
    <rPh sb="27" eb="29">
      <t>レイワ</t>
    </rPh>
    <rPh sb="49" eb="51">
      <t>ジッシ</t>
    </rPh>
    <rPh sb="85" eb="86">
      <t>オヨ</t>
    </rPh>
    <rPh sb="104" eb="106">
      <t>ゾウキョウ</t>
    </rPh>
    <rPh sb="139" eb="141">
      <t>コウフ</t>
    </rPh>
    <rPh sb="152" eb="154">
      <t>トウガイ</t>
    </rPh>
    <rPh sb="154" eb="156">
      <t>シンセイ</t>
    </rPh>
    <rPh sb="221" eb="223">
      <t>ジッシ</t>
    </rPh>
    <phoneticPr fontId="7"/>
  </si>
  <si>
    <t>　この誓約に違反又は相違があり、交付要綱の規定により助成金交付決定の全部又は一部の取消しを受けた場合において、交付要綱に規定する助成金の返還を請求されたときは、これに異議なく応じることを誓約いたします。</t>
    <phoneticPr fontId="7"/>
  </si>
  <si>
    <t>　太陽光発電システムが次の要件を全て満すことを誓約いたします。
　・太陽光発電設備を構成するモジュールが、一般財団法人電気安全環境研究所（JET）が定めるJETPVm認証のうち、モジュール認証を受けたものであること若しくは同等以上であること又は国際電気標準会議（以下「IEC」という。）のIECEE-PV-FCS制度に加盟する認証機関による太陽光モジュール認証を受けたものであること（認証の有効期限内の製品に限る。）。
　・未使用品であること。</t>
    <rPh sb="23" eb="25">
      <t>セイヤク</t>
    </rPh>
    <phoneticPr fontId="7"/>
  </si>
  <si>
    <t>　蓄電池を設置する場合は、設置する蓄電池が次の要件を全て満すことを誓約いたします。
　・定置用であること。
　・未使用品であること。</t>
    <rPh sb="33" eb="35">
      <t>セイヤク</t>
    </rPh>
    <phoneticPr fontId="7"/>
  </si>
  <si>
    <t>　公社から申請書の記載内容の不備を指摘された場合、その日の翌日から起算して３ヶ月以内に申請者又は申請書類に関する問い合わせ先から公社に連絡がないときは、自動的に取下げになることに同意します。</t>
    <rPh sb="29" eb="31">
      <t>ヨクジツ</t>
    </rPh>
    <rPh sb="37" eb="40">
      <t>サンカゲツ</t>
    </rPh>
    <rPh sb="40" eb="42">
      <t>イナイ</t>
    </rPh>
    <rPh sb="64" eb="66">
      <t>コウシャ</t>
    </rPh>
    <phoneticPr fontId="7"/>
  </si>
  <si>
    <t>　申請者は、成年被後見人、被保佐人若しくは破産者ではない、又は復権を得ています。</t>
    <phoneticPr fontId="7"/>
  </si>
  <si>
    <t>←預金種類をプルダウンから選択してください。</t>
    <rPh sb="1" eb="5">
      <t>ヨキンシュルイ</t>
    </rPh>
    <rPh sb="13" eb="15">
      <t>センタク</t>
    </rPh>
    <phoneticPr fontId="7"/>
  </si>
  <si>
    <t>東京環境株式会社</t>
    <rPh sb="0" eb="2">
      <t>トウキョウ</t>
    </rPh>
    <rPh sb="2" eb="4">
      <t>カンキョウ</t>
    </rPh>
    <rPh sb="4" eb="8">
      <t>カブシキガイシャ</t>
    </rPh>
    <phoneticPr fontId="7"/>
  </si>
  <si>
    <t>100-0000</t>
    <phoneticPr fontId="7"/>
  </si>
  <si>
    <t>東京都新宿区西新宿9-8-7</t>
    <rPh sb="0" eb="6">
      <t>トウキョウトシンジュクク</t>
    </rPh>
    <rPh sb="6" eb="9">
      <t>ニシシンジュク</t>
    </rPh>
    <phoneticPr fontId="7"/>
  </si>
  <si>
    <t>代表取締役</t>
    <rPh sb="0" eb="5">
      <t>ダイヒョウトリシマリヤク</t>
    </rPh>
    <phoneticPr fontId="7"/>
  </si>
  <si>
    <t>環境　太郎</t>
    <rPh sb="0" eb="2">
      <t>カンキョウ</t>
    </rPh>
    <rPh sb="3" eb="5">
      <t>タロウ</t>
    </rPh>
    <phoneticPr fontId="7"/>
  </si>
  <si>
    <t>総務部</t>
    <rPh sb="0" eb="3">
      <t>ソウムブ</t>
    </rPh>
    <phoneticPr fontId="7"/>
  </si>
  <si>
    <t>東京　次郎</t>
    <rPh sb="0" eb="2">
      <t>トウキョウ</t>
    </rPh>
    <rPh sb="3" eb="5">
      <t>ジロウ</t>
    </rPh>
    <phoneticPr fontId="7"/>
  </si>
  <si>
    <t>03-0000-0000</t>
    <phoneticPr fontId="7"/>
  </si>
  <si>
    <t>クール・ネット東京プラン</t>
    <rPh sb="7" eb="9">
      <t>トウキョウ</t>
    </rPh>
    <phoneticPr fontId="7"/>
  </si>
  <si>
    <t>リース</t>
  </si>
  <si>
    <t>1</t>
    <phoneticPr fontId="7"/>
  </si>
  <si>
    <t>2</t>
    <phoneticPr fontId="7"/>
  </si>
  <si>
    <t>3</t>
    <phoneticPr fontId="7"/>
  </si>
  <si>
    <t>4</t>
    <phoneticPr fontId="7"/>
  </si>
  <si>
    <t>トウキョウカンキョウ（カ</t>
    <phoneticPr fontId="7"/>
  </si>
  <si>
    <t>9</t>
    <phoneticPr fontId="7"/>
  </si>
  <si>
    <t>8</t>
    <phoneticPr fontId="7"/>
  </si>
  <si>
    <t>7</t>
    <phoneticPr fontId="7"/>
  </si>
  <si>
    <t>6</t>
    <phoneticPr fontId="7"/>
  </si>
  <si>
    <t>5</t>
    <phoneticPr fontId="7"/>
  </si>
  <si>
    <t>公社から助成金が還元された翌月</t>
    <rPh sb="0" eb="2">
      <t>コウシャ</t>
    </rPh>
    <rPh sb="4" eb="7">
      <t>ジョセイキン</t>
    </rPh>
    <rPh sb="8" eb="10">
      <t>カンゲン</t>
    </rPh>
    <rPh sb="13" eb="15">
      <t>ヨクゲツ</t>
    </rPh>
    <phoneticPr fontId="7"/>
  </si>
  <si>
    <t>工事費については、申込者（住宅所有者）の負担となります。</t>
    <rPh sb="0" eb="3">
      <t>コウジヒ</t>
    </rPh>
    <rPh sb="9" eb="11">
      <t>モウシコミ</t>
    </rPh>
    <rPh sb="11" eb="12">
      <t>シャ</t>
    </rPh>
    <rPh sb="13" eb="18">
      <t>ジュウタクショユウシャ</t>
    </rPh>
    <rPh sb="20" eb="22">
      <t>フタン</t>
    </rPh>
    <phoneticPr fontId="7"/>
  </si>
  <si>
    <t>設置機器のリースとなります。
月々のリース料金は、機器費に対する金額となります。</t>
    <rPh sb="0" eb="4">
      <t>セッチキキ</t>
    </rPh>
    <rPh sb="15" eb="17">
      <t>ツキヅキ</t>
    </rPh>
    <rPh sb="21" eb="23">
      <t>リョウキン</t>
    </rPh>
    <rPh sb="25" eb="28">
      <t>キキヒ</t>
    </rPh>
    <rPh sb="29" eb="30">
      <t>タイ</t>
    </rPh>
    <rPh sb="32" eb="34">
      <t>キンガク</t>
    </rPh>
    <phoneticPr fontId="7"/>
  </si>
  <si>
    <t>https://www.tokyo_×××.ｊｐ</t>
    <phoneticPr fontId="7"/>
  </si>
  <si>
    <t>初期費用ゼロ申込担当</t>
    <rPh sb="0" eb="4">
      <t>ショキヒヨウ</t>
    </rPh>
    <rPh sb="6" eb="10">
      <t>モウシコミタントウ</t>
    </rPh>
    <phoneticPr fontId="7"/>
  </si>
  <si>
    <t>←正式名称をご記載ください。契約書等で差異がある場合、不備となりますのでご注意ください。</t>
    <rPh sb="1" eb="5">
      <t>セイシキメイショウ</t>
    </rPh>
    <rPh sb="7" eb="9">
      <t>キサイ</t>
    </rPh>
    <rPh sb="14" eb="17">
      <t>ケイヤクショ</t>
    </rPh>
    <rPh sb="17" eb="18">
      <t>トウ</t>
    </rPh>
    <rPh sb="19" eb="21">
      <t>サイ</t>
    </rPh>
    <rPh sb="24" eb="26">
      <t>バアイ</t>
    </rPh>
    <rPh sb="27" eb="29">
      <t>フビ</t>
    </rPh>
    <rPh sb="37" eb="39">
      <t>チュウイ</t>
    </rPh>
    <phoneticPr fontId="7"/>
  </si>
  <si>
    <t>プラン申請（登録）事業者</t>
    <rPh sb="3" eb="5">
      <t>シンセイ</t>
    </rPh>
    <rPh sb="6" eb="8">
      <t>トウロク</t>
    </rPh>
    <rPh sb="9" eb="12">
      <t>ジギョウシャ</t>
    </rPh>
    <phoneticPr fontId="7"/>
  </si>
  <si>
    <t>太陽光</t>
    <rPh sb="0" eb="3">
      <t>タイヨウコウ</t>
    </rPh>
    <phoneticPr fontId="36"/>
  </si>
  <si>
    <t>上限</t>
    <rPh sb="0" eb="2">
      <t>ジョウゲン</t>
    </rPh>
    <phoneticPr fontId="36"/>
  </si>
  <si>
    <t>新築住宅</t>
    <rPh sb="0" eb="4">
      <t>シンチクジュウタク</t>
    </rPh>
    <phoneticPr fontId="36"/>
  </si>
  <si>
    <t>既存住宅</t>
    <rPh sb="0" eb="4">
      <t>キゾンジュウタク</t>
    </rPh>
    <phoneticPr fontId="36"/>
  </si>
  <si>
    <t>蓄電池</t>
    <rPh sb="0" eb="3">
      <t>チクデンチ</t>
    </rPh>
    <phoneticPr fontId="36"/>
  </si>
  <si>
    <t>単価</t>
    <rPh sb="0" eb="2">
      <t>タンカ</t>
    </rPh>
    <phoneticPr fontId="7"/>
  </si>
  <si>
    <t>上限</t>
    <rPh sb="0" eb="2">
      <t>ジョウゲン</t>
    </rPh>
    <phoneticPr fontId="7"/>
  </si>
  <si>
    <t>単価算出</t>
    <rPh sb="0" eb="4">
      <t>タンカサンシュツ</t>
    </rPh>
    <phoneticPr fontId="7"/>
  </si>
  <si>
    <t>算定額</t>
    <rPh sb="0" eb="3">
      <t>サンテイガク</t>
    </rPh>
    <phoneticPr fontId="7"/>
  </si>
  <si>
    <t>※概算になります（その他の助成金等を受給していない場合の算出例です。）。</t>
    <rPh sb="1" eb="3">
      <t>ガイサン</t>
    </rPh>
    <rPh sb="11" eb="12">
      <t>タ</t>
    </rPh>
    <rPh sb="13" eb="16">
      <t>ジョセイキン</t>
    </rPh>
    <rPh sb="16" eb="17">
      <t>トウ</t>
    </rPh>
    <rPh sb="18" eb="20">
      <t>ジュキュウ</t>
    </rPh>
    <rPh sb="25" eb="27">
      <t>バアイ</t>
    </rPh>
    <rPh sb="28" eb="30">
      <t>サンシュツ</t>
    </rPh>
    <rPh sb="30" eb="31">
      <t>レイ</t>
    </rPh>
    <phoneticPr fontId="7"/>
  </si>
  <si>
    <t>容量・料金について、多い事例など、代表例を記載してください。</t>
    <rPh sb="0" eb="2">
      <t>ヨウリョウ</t>
    </rPh>
    <rPh sb="3" eb="5">
      <t>リョウキン</t>
    </rPh>
    <rPh sb="10" eb="11">
      <t>オオ</t>
    </rPh>
    <rPh sb="12" eb="14">
      <t>ジレイ</t>
    </rPh>
    <rPh sb="17" eb="19">
      <t>ダイヒョウ</t>
    </rPh>
    <rPh sb="19" eb="20">
      <t>レイ</t>
    </rPh>
    <rPh sb="21" eb="23">
      <t>キサイ</t>
    </rPh>
    <phoneticPr fontId="7"/>
  </si>
  <si>
    <t>千円未満切捨て</t>
    <rPh sb="0" eb="6">
      <t>センエンミマンキリス</t>
    </rPh>
    <phoneticPr fontId="7"/>
  </si>
  <si>
    <t>リース期間中は、弊社にて無償で修理等の維持管理を行います。</t>
    <rPh sb="3" eb="6">
      <t>キカンチュウ</t>
    </rPh>
    <rPh sb="8" eb="10">
      <t>ヘイシャ</t>
    </rPh>
    <rPh sb="12" eb="14">
      <t>ムショウ</t>
    </rPh>
    <rPh sb="15" eb="18">
      <t>シュウリトウ</t>
    </rPh>
    <rPh sb="19" eb="23">
      <t>イジカンリ</t>
    </rPh>
    <rPh sb="24" eb="25">
      <t>オコナ</t>
    </rPh>
    <phoneticPr fontId="7"/>
  </si>
  <si>
    <t>　太陽光発電システム等が故障した場合、事業者又は機器製造者による速やかな交換又は修理が行われるサービスを、契約期間中、付帯いたします。</t>
    <phoneticPr fontId="7"/>
  </si>
  <si>
    <r>
      <rPr>
        <b/>
        <sz val="12"/>
        <rFont val="ＭＳ Ｐ明朝"/>
        <family val="1"/>
        <charset val="128"/>
      </rPr>
      <t>提出方法
原則、</t>
    </r>
    <r>
      <rPr>
        <sz val="12"/>
        <rFont val="ＭＳ Ｐ明朝"/>
        <family val="1"/>
        <charset val="128"/>
      </rPr>
      <t>電子メールで提出してください。
ファイル作成時の注意事項</t>
    </r>
    <r>
      <rPr>
        <sz val="12"/>
        <rFont val="ＭＳ Ｐ明朝"/>
        <family val="1"/>
        <charset val="128"/>
      </rPr>
      <t xml:space="preserve">
①  格納データはPDF 形式とし、様式については必ず Excel データも格納してください。
②  格納データは様式・添付資料の名称や番号等が必ずわかるようにしてください。
③  次の公社指定のメールアドレスに申請書類一式を添付の上、送信してください。</t>
    </r>
    <rPh sb="5" eb="7">
      <t>ゲンソク</t>
    </rPh>
    <phoneticPr fontId="7"/>
  </si>
  <si>
    <r>
      <t xml:space="preserve">   </t>
    </r>
    <r>
      <rPr>
        <sz val="11"/>
        <color rgb="FFFF0000"/>
        <rFont val="ＭＳ Ｐ明朝"/>
        <family val="1"/>
        <charset val="128"/>
      </rPr>
      <t>住宅用太陽光発電初期費用ゼロ促進の増強事業　事業プラン登録要綱（令和５年２月28日付４都環公地温第2968号） 第５条</t>
    </r>
    <r>
      <rPr>
        <sz val="11"/>
        <color theme="1"/>
        <rFont val="ＭＳ Ｐ明朝"/>
        <family val="1"/>
        <charset val="128"/>
      </rPr>
      <t>の規定に基づき、下記のとおり事業プランの登録を申請します。</t>
    </r>
    <rPh sb="20" eb="22">
      <t>ゾウキョウ</t>
    </rPh>
    <rPh sb="25" eb="27">
      <t>ジギョウ</t>
    </rPh>
    <rPh sb="30" eb="32">
      <t>トウロク</t>
    </rPh>
    <rPh sb="32" eb="34">
      <t>ヨウコウ</t>
    </rPh>
    <rPh sb="35" eb="37">
      <t>レイワ</t>
    </rPh>
    <rPh sb="38" eb="39">
      <t>ネン</t>
    </rPh>
    <rPh sb="40" eb="41">
      <t>ガツ</t>
    </rPh>
    <rPh sb="43" eb="45">
      <t>ニチヅケ</t>
    </rPh>
    <rPh sb="46" eb="47">
      <t>ト</t>
    </rPh>
    <rPh sb="47" eb="48">
      <t>ワ</t>
    </rPh>
    <rPh sb="48" eb="50">
      <t>コウチ</t>
    </rPh>
    <rPh sb="50" eb="51">
      <t>オン</t>
    </rPh>
    <rPh sb="51" eb="52">
      <t>ダイ</t>
    </rPh>
    <rPh sb="56" eb="57">
      <t>ゴウ</t>
    </rPh>
    <phoneticPr fontId="7"/>
  </si>
  <si>
    <r>
      <t>登録を受けた事業プランについて、プランを変更したいため、</t>
    </r>
    <r>
      <rPr>
        <sz val="11"/>
        <color rgb="FFFF0000"/>
        <rFont val="ＭＳ Ｐ明朝"/>
        <family val="1"/>
        <charset val="128"/>
      </rPr>
      <t>住宅用太陽光発電初期費用ゼロ促進の増強事業 事業プラン登録要綱（令和５年２月28日付４都環公地温第2968号）第９条第１項</t>
    </r>
    <r>
      <rPr>
        <sz val="11"/>
        <rFont val="ＭＳ Ｐ明朝"/>
        <family val="1"/>
        <charset val="128"/>
      </rPr>
      <t>の</t>
    </r>
    <r>
      <rPr>
        <sz val="11"/>
        <color theme="1"/>
        <rFont val="ＭＳ Ｐ明朝"/>
        <family val="1"/>
        <charset val="128"/>
      </rPr>
      <t>規定に基づき、下記のとおり申請します。</t>
    </r>
    <phoneticPr fontId="7"/>
  </si>
  <si>
    <r>
      <t>登録を受けた事業プランについて、プラン登録事業者情報に変更が生じたため、</t>
    </r>
    <r>
      <rPr>
        <sz val="11"/>
        <color rgb="FFFF0000"/>
        <rFont val="ＭＳ Ｐ明朝"/>
        <family val="1"/>
        <charset val="128"/>
      </rPr>
      <t>住宅用太陽光発電初期費用ゼロ促進の増強事業 事業プラン登録要綱（令和５年２月28日付４都環公地温第2968号）第10条</t>
    </r>
    <r>
      <rPr>
        <sz val="11"/>
        <rFont val="ＭＳ Ｐ明朝"/>
        <family val="1"/>
        <charset val="128"/>
      </rPr>
      <t>の規定に基づき、下記のとおり届け出ます。</t>
    </r>
    <rPh sb="19" eb="21">
      <t>トウロク</t>
    </rPh>
    <rPh sb="21" eb="23">
      <t>ジギョウ</t>
    </rPh>
    <rPh sb="23" eb="24">
      <t>シャ</t>
    </rPh>
    <rPh sb="24" eb="26">
      <t>ジョウホウ</t>
    </rPh>
    <rPh sb="27" eb="29">
      <t>ヘンコウ</t>
    </rPh>
    <rPh sb="30" eb="31">
      <t>ショウ</t>
    </rPh>
    <rPh sb="103" eb="105">
      <t>カキ</t>
    </rPh>
    <rPh sb="109" eb="110">
      <t>トド</t>
    </rPh>
    <rPh sb="111" eb="112">
      <t>デ</t>
    </rPh>
    <phoneticPr fontId="7"/>
  </si>
  <si>
    <r>
      <t>登録を受けた事業プランについて、プラン登録事業者に変更が生じたため、</t>
    </r>
    <r>
      <rPr>
        <sz val="11"/>
        <color rgb="FFFF0000"/>
        <rFont val="ＭＳ Ｐ明朝"/>
        <family val="1"/>
        <charset val="128"/>
      </rPr>
      <t>住宅用太陽光発電初期費用ゼロ促進の増強事業 事業プラン登録要綱（令和５年２月28日付４都環公地温第2968号）第11条</t>
    </r>
    <r>
      <rPr>
        <sz val="11"/>
        <rFont val="ＭＳ Ｐ明朝"/>
        <family val="1"/>
        <charset val="128"/>
      </rPr>
      <t>の規定に基づき、下記のとおり届け出ます。</t>
    </r>
    <rPh sb="19" eb="21">
      <t>トウロク</t>
    </rPh>
    <rPh sb="21" eb="23">
      <t>ジギョウ</t>
    </rPh>
    <rPh sb="23" eb="24">
      <t>シャ</t>
    </rPh>
    <rPh sb="25" eb="27">
      <t>ヘンコウ</t>
    </rPh>
    <rPh sb="28" eb="29">
      <t>ショウ</t>
    </rPh>
    <rPh sb="101" eb="103">
      <t>カキ</t>
    </rPh>
    <rPh sb="107" eb="108">
      <t>トド</t>
    </rPh>
    <rPh sb="109" eb="110">
      <t>デ</t>
    </rPh>
    <phoneticPr fontId="7"/>
  </si>
  <si>
    <r>
      <t>登録を受けた事業プランについて、事業プランの登録を取下げたいので、</t>
    </r>
    <r>
      <rPr>
        <sz val="11"/>
        <color rgb="FFFF0000"/>
        <rFont val="ＭＳ Ｐ明朝"/>
        <family val="1"/>
        <charset val="128"/>
      </rPr>
      <t>住宅用太陽光発電初期費用ゼロ促進の増強事業　事業プラン登録要綱（令和５年２月28日付４都環公地温第2968号）第12条第１項</t>
    </r>
    <r>
      <rPr>
        <sz val="11"/>
        <color theme="1"/>
        <rFont val="ＭＳ Ｐ明朝"/>
        <family val="1"/>
        <charset val="128"/>
      </rPr>
      <t>の規定に基づき、下記のとおり申請します。</t>
    </r>
    <phoneticPr fontId="7"/>
  </si>
  <si>
    <t>　太陽光発電システム等の設置に係る経費のうち、設備費（太陽光発電システム等の設備の購入等に要する経費。）について、住宅所有者が負担する初期費用が不要なサービスであることを誓約いたします（工事費のみ住宅所有者が負担する事業プランは初期費用ゼロに含む。）。
　なお、実施要綱第３条第五号から第八号までのいずれにも該当しない太陽光発電システム等の販売（割賦販売を含む。）に係るものを除きます。</t>
    <rPh sb="85" eb="87">
      <t>セイヤク</t>
    </rPh>
    <phoneticPr fontId="7"/>
  </si>
  <si>
    <t>太陽光発電システム、太陽光発電システム及び蓄電池システム</t>
    <phoneticPr fontId="7"/>
  </si>
  <si>
    <t>合算額</t>
    <rPh sb="0" eb="2">
      <t>ガッサン</t>
    </rPh>
    <rPh sb="2" eb="3">
      <t>ガク</t>
    </rPh>
    <phoneticPr fontId="7"/>
  </si>
  <si>
    <t>上限額</t>
    <rPh sb="0" eb="3">
      <t>ジョウゲンガク</t>
    </rPh>
    <phoneticPr fontId="7"/>
  </si>
  <si>
    <t>（共同事業者）</t>
    <rPh sb="1" eb="3">
      <t>キョウドウ</t>
    </rPh>
    <rPh sb="3" eb="6">
      <t>ジギョウシャ</t>
    </rPh>
    <phoneticPr fontId="7"/>
  </si>
  <si>
    <t>共同環境株式会社</t>
    <rPh sb="0" eb="2">
      <t>キョウドウ</t>
    </rPh>
    <rPh sb="2" eb="4">
      <t>カンキョウ</t>
    </rPh>
    <rPh sb="4" eb="8">
      <t>カブシキガイシャ</t>
    </rPh>
    <phoneticPr fontId="7"/>
  </si>
  <si>
    <t>東京都新宿区西新宿3-2-1</t>
    <rPh sb="0" eb="6">
      <t>トウキョウトシンジュクク</t>
    </rPh>
    <rPh sb="6" eb="9">
      <t>ニシシンジュク</t>
    </rPh>
    <phoneticPr fontId="7"/>
  </si>
  <si>
    <t>共同　太郎</t>
    <rPh sb="0" eb="2">
      <t>キョウドウ</t>
    </rPh>
    <rPh sb="3" eb="5">
      <t>タロウ</t>
    </rPh>
    <phoneticPr fontId="7"/>
  </si>
  <si>
    <t>共同　次郎</t>
    <rPh sb="0" eb="2">
      <t>キョウドウ</t>
    </rPh>
    <rPh sb="3" eb="5">
      <t>ジロウ</t>
    </rPh>
    <phoneticPr fontId="7"/>
  </si>
  <si>
    <t>プラン登録（申請）事業者</t>
    <rPh sb="3" eb="5">
      <t>トウロク</t>
    </rPh>
    <rPh sb="6" eb="8">
      <t>シンセイ</t>
    </rPh>
    <rPh sb="9" eb="12">
      <t>ジギョウシャ</t>
    </rPh>
    <phoneticPr fontId="7"/>
  </si>
  <si>
    <t>連絡先</t>
    <rPh sb="0" eb="2">
      <t>レンラク</t>
    </rPh>
    <rPh sb="2" eb="3">
      <t>サキ</t>
    </rPh>
    <phoneticPr fontId="7"/>
  </si>
  <si>
    <t>←公社から照会や指示等の連絡をする際に、窓口となる担当事業者を選択してください。</t>
    <phoneticPr fontId="7"/>
  </si>
  <si>
    <t>窓口となる事業者</t>
    <rPh sb="0" eb="2">
      <t>マドグチ</t>
    </rPh>
    <rPh sb="5" eb="8">
      <t>ジギョウシャ</t>
    </rPh>
    <phoneticPr fontId="7"/>
  </si>
  <si>
    <t>窓口となる事業者</t>
    <rPh sb="0" eb="2">
      <t>マドグチ</t>
    </rPh>
    <rPh sb="5" eb="7">
      <t>ジギョウ</t>
    </rPh>
    <rPh sb="7" eb="8">
      <t>シャ</t>
    </rPh>
    <phoneticPr fontId="7"/>
  </si>
  <si>
    <r>
      <t xml:space="preserve">（１）令和5年度申請受付期間
</t>
    </r>
    <r>
      <rPr>
        <u/>
        <sz val="14"/>
        <color rgb="FFFF0000"/>
        <rFont val="ＭＳ Ｐ明朝"/>
        <family val="1"/>
        <charset val="128"/>
      </rPr>
      <t>令和 ５ 年 ２ 月 28日（火）から令和６年３月29日（金）17：00まで</t>
    </r>
    <r>
      <rPr>
        <sz val="14"/>
        <rFont val="ＭＳ Ｐ明朝"/>
        <family val="1"/>
        <charset val="128"/>
      </rPr>
      <t xml:space="preserve">
   期限を過ぎた場合は取り扱うことができません。</t>
    </r>
    <r>
      <rPr>
        <b/>
        <u/>
        <sz val="14"/>
        <rFont val="ＭＳ Ｐ明朝"/>
        <family val="1"/>
        <charset val="128"/>
      </rPr>
      <t/>
    </r>
    <rPh sb="3" eb="5">
      <t>レイワ</t>
    </rPh>
    <rPh sb="6" eb="8">
      <t>ネンド</t>
    </rPh>
    <rPh sb="8" eb="14">
      <t>シンセイウケツケキカン</t>
    </rPh>
    <rPh sb="30" eb="31">
      <t>カ</t>
    </rPh>
    <rPh sb="34" eb="36">
      <t>レイワ</t>
    </rPh>
    <rPh sb="37" eb="38">
      <t>ネン</t>
    </rPh>
    <rPh sb="39" eb="40">
      <t>ガツ</t>
    </rPh>
    <rPh sb="42" eb="43">
      <t>ニチ</t>
    </rPh>
    <rPh sb="44" eb="45">
      <t>キン</t>
    </rPh>
    <phoneticPr fontId="7"/>
  </si>
  <si>
    <t>←10年（120か月）以上である必要があります。（事業プラン登録要綱第4条第11項参照）</t>
    <rPh sb="3" eb="4">
      <t>ネン</t>
    </rPh>
    <rPh sb="9" eb="10">
      <t>ゲツ</t>
    </rPh>
    <rPh sb="11" eb="13">
      <t>イジョウ</t>
    </rPh>
    <rPh sb="16" eb="18">
      <t>ヒツヨウ</t>
    </rPh>
    <rPh sb="25" eb="27">
      <t>ジギョウ</t>
    </rPh>
    <rPh sb="30" eb="34">
      <t>トウロクヨウコウ</t>
    </rPh>
    <rPh sb="34" eb="35">
      <t>ダイ</t>
    </rPh>
    <rPh sb="36" eb="37">
      <t>ジョウ</t>
    </rPh>
    <rPh sb="37" eb="38">
      <t>ダイ</t>
    </rPh>
    <rPh sb="40" eb="41">
      <t>コウ</t>
    </rPh>
    <rPh sb="41" eb="43">
      <t>サンショウ</t>
    </rPh>
    <phoneticPr fontId="7"/>
  </si>
  <si>
    <t>プラン様式４（誓約書：プラン申請事業者）</t>
    <rPh sb="7" eb="10">
      <t>セイヤクショ</t>
    </rPh>
    <rPh sb="14" eb="16">
      <t>シンセイ</t>
    </rPh>
    <rPh sb="16" eb="19">
      <t>ジギョウシャ</t>
    </rPh>
    <phoneticPr fontId="7"/>
  </si>
  <si>
    <t>プラン様式４（誓約書：共同事業者）</t>
    <rPh sb="7" eb="10">
      <t>セイヤクショ</t>
    </rPh>
    <phoneticPr fontId="7"/>
  </si>
  <si>
    <t>※３社以上（共同事業者が２社以上）の場合は、別途公社までお問い合わせください。</t>
    <rPh sb="2" eb="5">
      <t>シャイジョウ</t>
    </rPh>
    <rPh sb="13" eb="16">
      <t>シャイジョウ</t>
    </rPh>
    <rPh sb="18" eb="20">
      <t>バアイ</t>
    </rPh>
    <rPh sb="22" eb="24">
      <t>ベット</t>
    </rPh>
    <rPh sb="24" eb="26">
      <t>コウシャ</t>
    </rPh>
    <rPh sb="29" eb="30">
      <t>ト</t>
    </rPh>
    <rPh sb="31" eb="32">
      <t>ア</t>
    </rPh>
    <phoneticPr fontId="7"/>
  </si>
  <si>
    <t>共同事業者</t>
    <phoneticPr fontId="7"/>
  </si>
  <si>
    <t>（共同事業者）</t>
    <phoneticPr fontId="7"/>
  </si>
  <si>
    <t>←公社から決定通知等の送付先になります。</t>
    <rPh sb="5" eb="7">
      <t>ケッテイ</t>
    </rPh>
    <rPh sb="7" eb="9">
      <t>ツウチ</t>
    </rPh>
    <rPh sb="9" eb="10">
      <t>ナド</t>
    </rPh>
    <rPh sb="11" eb="14">
      <t>ソウフサキ</t>
    </rPh>
    <phoneticPr fontId="7"/>
  </si>
  <si>
    <t>担当者住所</t>
    <rPh sb="0" eb="3">
      <t>タントウシャ</t>
    </rPh>
    <rPh sb="3" eb="5">
      <t>ジュウショ</t>
    </rPh>
    <phoneticPr fontId="7"/>
  </si>
  <si>
    <t>(プラン申請事業者用）</t>
    <rPh sb="4" eb="9">
      <t>シンセイジギョウシャ</t>
    </rPh>
    <rPh sb="9" eb="10">
      <t>ヨウ</t>
    </rPh>
    <phoneticPr fontId="7"/>
  </si>
  <si>
    <t>（共同事業者用）</t>
    <rPh sb="1" eb="6">
      <t>キョウドウジギョウシャ</t>
    </rPh>
    <rPh sb="6" eb="7">
      <t>ヨウ</t>
    </rPh>
    <phoneticPr fontId="7"/>
  </si>
  <si>
    <t>（２）お問い合わせ先
公益財団法人  東京都環境公社
東京都地球温暖化防止活動推進センター（愛称：クール・ネット東京）  
建物脱炭素化支援チーム ＴＥＬ：０３－５９９０－５２６９
受付時間：月曜日～金曜日（祝祭日及び年末年始を除く）
９時 00 分～12 時 00 分、13 時 00 分～17 時 00 分</t>
    <rPh sb="62" eb="68">
      <t>タテモノダツタンソカ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</si>
</sst>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000\-00;000\-0000"/>
    <numFmt numFmtId="177" formatCode="[$-411]ggge&quot;年&quot;m&quot;月&quot;d&quot;日&quot;;@"/>
    <numFmt numFmtId="178" formatCode="0&quot;ヵ&quot;&quot;月&quot;"/>
    <numFmt numFmtId="179" formatCode="[$-411]ggge"/>
    <numFmt numFmtId="180" formatCode="[$-411]m"/>
    <numFmt numFmtId="181" formatCode="[$-411]d"/>
    <numFmt numFmtId="182" formatCode="0&quot;か&quot;&quot;月&quot;"/>
    <numFmt numFmtId="183" formatCode="#,##0.00_ ;[Red]\-#,##0.00\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1"/>
      <color theme="1"/>
      <name val="ＭＳ Ｐゴシック"/>
      <family val="3"/>
      <charset val="128"/>
    </font>
    <font>
      <b/>
      <sz val="11"/>
      <color rgb="FFC00000"/>
      <name val="ＭＳ Ｐ明朝"/>
      <family val="1"/>
      <charset val="128"/>
    </font>
    <font>
      <sz val="10"/>
      <color theme="1"/>
      <name val="ＭＳ Ｐ明朝"/>
      <family val="1"/>
      <charset val="128"/>
    </font>
    <font>
      <sz val="6"/>
      <name val="ＭＳ Ｐゴシック"/>
      <family val="2"/>
      <charset val="128"/>
      <scheme val="minor"/>
    </font>
    <font>
      <sz val="9"/>
      <name val="ＭＳ Ｐ明朝"/>
      <family val="1"/>
      <charset val="128"/>
    </font>
    <font>
      <sz val="8"/>
      <name val="ＭＳ Ｐ明朝"/>
      <family val="1"/>
      <charset val="128"/>
    </font>
    <font>
      <sz val="9"/>
      <color rgb="FFFF0000"/>
      <name val="ＭＳ Ｐ明朝"/>
      <family val="1"/>
      <charset val="128"/>
    </font>
    <font>
      <sz val="20"/>
      <color theme="1"/>
      <name val="ＭＳ Ｐ明朝"/>
      <family val="1"/>
      <charset val="128"/>
    </font>
    <font>
      <sz val="20"/>
      <name val="ＭＳ Ｐ明朝"/>
      <family val="1"/>
      <charset val="128"/>
    </font>
    <font>
      <sz val="11"/>
      <color rgb="FFFF0000"/>
      <name val="ＭＳ 明朝"/>
      <family val="1"/>
      <charset val="128"/>
    </font>
    <font>
      <sz val="7"/>
      <name val="ＭＳ Ｐ明朝"/>
      <family val="1"/>
      <charset val="128"/>
    </font>
    <font>
      <b/>
      <sz val="11"/>
      <name val="ＭＳ Ｐ明朝"/>
      <family val="1"/>
      <charset val="128"/>
    </font>
    <font>
      <sz val="14"/>
      <color theme="1"/>
      <name val="ＭＳ Ｐ明朝"/>
      <family val="1"/>
      <charset val="128"/>
    </font>
    <font>
      <u/>
      <sz val="11"/>
      <color theme="10"/>
      <name val="ＭＳ Ｐゴシック"/>
      <family val="3"/>
      <charset val="128"/>
    </font>
    <font>
      <sz val="16"/>
      <name val="ＭＳ Ｐ明朝"/>
      <family val="1"/>
      <charset val="128"/>
    </font>
    <font>
      <sz val="6"/>
      <name val="ＭＳ Ｐゴシック"/>
      <family val="3"/>
      <charset val="128"/>
      <scheme val="minor"/>
    </font>
    <font>
      <sz val="14"/>
      <name val="ＭＳ Ｐ明朝"/>
      <family val="1"/>
      <charset val="128"/>
    </font>
    <font>
      <u/>
      <sz val="12.65"/>
      <color theme="10"/>
      <name val="ＭＳ Ｐゴシック"/>
      <family val="3"/>
      <charset val="128"/>
    </font>
    <font>
      <sz val="10"/>
      <color rgb="FF000000"/>
      <name val="Times New Roman"/>
      <family val="1"/>
    </font>
    <font>
      <b/>
      <sz val="14"/>
      <name val="ＭＳ Ｐ明朝"/>
      <family val="1"/>
      <charset val="128"/>
    </font>
    <font>
      <sz val="14"/>
      <color rgb="FF000000"/>
      <name val="ＭＳ Ｐ明朝"/>
      <family val="1"/>
      <charset val="128"/>
    </font>
    <font>
      <sz val="10"/>
      <color rgb="FF000000"/>
      <name val="ＭＳ Ｐ明朝"/>
      <family val="1"/>
      <charset val="128"/>
    </font>
    <font>
      <b/>
      <u/>
      <sz val="14"/>
      <name val="ＭＳ Ｐ明朝"/>
      <family val="1"/>
      <charset val="128"/>
    </font>
    <font>
      <sz val="12"/>
      <name val="ＭＳ Ｐ明朝"/>
      <family val="1"/>
      <charset val="128"/>
    </font>
    <font>
      <b/>
      <sz val="12"/>
      <name val="ＭＳ Ｐ明朝"/>
      <family val="1"/>
      <charset val="128"/>
    </font>
    <font>
      <sz val="12"/>
      <color rgb="FF000000"/>
      <name val="ＭＳ Ｐ明朝"/>
      <family val="1"/>
      <charset val="128"/>
    </font>
    <font>
      <sz val="11"/>
      <color rgb="FF000000"/>
      <name val="ＭＳ Ｐ明朝"/>
      <family val="1"/>
      <charset val="128"/>
    </font>
    <font>
      <sz val="11"/>
      <color rgb="FF000000"/>
      <name val="Times New Roman"/>
      <family val="1"/>
    </font>
    <font>
      <u/>
      <sz val="10"/>
      <color theme="10"/>
      <name val="Times New Roman"/>
      <family val="1"/>
    </font>
    <font>
      <u/>
      <sz val="11"/>
      <color theme="10"/>
      <name val="Times New Roman"/>
      <family val="1"/>
    </font>
    <font>
      <sz val="14"/>
      <color indexed="8"/>
      <name val="ＭＳ Ｐ明朝"/>
      <family val="1"/>
      <charset val="128"/>
    </font>
    <font>
      <b/>
      <sz val="11"/>
      <color indexed="8"/>
      <name val="ＭＳ Ｐ明朝"/>
      <family val="1"/>
      <charset val="128"/>
    </font>
    <font>
      <sz val="12"/>
      <color indexed="8"/>
      <name val="ＭＳ Ｐ明朝"/>
      <family val="1"/>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1"/>
      <color indexed="10"/>
      <name val="ＭＳ Ｐ明朝"/>
      <family val="1"/>
      <charset val="128"/>
    </font>
    <font>
      <sz val="13"/>
      <name val="ＭＳ Ｐ明朝"/>
      <family val="1"/>
      <charset val="128"/>
    </font>
    <font>
      <sz val="13"/>
      <name val="ＭＳ Ｐゴシック"/>
      <family val="3"/>
      <charset val="128"/>
    </font>
    <font>
      <sz val="12"/>
      <color rgb="FF0070C0"/>
      <name val="ＭＳ Ｐ明朝"/>
      <family val="1"/>
      <charset val="128"/>
    </font>
    <font>
      <sz val="11"/>
      <color rgb="FF0070C0"/>
      <name val="ＭＳ Ｐ明朝"/>
      <family val="1"/>
      <charset val="128"/>
    </font>
    <font>
      <sz val="11"/>
      <color indexed="0"/>
      <name val="ＭＳ Ｐ明朝"/>
      <family val="1"/>
      <charset val="128"/>
    </font>
    <font>
      <sz val="11"/>
      <color rgb="FF0070C0"/>
      <name val="ＭＳ Ｐゴシック"/>
      <family val="3"/>
      <charset val="128"/>
    </font>
    <font>
      <b/>
      <sz val="11"/>
      <color rgb="FFFF0000"/>
      <name val="ＭＳ Ｐゴシック"/>
      <family val="3"/>
      <charset val="128"/>
      <scheme val="minor"/>
    </font>
    <font>
      <b/>
      <sz val="11"/>
      <color rgb="FFFF0000"/>
      <name val="ＭＳ Ｐゴシック"/>
      <family val="3"/>
      <charset val="128"/>
    </font>
    <font>
      <sz val="11"/>
      <color theme="4"/>
      <name val="ＭＳ Ｐ明朝"/>
      <family val="1"/>
      <charset val="128"/>
    </font>
    <font>
      <b/>
      <sz val="20"/>
      <color rgb="FFFF0000"/>
      <name val="ＭＳ Ｐ明朝"/>
      <family val="1"/>
      <charset val="128"/>
    </font>
    <font>
      <sz val="11"/>
      <color rgb="FFFF0000"/>
      <name val="ＭＳ Ｐ明朝"/>
      <family val="1"/>
      <charset val="128"/>
    </font>
    <font>
      <sz val="11"/>
      <color theme="4"/>
      <name val="ＭＳ Ｐゴシック"/>
      <family val="3"/>
      <charset val="128"/>
    </font>
    <font>
      <u/>
      <sz val="14"/>
      <color rgb="FFFF0000"/>
      <name val="ＭＳ Ｐ明朝"/>
      <family val="1"/>
      <charset val="128"/>
    </font>
    <font>
      <b/>
      <sz val="11"/>
      <color rgb="FFFF0000"/>
      <name val="ＭＳ Ｐ明朝"/>
      <family val="1"/>
      <charset val="128"/>
    </font>
    <font>
      <b/>
      <u/>
      <sz val="11"/>
      <color rgb="FFFF0000"/>
      <name val="ＭＳ Ｐ明朝"/>
      <family val="1"/>
      <charset val="128"/>
    </font>
    <font>
      <sz val="15"/>
      <name val="ＭＳ Ｐ明朝"/>
      <family val="1"/>
      <charset val="128"/>
    </font>
    <font>
      <b/>
      <sz val="9"/>
      <color indexed="81"/>
      <name val="MS P ゴシック"/>
      <family val="3"/>
      <charset val="128"/>
    </font>
    <font>
      <b/>
      <u/>
      <sz val="12"/>
      <color rgb="FFFF0000"/>
      <name val="ＭＳ Ｐ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55">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hair">
        <color indexed="64"/>
      </top>
      <bottom/>
      <diagonal/>
    </border>
  </borders>
  <cellStyleXfs count="18">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6" fillId="0" borderId="0">
      <alignment vertical="center"/>
    </xf>
    <xf numFmtId="0" fontId="11" fillId="0" borderId="0">
      <alignment vertical="center"/>
    </xf>
    <xf numFmtId="38" fontId="11"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xf numFmtId="0" fontId="49" fillId="0" borderId="0" applyNumberFormat="0" applyFill="0" applyBorder="0" applyAlignment="0" applyProtection="0"/>
    <xf numFmtId="0" fontId="1" fillId="0" borderId="0">
      <alignment vertical="center"/>
    </xf>
  </cellStyleXfs>
  <cellXfs count="437">
    <xf numFmtId="0" fontId="0" fillId="0" borderId="0" xfId="0">
      <alignment vertical="center"/>
    </xf>
    <xf numFmtId="0" fontId="8" fillId="0" borderId="0" xfId="0" applyFont="1">
      <alignment vertical="center"/>
    </xf>
    <xf numFmtId="0" fontId="9" fillId="0" borderId="0" xfId="0" applyFont="1">
      <alignment vertical="center"/>
    </xf>
    <xf numFmtId="0" fontId="13" fillId="0" borderId="0" xfId="1" applyFont="1">
      <alignment vertical="center"/>
    </xf>
    <xf numFmtId="0" fontId="15" fillId="0" borderId="0" xfId="1" applyFont="1">
      <alignment vertical="center"/>
    </xf>
    <xf numFmtId="0" fontId="13" fillId="0" borderId="0" xfId="1" applyFont="1" applyAlignment="1">
      <alignment horizontal="right" vertical="center"/>
    </xf>
    <xf numFmtId="0" fontId="18" fillId="0" borderId="0" xfId="1" applyFont="1" applyAlignment="1">
      <alignment vertical="top"/>
    </xf>
    <xf numFmtId="0" fontId="13" fillId="0" borderId="0" xfId="1" applyFont="1" applyAlignment="1">
      <alignment horizontal="center" vertical="center"/>
    </xf>
    <xf numFmtId="0" fontId="18" fillId="0" borderId="0" xfId="1" applyFont="1">
      <alignment vertical="center"/>
    </xf>
    <xf numFmtId="0" fontId="22" fillId="0" borderId="0" xfId="1" applyFont="1" applyAlignment="1">
      <alignment vertical="top"/>
    </xf>
    <xf numFmtId="0" fontId="13" fillId="0" borderId="0" xfId="6" applyFont="1">
      <alignment vertical="center"/>
    </xf>
    <xf numFmtId="0" fontId="13" fillId="3" borderId="19" xfId="6" applyFont="1" applyFill="1" applyBorder="1">
      <alignment vertical="center"/>
    </xf>
    <xf numFmtId="0" fontId="18" fillId="0" borderId="0" xfId="1" applyFont="1" applyAlignment="1">
      <alignment horizontal="right" vertical="center"/>
    </xf>
    <xf numFmtId="0" fontId="8" fillId="0" borderId="0" xfId="0" applyFont="1" applyAlignment="1">
      <alignment horizontal="right" vertical="center"/>
    </xf>
    <xf numFmtId="0" fontId="13" fillId="0" borderId="0" xfId="9" applyFont="1">
      <alignment vertical="center"/>
    </xf>
    <xf numFmtId="0" fontId="28" fillId="0" borderId="0" xfId="1" applyFont="1" applyAlignment="1">
      <alignment horizontal="center" vertical="center"/>
    </xf>
    <xf numFmtId="0" fontId="19" fillId="0" borderId="0" xfId="0" applyFont="1">
      <alignment vertical="center"/>
    </xf>
    <xf numFmtId="0" fontId="29" fillId="0" borderId="0" xfId="0" applyFont="1" applyAlignment="1">
      <alignment horizontal="center" vertical="center"/>
    </xf>
    <xf numFmtId="0" fontId="15" fillId="0" borderId="0" xfId="1" applyFont="1" applyAlignment="1">
      <alignment vertical="center" wrapText="1"/>
    </xf>
    <xf numFmtId="0" fontId="30" fillId="0" borderId="0" xfId="0" applyFont="1" applyAlignment="1">
      <alignment horizontal="left" vertical="center"/>
    </xf>
    <xf numFmtId="0" fontId="13" fillId="0" borderId="0" xfId="1" applyFont="1" applyAlignment="1">
      <alignment vertical="center" wrapText="1"/>
    </xf>
    <xf numFmtId="0" fontId="13" fillId="0" borderId="0" xfId="1" applyFont="1" applyAlignment="1">
      <alignment vertical="top" wrapText="1"/>
    </xf>
    <xf numFmtId="0" fontId="19" fillId="0" borderId="0" xfId="0" applyFont="1" applyAlignment="1">
      <alignment horizontal="center" vertical="center"/>
    </xf>
    <xf numFmtId="0" fontId="13" fillId="0" borderId="0" xfId="1" applyFont="1" applyAlignment="1">
      <alignment horizontal="center" vertical="top"/>
    </xf>
    <xf numFmtId="0" fontId="13" fillId="0" borderId="0" xfId="0" applyFont="1">
      <alignment vertical="center"/>
    </xf>
    <xf numFmtId="0" fontId="33" fillId="0" borderId="0" xfId="12" applyFont="1" applyAlignment="1">
      <alignment horizontal="center" vertical="center" wrapText="1"/>
    </xf>
    <xf numFmtId="0" fontId="13" fillId="0" borderId="0" xfId="12" applyFont="1">
      <alignment vertical="center"/>
    </xf>
    <xf numFmtId="0" fontId="13" fillId="0" borderId="0" xfId="12" applyFont="1" applyAlignment="1">
      <alignment horizontal="center" vertical="center" wrapText="1"/>
    </xf>
    <xf numFmtId="0" fontId="33" fillId="0" borderId="0" xfId="12" applyFont="1" applyAlignment="1">
      <alignment vertical="center" wrapText="1"/>
    </xf>
    <xf numFmtId="0" fontId="35" fillId="0" borderId="0" xfId="1" applyFont="1" applyAlignment="1">
      <alignment horizontal="center" vertical="center"/>
    </xf>
    <xf numFmtId="0" fontId="19" fillId="0" borderId="0" xfId="1" applyFont="1">
      <alignment vertical="center"/>
    </xf>
    <xf numFmtId="0" fontId="37" fillId="0" borderId="0" xfId="1" applyFont="1" applyAlignment="1">
      <alignment horizontal="center" vertical="center"/>
    </xf>
    <xf numFmtId="0" fontId="42" fillId="0" borderId="0" xfId="15" applyFont="1" applyAlignment="1">
      <alignment horizontal="left" vertical="top"/>
    </xf>
    <xf numFmtId="0" fontId="44" fillId="0" borderId="0" xfId="15" applyFont="1" applyAlignment="1">
      <alignment horizontal="left" vertical="top" wrapText="1"/>
    </xf>
    <xf numFmtId="0" fontId="46" fillId="0" borderId="0" xfId="15" applyFont="1" applyAlignment="1">
      <alignment horizontal="left" vertical="top" wrapText="1"/>
    </xf>
    <xf numFmtId="0" fontId="47" fillId="0" borderId="0" xfId="15" applyFont="1"/>
    <xf numFmtId="0" fontId="19" fillId="0" borderId="0" xfId="15" applyFont="1" applyAlignment="1">
      <alignment vertical="top"/>
    </xf>
    <xf numFmtId="0" fontId="47" fillId="0" borderId="0" xfId="15" applyFont="1" applyAlignment="1">
      <alignment horizontal="left" vertical="top"/>
    </xf>
    <xf numFmtId="0" fontId="48" fillId="0" borderId="0" xfId="15" applyFont="1"/>
    <xf numFmtId="0" fontId="50" fillId="0" borderId="0" xfId="16" applyFont="1" applyFill="1" applyBorder="1" applyAlignment="1">
      <alignment vertical="top"/>
    </xf>
    <xf numFmtId="0" fontId="19" fillId="0" borderId="0" xfId="15" applyFont="1" applyAlignment="1">
      <alignment horizontal="centerContinuous" vertical="center"/>
    </xf>
    <xf numFmtId="0" fontId="47" fillId="0" borderId="0" xfId="15" applyFont="1" applyAlignment="1">
      <alignment vertical="center"/>
    </xf>
    <xf numFmtId="0" fontId="13" fillId="0" borderId="0" xfId="1" quotePrefix="1" applyFont="1">
      <alignment vertical="center"/>
    </xf>
    <xf numFmtId="0" fontId="33" fillId="0" borderId="0" xfId="1" applyFont="1" applyAlignment="1">
      <alignment horizontal="center" vertical="center"/>
    </xf>
    <xf numFmtId="0" fontId="14" fillId="0" borderId="0" xfId="1" applyFont="1" applyAlignment="1">
      <alignment horizontal="center" vertical="center"/>
    </xf>
    <xf numFmtId="0" fontId="53" fillId="0" borderId="0" xfId="1" applyFont="1">
      <alignment vertical="center"/>
    </xf>
    <xf numFmtId="0" fontId="14" fillId="0" borderId="0" xfId="1" applyFont="1">
      <alignment vertical="center"/>
    </xf>
    <xf numFmtId="0" fontId="54" fillId="0" borderId="0" xfId="14" applyFont="1" applyAlignment="1" applyProtection="1">
      <alignment vertical="center"/>
    </xf>
    <xf numFmtId="0" fontId="55" fillId="0" borderId="0" xfId="1" applyFont="1">
      <alignment vertical="center"/>
    </xf>
    <xf numFmtId="0" fontId="56"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57" fillId="0" borderId="0" xfId="1" applyFont="1">
      <alignment vertical="center"/>
    </xf>
    <xf numFmtId="0" fontId="58" fillId="0" borderId="0" xfId="1" applyFont="1">
      <alignment vertical="center"/>
    </xf>
    <xf numFmtId="0" fontId="18" fillId="0" borderId="0" xfId="1" applyFont="1" applyAlignment="1">
      <alignment vertical="center" wrapText="1"/>
    </xf>
    <xf numFmtId="0" fontId="13" fillId="0" borderId="3" xfId="1" applyFont="1" applyBorder="1">
      <alignment vertical="center"/>
    </xf>
    <xf numFmtId="0" fontId="13" fillId="3" borderId="19" xfId="1" applyFont="1" applyFill="1" applyBorder="1">
      <alignment vertical="center"/>
    </xf>
    <xf numFmtId="0" fontId="13" fillId="0" borderId="8" xfId="1" applyFont="1" applyBorder="1">
      <alignment vertical="center"/>
    </xf>
    <xf numFmtId="0" fontId="13" fillId="2" borderId="19" xfId="1" applyFont="1" applyFill="1" applyBorder="1">
      <alignment vertical="center"/>
    </xf>
    <xf numFmtId="0" fontId="18" fillId="0" borderId="12" xfId="1" applyFont="1" applyBorder="1">
      <alignment vertical="center"/>
    </xf>
    <xf numFmtId="0" fontId="13" fillId="4" borderId="19" xfId="1" applyFont="1" applyFill="1" applyBorder="1">
      <alignment vertical="center"/>
    </xf>
    <xf numFmtId="0" fontId="53" fillId="0" borderId="0" xfId="1" applyFont="1" applyAlignment="1">
      <alignment vertical="center" wrapText="1"/>
    </xf>
    <xf numFmtId="0" fontId="13" fillId="0" borderId="19" xfId="1" applyFont="1" applyBorder="1">
      <alignment vertical="center"/>
    </xf>
    <xf numFmtId="0" fontId="13" fillId="0" borderId="0" xfId="1" quotePrefix="1" applyFont="1" applyAlignment="1">
      <alignment horizontal="center" vertical="center"/>
    </xf>
    <xf numFmtId="0" fontId="14" fillId="0" borderId="0" xfId="1" applyFont="1" applyAlignment="1">
      <alignment vertical="center" wrapText="1"/>
    </xf>
    <xf numFmtId="0" fontId="56" fillId="0" borderId="0" xfId="1" applyFont="1">
      <alignment vertical="center"/>
    </xf>
    <xf numFmtId="0" fontId="14" fillId="0" borderId="0" xfId="1" applyFont="1" applyAlignment="1">
      <alignment vertical="top"/>
    </xf>
    <xf numFmtId="0" fontId="60" fillId="2" borderId="11" xfId="1" applyFont="1" applyFill="1" applyBorder="1" applyAlignment="1">
      <alignment horizontal="left" vertical="center"/>
    </xf>
    <xf numFmtId="0" fontId="60" fillId="0" borderId="0" xfId="1" applyFont="1">
      <alignment vertical="center"/>
    </xf>
    <xf numFmtId="0" fontId="60" fillId="0" borderId="19" xfId="14" applyFont="1" applyBorder="1" applyAlignment="1" applyProtection="1">
      <alignment vertical="center"/>
    </xf>
    <xf numFmtId="0" fontId="61" fillId="0" borderId="19" xfId="13" applyFont="1" applyBorder="1" applyAlignment="1" applyProtection="1">
      <alignment vertical="center"/>
    </xf>
    <xf numFmtId="0" fontId="62" fillId="0" borderId="0" xfId="4" applyFont="1" applyAlignment="1">
      <alignment vertical="center"/>
    </xf>
    <xf numFmtId="0" fontId="63" fillId="0" borderId="0" xfId="4" applyFont="1" applyAlignment="1">
      <alignment vertical="center" wrapText="1"/>
    </xf>
    <xf numFmtId="0" fontId="63" fillId="0" borderId="0" xfId="4" applyFont="1" applyAlignment="1">
      <alignment horizontal="left" vertical="center" wrapText="1"/>
    </xf>
    <xf numFmtId="0" fontId="44" fillId="0" borderId="0" xfId="4" applyFont="1" applyAlignment="1">
      <alignment vertical="center"/>
    </xf>
    <xf numFmtId="0" fontId="19" fillId="0" borderId="0" xfId="4" applyFont="1" applyAlignment="1">
      <alignment horizontal="center" vertical="center" wrapText="1"/>
    </xf>
    <xf numFmtId="0" fontId="65" fillId="0" borderId="0" xfId="0" applyFont="1">
      <alignment vertical="center"/>
    </xf>
    <xf numFmtId="0" fontId="66" fillId="0" borderId="0" xfId="0" applyFont="1">
      <alignment vertical="center"/>
    </xf>
    <xf numFmtId="0" fontId="67" fillId="0" borderId="0" xfId="0" applyFont="1">
      <alignment vertical="center"/>
    </xf>
    <xf numFmtId="0" fontId="63" fillId="0" borderId="0" xfId="0" applyFont="1">
      <alignment vertical="center"/>
    </xf>
    <xf numFmtId="0" fontId="68" fillId="0" borderId="0" xfId="0" applyFont="1">
      <alignment vertical="center"/>
    </xf>
    <xf numFmtId="0" fontId="68" fillId="0" borderId="0" xfId="4" applyFont="1" applyAlignment="1">
      <alignment horizontal="left" vertical="top" wrapText="1"/>
    </xf>
    <xf numFmtId="0" fontId="18" fillId="0" borderId="0" xfId="1" applyFont="1" applyAlignment="1">
      <alignment horizontal="center" vertical="center" wrapText="1"/>
    </xf>
    <xf numFmtId="0" fontId="13" fillId="3" borderId="19" xfId="0" applyFont="1" applyFill="1" applyBorder="1" applyAlignment="1" applyProtection="1">
      <alignment horizontal="left" vertical="center" wrapText="1" shrinkToFit="1"/>
      <protection locked="0"/>
    </xf>
    <xf numFmtId="0" fontId="13" fillId="2" borderId="19" xfId="0" applyFont="1" applyFill="1" applyBorder="1" applyAlignment="1" applyProtection="1">
      <alignment horizontal="left" vertical="center" wrapText="1" shrinkToFit="1"/>
      <protection locked="0"/>
    </xf>
    <xf numFmtId="176" fontId="13" fillId="3" borderId="19" xfId="0" applyNumberFormat="1" applyFont="1" applyFill="1" applyBorder="1" applyAlignment="1" applyProtection="1">
      <alignment horizontal="left" vertical="center" wrapText="1" shrinkToFit="1"/>
      <protection locked="0"/>
    </xf>
    <xf numFmtId="0" fontId="13" fillId="0" borderId="0" xfId="9" applyFont="1" applyAlignment="1">
      <alignment horizontal="center" vertical="center"/>
    </xf>
    <xf numFmtId="0" fontId="19" fillId="0" borderId="0" xfId="9" applyFont="1" applyAlignment="1">
      <alignment vertical="center" wrapText="1"/>
    </xf>
    <xf numFmtId="0" fontId="13" fillId="0" borderId="0" xfId="9" applyFont="1" applyAlignment="1">
      <alignment horizontal="right" vertical="center" wrapText="1"/>
    </xf>
    <xf numFmtId="0" fontId="13" fillId="0" borderId="0" xfId="9" applyFont="1" applyAlignment="1">
      <alignment horizontal="center" vertical="center" wrapText="1"/>
    </xf>
    <xf numFmtId="0" fontId="13" fillId="0" borderId="0" xfId="9" applyFont="1" applyAlignment="1">
      <alignment vertical="center" wrapText="1"/>
    </xf>
    <xf numFmtId="0" fontId="19" fillId="0" borderId="0" xfId="7" applyFont="1">
      <alignment vertical="center"/>
    </xf>
    <xf numFmtId="0" fontId="13" fillId="0" borderId="1" xfId="9" applyFont="1" applyBorder="1">
      <alignment vertical="center"/>
    </xf>
    <xf numFmtId="0" fontId="13" fillId="0" borderId="0" xfId="9" applyFont="1" applyAlignment="1">
      <alignment horizontal="right"/>
    </xf>
    <xf numFmtId="0" fontId="13" fillId="0" borderId="0" xfId="9" applyFont="1" applyAlignment="1">
      <alignment horizontal="left" vertical="center"/>
    </xf>
    <xf numFmtId="0" fontId="23" fillId="0" borderId="0" xfId="1" applyFont="1" applyAlignment="1">
      <alignment vertical="center" wrapText="1"/>
    </xf>
    <xf numFmtId="0" fontId="0" fillId="0" borderId="0" xfId="0" applyAlignment="1">
      <alignment vertical="center" wrapText="1"/>
    </xf>
    <xf numFmtId="0" fontId="0" fillId="2" borderId="19" xfId="0" applyFill="1" applyBorder="1" applyAlignment="1">
      <alignment vertical="center" wrapText="1"/>
    </xf>
    <xf numFmtId="0" fontId="71" fillId="0" borderId="0" xfId="0" applyFont="1">
      <alignment vertical="center"/>
    </xf>
    <xf numFmtId="0" fontId="13" fillId="0" borderId="0" xfId="0" applyFont="1" applyAlignment="1">
      <alignment vertical="top" wrapText="1"/>
    </xf>
    <xf numFmtId="0" fontId="13" fillId="0" borderId="0" xfId="1" applyFont="1" applyAlignment="1">
      <alignment horizontal="center" vertical="top" wrapText="1"/>
    </xf>
    <xf numFmtId="0" fontId="13" fillId="0" borderId="47" xfId="17" applyFont="1" applyBorder="1" applyAlignment="1">
      <alignment vertical="top" wrapText="1"/>
    </xf>
    <xf numFmtId="0" fontId="13" fillId="0" borderId="0" xfId="17" applyFont="1" applyAlignment="1">
      <alignment vertical="top" wrapText="1"/>
    </xf>
    <xf numFmtId="0" fontId="13" fillId="0" borderId="0" xfId="12" applyFont="1" applyAlignment="1">
      <alignment vertical="center" wrapText="1"/>
    </xf>
    <xf numFmtId="0" fontId="73" fillId="0" borderId="0" xfId="0" applyFont="1">
      <alignment vertical="center"/>
    </xf>
    <xf numFmtId="0" fontId="13" fillId="0" borderId="0" xfId="0" applyFont="1" applyAlignment="1">
      <alignment vertical="center" wrapText="1"/>
    </xf>
    <xf numFmtId="0" fontId="13" fillId="0" borderId="0" xfId="12" applyFont="1" applyAlignment="1">
      <alignment horizontal="center" vertical="center"/>
    </xf>
    <xf numFmtId="0" fontId="13" fillId="8" borderId="0" xfId="0" applyFont="1" applyFill="1" applyAlignment="1">
      <alignment vertical="center" wrapText="1"/>
    </xf>
    <xf numFmtId="0" fontId="13" fillId="0" borderId="6" xfId="1" applyFont="1" applyBorder="1" applyAlignment="1">
      <alignment horizontal="center" vertical="center"/>
    </xf>
    <xf numFmtId="0" fontId="13" fillId="0" borderId="12" xfId="1" applyFont="1" applyBorder="1" applyAlignment="1">
      <alignment horizontal="center" vertical="center"/>
    </xf>
    <xf numFmtId="0" fontId="13" fillId="0" borderId="0" xfId="1" applyFont="1" applyAlignment="1">
      <alignment vertical="top"/>
    </xf>
    <xf numFmtId="0" fontId="13" fillId="0" borderId="0" xfId="0" applyFont="1" applyAlignment="1">
      <alignment vertical="top"/>
    </xf>
    <xf numFmtId="0" fontId="13" fillId="0" borderId="0" xfId="1" applyFont="1" applyAlignment="1">
      <alignment horizontal="right" vertical="top"/>
    </xf>
    <xf numFmtId="0" fontId="19" fillId="0" borderId="0" xfId="0" applyFont="1" applyAlignment="1">
      <alignment vertical="top"/>
    </xf>
    <xf numFmtId="0" fontId="0" fillId="0" borderId="19" xfId="0" applyBorder="1" applyAlignment="1">
      <alignment horizontal="center" vertical="center" wrapText="1"/>
    </xf>
    <xf numFmtId="177" fontId="0" fillId="0" borderId="19" xfId="0" applyNumberFormat="1" applyBorder="1" applyAlignment="1">
      <alignment horizontal="center" vertical="center" wrapText="1"/>
    </xf>
    <xf numFmtId="178" fontId="0" fillId="0" borderId="19" xfId="0" applyNumberFormat="1" applyBorder="1" applyAlignment="1">
      <alignment horizontal="center" vertical="center" wrapText="1"/>
    </xf>
    <xf numFmtId="38" fontId="0" fillId="0" borderId="19" xfId="0" applyNumberFormat="1" applyBorder="1" applyAlignment="1">
      <alignment horizontal="center" vertical="center" wrapText="1"/>
    </xf>
    <xf numFmtId="38" fontId="0" fillId="0" borderId="19" xfId="8" applyFont="1" applyBorder="1" applyAlignment="1">
      <alignment horizontal="center" vertical="center" wrapText="1"/>
    </xf>
    <xf numFmtId="0" fontId="0" fillId="0" borderId="0" xfId="0" applyAlignment="1">
      <alignment horizontal="center" vertical="center" wrapText="1"/>
    </xf>
    <xf numFmtId="0" fontId="74" fillId="0" borderId="0" xfId="1" applyFont="1">
      <alignment vertical="center"/>
    </xf>
    <xf numFmtId="176" fontId="0" fillId="0" borderId="19" xfId="0" applyNumberFormat="1" applyBorder="1" applyAlignment="1">
      <alignment horizontal="center" vertical="center" wrapText="1"/>
    </xf>
    <xf numFmtId="0" fontId="19" fillId="0" borderId="19" xfId="7" applyFont="1" applyBorder="1">
      <alignment vertical="center"/>
    </xf>
    <xf numFmtId="2" fontId="19" fillId="0" borderId="19" xfId="7" applyNumberFormat="1" applyFont="1" applyBorder="1">
      <alignment vertical="center"/>
    </xf>
    <xf numFmtId="38" fontId="19" fillId="0" borderId="19" xfId="8" applyFont="1" applyBorder="1">
      <alignment vertical="center"/>
    </xf>
    <xf numFmtId="38" fontId="19" fillId="0" borderId="0" xfId="8" applyFont="1">
      <alignment vertical="center"/>
    </xf>
    <xf numFmtId="0" fontId="19" fillId="0" borderId="0" xfId="0" applyFont="1" applyAlignment="1">
      <alignment horizontal="right" vertical="center"/>
    </xf>
    <xf numFmtId="38" fontId="19" fillId="0" borderId="0" xfId="8" applyFont="1" applyProtection="1">
      <alignment vertical="center"/>
    </xf>
    <xf numFmtId="38" fontId="19" fillId="0" borderId="19" xfId="8" applyFont="1" applyBorder="1" applyProtection="1">
      <alignment vertical="center"/>
    </xf>
    <xf numFmtId="38" fontId="19" fillId="0" borderId="0" xfId="0" applyNumberFormat="1" applyFont="1">
      <alignment vertical="center"/>
    </xf>
    <xf numFmtId="0" fontId="0" fillId="2" borderId="19" xfId="0" applyFill="1" applyBorder="1" applyAlignment="1">
      <alignment horizontal="center" vertical="center" wrapText="1"/>
    </xf>
    <xf numFmtId="0" fontId="77" fillId="0" borderId="0" xfId="1" applyFont="1">
      <alignment vertical="center"/>
    </xf>
    <xf numFmtId="0" fontId="13" fillId="4" borderId="19" xfId="0" applyFont="1" applyFill="1" applyBorder="1" applyAlignment="1" applyProtection="1">
      <alignment horizontal="left" vertical="center" wrapText="1" shrinkToFit="1"/>
      <protection locked="0"/>
    </xf>
    <xf numFmtId="0" fontId="13" fillId="0" borderId="0" xfId="1" applyFont="1" applyAlignment="1">
      <alignment horizontal="center" vertical="center" wrapText="1"/>
    </xf>
    <xf numFmtId="0" fontId="13" fillId="0" borderId="0" xfId="10" applyFont="1">
      <alignment vertical="center"/>
    </xf>
    <xf numFmtId="0" fontId="13" fillId="0" borderId="0" xfId="10" applyFont="1" applyAlignment="1">
      <alignment horizontal="center" vertical="center"/>
    </xf>
    <xf numFmtId="0" fontId="13" fillId="2" borderId="0" xfId="1" applyFont="1" applyFill="1">
      <alignment vertical="center"/>
    </xf>
    <xf numFmtId="0" fontId="19" fillId="0" borderId="0" xfId="10" applyFont="1" applyAlignment="1">
      <alignment vertical="top" wrapText="1"/>
    </xf>
    <xf numFmtId="0" fontId="13" fillId="0" borderId="0" xfId="10" applyFont="1" applyAlignment="1">
      <alignment horizontal="center" vertical="top"/>
    </xf>
    <xf numFmtId="0" fontId="19" fillId="0" borderId="0" xfId="10" applyFont="1">
      <alignment vertical="center"/>
    </xf>
    <xf numFmtId="0" fontId="13" fillId="0" borderId="0" xfId="10" applyFont="1" applyAlignment="1">
      <alignment horizontal="right"/>
    </xf>
    <xf numFmtId="0" fontId="13" fillId="0" borderId="0" xfId="10" applyFont="1" applyAlignment="1">
      <alignment vertical="center" wrapText="1"/>
    </xf>
    <xf numFmtId="0" fontId="13" fillId="0" borderId="0" xfId="12" applyFont="1" applyProtection="1">
      <alignment vertical="center"/>
      <protection locked="0"/>
    </xf>
    <xf numFmtId="0" fontId="13" fillId="0" borderId="0" xfId="10" applyFont="1" applyAlignment="1">
      <alignment horizontal="center" vertical="center" wrapText="1"/>
    </xf>
    <xf numFmtId="0" fontId="73" fillId="0" borderId="0" xfId="1" applyFont="1">
      <alignment vertical="center"/>
    </xf>
    <xf numFmtId="0" fontId="23" fillId="0" borderId="0" xfId="10" applyFont="1" applyAlignment="1">
      <alignment horizontal="center" vertical="center"/>
    </xf>
    <xf numFmtId="0" fontId="23" fillId="0" borderId="0" xfId="10" applyFont="1" applyAlignment="1">
      <alignment horizontal="center" vertical="center" wrapText="1"/>
    </xf>
    <xf numFmtId="0" fontId="21" fillId="0" borderId="0" xfId="1" applyFont="1" applyAlignment="1">
      <alignment horizontal="center" vertical="center" textRotation="255" shrinkToFit="1"/>
    </xf>
    <xf numFmtId="0" fontId="10" fillId="0" borderId="0" xfId="10" applyFont="1">
      <alignment vertical="center"/>
    </xf>
    <xf numFmtId="0" fontId="25" fillId="0" borderId="0" xfId="10" applyFont="1">
      <alignment vertical="center"/>
    </xf>
    <xf numFmtId="0" fontId="13" fillId="0" borderId="0" xfId="10" applyFont="1" applyAlignment="1">
      <alignment horizontal="left" vertical="center"/>
    </xf>
    <xf numFmtId="0" fontId="23" fillId="0" borderId="0" xfId="10" applyFont="1" applyAlignment="1">
      <alignment vertical="center" wrapText="1"/>
    </xf>
    <xf numFmtId="0" fontId="75" fillId="0" borderId="0" xfId="0" applyFont="1">
      <alignment vertical="center"/>
    </xf>
    <xf numFmtId="0" fontId="19" fillId="0" borderId="0" xfId="0" applyFont="1" applyAlignment="1">
      <alignment horizontal="left" vertical="center" wrapText="1"/>
    </xf>
    <xf numFmtId="177" fontId="19" fillId="3" borderId="19" xfId="0" applyNumberFormat="1" applyFont="1" applyFill="1" applyBorder="1" applyAlignment="1">
      <alignment horizontal="left" vertical="center" wrapText="1"/>
    </xf>
    <xf numFmtId="0" fontId="13" fillId="0" borderId="9" xfId="0" applyFont="1" applyBorder="1" applyAlignment="1">
      <alignment horizontal="center" vertical="center"/>
    </xf>
    <xf numFmtId="0" fontId="13" fillId="2" borderId="19" xfId="0" applyFont="1" applyFill="1" applyBorder="1" applyAlignment="1">
      <alignment horizontal="left" vertical="center" wrapText="1" shrinkToFit="1"/>
    </xf>
    <xf numFmtId="0" fontId="13" fillId="0" borderId="23" xfId="0" applyFont="1" applyBorder="1" applyAlignment="1">
      <alignment horizontal="center" vertical="center" textRotation="255"/>
    </xf>
    <xf numFmtId="0" fontId="13" fillId="0" borderId="9" xfId="0" applyFont="1" applyBorder="1" applyAlignment="1">
      <alignment horizontal="center" vertical="center" shrinkToFit="1"/>
    </xf>
    <xf numFmtId="0" fontId="13" fillId="3" borderId="19" xfId="0" applyFont="1" applyFill="1" applyBorder="1" applyAlignment="1">
      <alignment horizontal="left" vertical="center" wrapText="1" shrinkToFit="1"/>
    </xf>
    <xf numFmtId="0" fontId="13" fillId="0" borderId="19" xfId="0" applyFont="1" applyBorder="1" applyAlignment="1">
      <alignment horizontal="center" vertical="center" wrapText="1"/>
    </xf>
    <xf numFmtId="176" fontId="13" fillId="3" borderId="19" xfId="0" applyNumberFormat="1" applyFont="1" applyFill="1" applyBorder="1" applyAlignment="1">
      <alignment horizontal="left" vertical="center" wrapText="1" shrinkToFit="1"/>
    </xf>
    <xf numFmtId="0" fontId="19" fillId="4" borderId="19" xfId="0" applyFont="1" applyFill="1" applyBorder="1" applyAlignment="1">
      <alignment horizontal="left" vertical="center" wrapText="1"/>
    </xf>
    <xf numFmtId="182" fontId="19" fillId="3" borderId="19" xfId="0" applyNumberFormat="1" applyFont="1" applyFill="1" applyBorder="1" applyAlignment="1">
      <alignment horizontal="left" vertical="center" wrapText="1"/>
    </xf>
    <xf numFmtId="177" fontId="19" fillId="3" borderId="19" xfId="0" applyNumberFormat="1"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3" borderId="19" xfId="0" applyFont="1" applyFill="1" applyBorder="1" applyAlignment="1" applyProtection="1">
      <alignment horizontal="left" vertical="center" wrapText="1"/>
      <protection locked="0"/>
    </xf>
    <xf numFmtId="0" fontId="40" fillId="0" borderId="0" xfId="15" applyFont="1" applyAlignment="1">
      <alignment horizontal="center" vertical="center" wrapText="1"/>
    </xf>
    <xf numFmtId="0" fontId="41" fillId="0" borderId="0" xfId="15" applyFont="1" applyAlignment="1">
      <alignment horizontal="center" vertical="center" wrapText="1"/>
    </xf>
    <xf numFmtId="0" fontId="37" fillId="0" borderId="0" xfId="15" applyFont="1" applyAlignment="1">
      <alignment horizontal="center" vertical="center" wrapText="1"/>
    </xf>
    <xf numFmtId="0" fontId="37" fillId="0" borderId="0" xfId="15" applyFont="1" applyAlignment="1">
      <alignment horizontal="center" vertical="top" wrapText="1"/>
    </xf>
    <xf numFmtId="0" fontId="41" fillId="0" borderId="0" xfId="15" applyFont="1" applyAlignment="1">
      <alignment horizontal="center" vertical="top" wrapText="1"/>
    </xf>
    <xf numFmtId="0" fontId="44" fillId="0" borderId="0" xfId="15" applyFont="1" applyAlignment="1">
      <alignment horizontal="left" vertical="top" wrapText="1"/>
    </xf>
    <xf numFmtId="0" fontId="46" fillId="0" borderId="0" xfId="15" applyFont="1" applyAlignment="1">
      <alignment horizontal="left" vertical="top" wrapText="1"/>
    </xf>
    <xf numFmtId="0" fontId="34" fillId="0" borderId="19" xfId="13" applyFill="1" applyBorder="1" applyAlignment="1" applyProtection="1">
      <alignment horizontal="center" vertical="top" wrapText="1"/>
    </xf>
    <xf numFmtId="0" fontId="19" fillId="6" borderId="19" xfId="15" applyFont="1" applyFill="1" applyBorder="1" applyAlignment="1">
      <alignment horizontal="center" vertical="top"/>
    </xf>
    <xf numFmtId="0" fontId="51" fillId="5" borderId="0" xfId="1" applyFont="1" applyFill="1" applyAlignment="1">
      <alignment horizontal="center" vertical="center" wrapText="1"/>
    </xf>
    <xf numFmtId="0" fontId="33" fillId="5" borderId="0" xfId="1" applyFont="1" applyFill="1" applyAlignment="1">
      <alignment horizontal="center" vertical="center"/>
    </xf>
    <xf numFmtId="0" fontId="18" fillId="0" borderId="0" xfId="1" applyFont="1" applyAlignment="1">
      <alignment vertical="center" wrapText="1"/>
    </xf>
    <xf numFmtId="0" fontId="13" fillId="0" borderId="0" xfId="1" applyFont="1" applyAlignment="1">
      <alignment vertical="center" wrapText="1"/>
    </xf>
    <xf numFmtId="0" fontId="13" fillId="0" borderId="0" xfId="1" applyFont="1">
      <alignment vertical="center"/>
    </xf>
    <xf numFmtId="0" fontId="13" fillId="0" borderId="0" xfId="1" applyFont="1" applyAlignment="1">
      <alignment vertical="top"/>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13" fillId="0" borderId="19" xfId="0" applyFont="1" applyBorder="1" applyAlignment="1">
      <alignment horizontal="center" vertical="center"/>
    </xf>
    <xf numFmtId="0" fontId="13" fillId="0" borderId="11" xfId="0" applyFont="1" applyBorder="1" applyAlignment="1">
      <alignment horizontal="center" vertical="center" textRotation="255"/>
    </xf>
    <xf numFmtId="0" fontId="13" fillId="0" borderId="23"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9" fillId="0" borderId="19" xfId="0" applyFont="1" applyBorder="1" applyAlignment="1">
      <alignment horizontal="center" vertical="center"/>
    </xf>
    <xf numFmtId="0" fontId="18" fillId="0" borderId="0" xfId="1" applyFont="1" applyAlignment="1">
      <alignment horizontal="center" vertical="center"/>
    </xf>
    <xf numFmtId="0" fontId="13" fillId="2" borderId="0" xfId="1" applyFont="1" applyFill="1" applyAlignment="1">
      <alignment horizontal="left" vertical="center" wrapText="1"/>
    </xf>
    <xf numFmtId="0" fontId="20" fillId="0" borderId="0" xfId="1" applyFont="1" applyAlignment="1">
      <alignment horizontal="center" vertical="center" wrapText="1"/>
    </xf>
    <xf numFmtId="0" fontId="13" fillId="0" borderId="0" xfId="1" applyFont="1" applyAlignment="1">
      <alignment horizontal="center" vertical="center" wrapText="1"/>
    </xf>
    <xf numFmtId="0" fontId="13" fillId="2" borderId="0" xfId="1" applyFont="1" applyFill="1" applyAlignment="1">
      <alignment horizontal="left" vertical="center"/>
    </xf>
    <xf numFmtId="0" fontId="18" fillId="0" borderId="0" xfId="1" applyFont="1" applyAlignment="1">
      <alignment horizontal="center" vertical="center" wrapText="1"/>
    </xf>
    <xf numFmtId="0" fontId="13" fillId="0" borderId="22" xfId="1" applyFont="1" applyBorder="1" applyAlignment="1">
      <alignment horizontal="center" vertical="center"/>
    </xf>
    <xf numFmtId="0" fontId="28" fillId="0" borderId="0" xfId="1" applyFont="1" applyAlignment="1">
      <alignment horizontal="center" vertical="center" wrapText="1"/>
    </xf>
    <xf numFmtId="0" fontId="28" fillId="0" borderId="0" xfId="1" applyFont="1" applyAlignment="1">
      <alignment horizontal="center" vertical="center"/>
    </xf>
    <xf numFmtId="0" fontId="13" fillId="0" borderId="0" xfId="1" applyFont="1" applyAlignment="1">
      <alignment horizontal="center" vertical="center"/>
    </xf>
    <xf numFmtId="0" fontId="13" fillId="0" borderId="19" xfId="1" applyFont="1" applyBorder="1" applyAlignment="1">
      <alignment horizontal="center" vertical="center"/>
    </xf>
    <xf numFmtId="0" fontId="13" fillId="2" borderId="19" xfId="1" applyFont="1" applyFill="1" applyBorder="1" applyAlignment="1">
      <alignment horizontal="left" vertical="center"/>
    </xf>
    <xf numFmtId="0" fontId="13" fillId="2" borderId="22" xfId="1" applyFont="1" applyFill="1" applyBorder="1" applyAlignment="1">
      <alignment horizontal="left" vertical="center"/>
    </xf>
    <xf numFmtId="0" fontId="13" fillId="0" borderId="27" xfId="1" applyFont="1" applyBorder="1" applyAlignment="1">
      <alignment horizontal="center" vertical="center"/>
    </xf>
    <xf numFmtId="0" fontId="23" fillId="0" borderId="0" xfId="1" applyFont="1" applyAlignment="1">
      <alignment vertical="center" wrapText="1"/>
    </xf>
    <xf numFmtId="0" fontId="23" fillId="0" borderId="0" xfId="1" applyFont="1" applyAlignment="1">
      <alignment vertical="center" shrinkToFit="1"/>
    </xf>
    <xf numFmtId="0" fontId="13" fillId="0" borderId="21" xfId="1" applyFont="1" applyBorder="1" applyAlignment="1">
      <alignment horizontal="center" vertical="center"/>
    </xf>
    <xf numFmtId="0" fontId="13" fillId="2" borderId="21" xfId="1" applyFont="1" applyFill="1" applyBorder="1" applyAlignment="1">
      <alignment horizontal="left" vertical="center"/>
    </xf>
    <xf numFmtId="0" fontId="13" fillId="2" borderId="27" xfId="1" applyFont="1" applyFill="1" applyBorder="1" applyAlignment="1">
      <alignment horizontal="left" vertical="center"/>
    </xf>
    <xf numFmtId="181" fontId="13" fillId="2" borderId="0" xfId="1" applyNumberFormat="1" applyFont="1" applyFill="1" applyAlignment="1">
      <alignment horizontal="center" vertical="center"/>
    </xf>
    <xf numFmtId="180" fontId="13" fillId="2" borderId="0" xfId="1" applyNumberFormat="1" applyFont="1" applyFill="1" applyAlignment="1">
      <alignment horizontal="center" vertical="center"/>
    </xf>
    <xf numFmtId="179" fontId="13" fillId="2" borderId="0" xfId="1" applyNumberFormat="1" applyFont="1" applyFill="1" applyAlignment="1">
      <alignment horizontal="center" vertical="center"/>
    </xf>
    <xf numFmtId="0" fontId="19" fillId="3" borderId="19" xfId="0" applyFont="1" applyFill="1" applyBorder="1" applyProtection="1">
      <alignment vertical="center"/>
      <protection locked="0"/>
    </xf>
    <xf numFmtId="0" fontId="29" fillId="0" borderId="0" xfId="0" applyFont="1" applyAlignment="1">
      <alignment horizontal="center" vertical="center"/>
    </xf>
    <xf numFmtId="0" fontId="19" fillId="2" borderId="19" xfId="0" applyFont="1" applyFill="1" applyBorder="1" applyAlignment="1">
      <alignment horizontal="left" vertical="center"/>
    </xf>
    <xf numFmtId="0" fontId="19" fillId="3" borderId="27" xfId="0" applyFont="1" applyFill="1" applyBorder="1" applyProtection="1">
      <alignment vertical="center"/>
      <protection locked="0"/>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7" xfId="0" applyFont="1" applyBorder="1" applyAlignment="1">
      <alignment horizontal="center" vertical="center" wrapText="1"/>
    </xf>
    <xf numFmtId="0" fontId="34" fillId="3" borderId="21" xfId="13" applyFill="1" applyBorder="1" applyProtection="1">
      <alignment vertical="center"/>
      <protection locked="0"/>
    </xf>
    <xf numFmtId="0" fontId="19" fillId="3" borderId="21" xfId="0" applyFont="1" applyFill="1" applyBorder="1" applyProtection="1">
      <alignment vertical="center"/>
      <protection locked="0"/>
    </xf>
    <xf numFmtId="0" fontId="19" fillId="3" borderId="22" xfId="0" applyFont="1" applyFill="1" applyBorder="1" applyProtection="1">
      <alignment vertical="center"/>
      <protection locked="0"/>
    </xf>
    <xf numFmtId="0" fontId="19" fillId="0" borderId="19" xfId="0" applyFont="1" applyBorder="1" applyAlignment="1">
      <alignment horizontal="center" vertical="center" wrapText="1"/>
    </xf>
    <xf numFmtId="178" fontId="19" fillId="2" borderId="19" xfId="0" applyNumberFormat="1" applyFont="1" applyFill="1" applyBorder="1" applyAlignment="1">
      <alignment horizontal="left" vertical="center"/>
    </xf>
    <xf numFmtId="0" fontId="19" fillId="3" borderId="19" xfId="0" applyFont="1" applyFill="1" applyBorder="1" applyAlignment="1" applyProtection="1">
      <alignment vertical="center" wrapText="1"/>
      <protection locked="0"/>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38" fontId="19" fillId="3" borderId="29" xfId="8" applyFont="1" applyFill="1" applyBorder="1" applyAlignment="1" applyProtection="1">
      <alignment horizontal="right" vertical="center" wrapText="1"/>
      <protection locked="0"/>
    </xf>
    <xf numFmtId="38" fontId="19" fillId="3" borderId="30" xfId="8" applyFont="1" applyFill="1" applyBorder="1" applyAlignment="1" applyProtection="1">
      <alignment horizontal="right" vertical="center" wrapText="1"/>
      <protection locked="0"/>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183" fontId="19" fillId="3" borderId="22" xfId="8" applyNumberFormat="1" applyFont="1" applyFill="1" applyBorder="1" applyAlignment="1" applyProtection="1">
      <alignment horizontal="right" vertical="center"/>
      <protection locked="0"/>
    </xf>
    <xf numFmtId="183" fontId="19" fillId="3" borderId="13" xfId="8" applyNumberFormat="1" applyFont="1" applyFill="1" applyBorder="1" applyAlignment="1" applyProtection="1">
      <alignment horizontal="right" vertical="center"/>
      <protection locked="0"/>
    </xf>
    <xf numFmtId="183" fontId="19" fillId="3" borderId="27" xfId="8" applyNumberFormat="1" applyFont="1" applyFill="1" applyBorder="1" applyAlignment="1" applyProtection="1">
      <alignment horizontal="right" vertical="center"/>
      <protection locked="0"/>
    </xf>
    <xf numFmtId="183" fontId="19" fillId="3" borderId="24" xfId="8"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0" borderId="31" xfId="0" applyFont="1" applyBorder="1" applyAlignment="1">
      <alignment horizontal="center" vertical="center"/>
    </xf>
    <xf numFmtId="0" fontId="19" fillId="0" borderId="28" xfId="0" applyFont="1" applyBorder="1" applyAlignment="1">
      <alignment horizontal="center"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15" xfId="0" applyFont="1" applyBorder="1" applyAlignment="1">
      <alignment horizontal="center" vertical="center"/>
    </xf>
    <xf numFmtId="0" fontId="19" fillId="0" borderId="30" xfId="0" applyFont="1" applyBorder="1" applyAlignment="1">
      <alignment horizontal="center" vertical="center"/>
    </xf>
    <xf numFmtId="0" fontId="19" fillId="3" borderId="2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center" vertical="center" wrapText="1"/>
      <protection locked="0"/>
    </xf>
    <xf numFmtId="0" fontId="19" fillId="0" borderId="1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3" borderId="22" xfId="0" applyFont="1" applyFill="1" applyBorder="1" applyAlignment="1" applyProtection="1">
      <alignment vertical="center" wrapText="1"/>
      <protection locked="0"/>
    </xf>
    <xf numFmtId="0" fontId="19" fillId="3" borderId="54" xfId="0" applyFont="1" applyFill="1" applyBorder="1" applyAlignment="1" applyProtection="1">
      <alignment vertical="center" wrapText="1"/>
      <protection locked="0"/>
    </xf>
    <xf numFmtId="0" fontId="19" fillId="3" borderId="27" xfId="0" applyFont="1" applyFill="1" applyBorder="1" applyAlignment="1" applyProtection="1">
      <alignment vertical="center" wrapText="1"/>
      <protection locked="0"/>
    </xf>
    <xf numFmtId="0" fontId="19" fillId="0" borderId="14" xfId="0" applyFont="1" applyBorder="1" applyAlignment="1">
      <alignment horizontal="center" vertical="center"/>
    </xf>
    <xf numFmtId="38" fontId="19" fillId="3" borderId="16" xfId="8" applyFont="1" applyFill="1" applyBorder="1" applyAlignment="1" applyProtection="1">
      <alignment horizontal="right" vertical="center" wrapText="1"/>
      <protection locked="0"/>
    </xf>
    <xf numFmtId="38" fontId="19" fillId="3" borderId="17" xfId="8" applyFont="1" applyFill="1" applyBorder="1" applyAlignment="1" applyProtection="1">
      <alignment horizontal="right" vertical="center" wrapText="1"/>
      <protection locked="0"/>
    </xf>
    <xf numFmtId="38" fontId="19" fillId="2" borderId="24" xfId="8" applyFont="1" applyFill="1" applyBorder="1" applyAlignment="1" applyProtection="1">
      <alignment horizontal="right" vertical="center" wrapText="1"/>
    </xf>
    <xf numFmtId="38" fontId="19" fillId="2" borderId="25" xfId="8" applyFont="1" applyFill="1" applyBorder="1" applyAlignment="1" applyProtection="1">
      <alignment horizontal="right" vertical="center" wrapText="1"/>
    </xf>
    <xf numFmtId="38" fontId="19" fillId="3" borderId="13" xfId="8" applyFont="1" applyFill="1" applyBorder="1" applyAlignment="1" applyProtection="1">
      <alignment horizontal="right" vertical="center" wrapText="1"/>
      <protection locked="0"/>
    </xf>
    <xf numFmtId="38" fontId="19" fillId="3" borderId="14" xfId="8" applyFont="1" applyFill="1" applyBorder="1" applyAlignment="1" applyProtection="1">
      <alignment horizontal="right" vertical="center" wrapText="1"/>
      <protection locked="0"/>
    </xf>
    <xf numFmtId="38" fontId="19" fillId="3" borderId="24" xfId="8" applyFont="1" applyFill="1" applyBorder="1" applyAlignment="1" applyProtection="1">
      <alignment horizontal="right" vertical="center" wrapText="1"/>
      <protection locked="0"/>
    </xf>
    <xf numFmtId="38" fontId="19" fillId="3" borderId="25" xfId="8" applyFont="1" applyFill="1" applyBorder="1" applyAlignment="1" applyProtection="1">
      <alignment horizontal="right" vertical="center" wrapText="1"/>
      <protection locked="0"/>
    </xf>
    <xf numFmtId="38" fontId="19" fillId="2" borderId="9" xfId="8" applyFont="1" applyFill="1" applyBorder="1" applyAlignment="1" applyProtection="1">
      <alignment horizontal="right" vertical="center" wrapText="1"/>
    </xf>
    <xf numFmtId="38" fontId="19" fillId="2" borderId="8" xfId="8" applyFont="1" applyFill="1" applyBorder="1" applyAlignment="1" applyProtection="1">
      <alignment horizontal="right" vertical="center" wrapText="1"/>
    </xf>
    <xf numFmtId="0" fontId="19" fillId="0" borderId="6"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textRotation="255" wrapText="1"/>
    </xf>
    <xf numFmtId="0" fontId="19" fillId="0" borderId="0" xfId="0" applyFont="1" applyAlignment="1">
      <alignment horizontal="center" vertical="center" textRotation="255" wrapText="1"/>
    </xf>
    <xf numFmtId="0" fontId="19" fillId="0" borderId="10" xfId="0" applyFont="1" applyBorder="1" applyAlignment="1">
      <alignment horizontal="center" vertical="center" textRotation="255" wrapText="1"/>
    </xf>
    <xf numFmtId="0" fontId="19" fillId="0" borderId="4" xfId="0" applyFont="1" applyBorder="1" applyAlignment="1">
      <alignment horizontal="center" vertical="center" textRotation="255" wrapText="1"/>
    </xf>
    <xf numFmtId="0" fontId="19" fillId="0" borderId="3"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0" xfId="0" applyFont="1" applyAlignment="1">
      <alignment horizontal="center" vertical="center"/>
    </xf>
    <xf numFmtId="0" fontId="19" fillId="0" borderId="29"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38" fontId="19" fillId="3" borderId="13" xfId="8" applyFont="1" applyFill="1" applyBorder="1" applyAlignment="1" applyProtection="1">
      <alignment horizontal="right" vertical="center" wrapText="1"/>
    </xf>
    <xf numFmtId="38" fontId="19" fillId="3" borderId="14" xfId="8" applyFont="1" applyFill="1" applyBorder="1" applyAlignment="1" applyProtection="1">
      <alignment horizontal="right" vertical="center" wrapText="1"/>
    </xf>
    <xf numFmtId="38" fontId="19" fillId="3" borderId="24" xfId="8" applyFont="1" applyFill="1" applyBorder="1" applyAlignment="1" applyProtection="1">
      <alignment horizontal="right" vertical="center" wrapText="1"/>
    </xf>
    <xf numFmtId="38" fontId="19" fillId="3" borderId="25" xfId="8" applyFont="1" applyFill="1" applyBorder="1" applyAlignment="1" applyProtection="1">
      <alignment horizontal="right" vertical="center" wrapText="1"/>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38" fontId="19" fillId="3" borderId="22" xfId="8" applyFont="1" applyFill="1" applyBorder="1" applyAlignment="1" applyProtection="1">
      <alignment horizontal="right" vertical="center"/>
    </xf>
    <xf numFmtId="38" fontId="19" fillId="3" borderId="13" xfId="8" applyFont="1" applyFill="1" applyBorder="1" applyAlignment="1" applyProtection="1">
      <alignment horizontal="right" vertical="center"/>
    </xf>
    <xf numFmtId="38" fontId="19" fillId="3" borderId="27" xfId="8" applyFont="1" applyFill="1" applyBorder="1" applyAlignment="1" applyProtection="1">
      <alignment horizontal="right" vertical="center"/>
    </xf>
    <xf numFmtId="38" fontId="19" fillId="3" borderId="24" xfId="8" applyFont="1" applyFill="1" applyBorder="1" applyAlignment="1" applyProtection="1">
      <alignment horizontal="right" vertical="center"/>
    </xf>
    <xf numFmtId="38" fontId="19" fillId="3" borderId="16" xfId="8" applyFont="1" applyFill="1" applyBorder="1" applyAlignment="1" applyProtection="1">
      <alignment horizontal="right" vertical="center" wrapText="1"/>
    </xf>
    <xf numFmtId="38" fontId="19" fillId="3" borderId="17" xfId="8" applyFont="1" applyFill="1" applyBorder="1" applyAlignment="1" applyProtection="1">
      <alignment horizontal="right" vertical="center" wrapText="1"/>
    </xf>
    <xf numFmtId="38" fontId="19" fillId="3" borderId="29" xfId="8" applyFont="1" applyFill="1" applyBorder="1" applyAlignment="1" applyProtection="1">
      <alignment horizontal="right" vertical="center" wrapText="1"/>
    </xf>
    <xf numFmtId="38" fontId="19" fillId="3" borderId="30" xfId="8" applyFont="1" applyFill="1" applyBorder="1" applyAlignment="1" applyProtection="1">
      <alignment horizontal="right" vertical="center" wrapText="1"/>
    </xf>
    <xf numFmtId="0" fontId="19" fillId="3" borderId="22" xfId="0" applyFont="1" applyFill="1" applyBorder="1" applyAlignment="1">
      <alignment vertical="center" wrapText="1"/>
    </xf>
    <xf numFmtId="0" fontId="19" fillId="3" borderId="54" xfId="0" applyFont="1" applyFill="1" applyBorder="1" applyAlignment="1">
      <alignment vertical="center" wrapText="1"/>
    </xf>
    <xf numFmtId="0" fontId="19" fillId="3" borderId="27" xfId="0" applyFont="1" applyFill="1" applyBorder="1" applyAlignment="1">
      <alignment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0" borderId="0" xfId="1" applyFont="1" applyAlignment="1">
      <alignment vertical="top" wrapText="1"/>
    </xf>
    <xf numFmtId="0" fontId="69" fillId="0" borderId="35" xfId="1" applyFont="1" applyBorder="1" applyAlignment="1">
      <alignment horizontal="center" vertical="center" wrapText="1"/>
    </xf>
    <xf numFmtId="0" fontId="69" fillId="0" borderId="36" xfId="1" applyFont="1" applyBorder="1" applyAlignment="1">
      <alignment horizontal="center" vertical="center" wrapText="1"/>
    </xf>
    <xf numFmtId="0" fontId="69" fillId="0" borderId="37" xfId="1" applyFont="1" applyBorder="1" applyAlignment="1">
      <alignment horizontal="center" vertical="center" wrapText="1"/>
    </xf>
    <xf numFmtId="0" fontId="69" fillId="0" borderId="38" xfId="1" applyFont="1" applyBorder="1" applyAlignment="1">
      <alignment horizontal="center" vertical="center" wrapText="1"/>
    </xf>
    <xf numFmtId="0" fontId="69" fillId="0" borderId="0" xfId="1" applyFont="1" applyAlignment="1">
      <alignment horizontal="center" vertical="center" wrapText="1"/>
    </xf>
    <xf numFmtId="0" fontId="69" fillId="0" borderId="39" xfId="1" applyFont="1" applyBorder="1" applyAlignment="1">
      <alignment horizontal="center" vertical="center" wrapText="1"/>
    </xf>
    <xf numFmtId="0" fontId="69" fillId="0" borderId="40" xfId="1" applyFont="1" applyBorder="1" applyAlignment="1">
      <alignment horizontal="center" vertical="center" wrapText="1"/>
    </xf>
    <xf numFmtId="0" fontId="69" fillId="0" borderId="41" xfId="1" applyFont="1" applyBorder="1" applyAlignment="1">
      <alignment horizontal="center" vertical="center" wrapText="1"/>
    </xf>
    <xf numFmtId="0" fontId="69" fillId="0" borderId="42" xfId="1" applyFont="1" applyBorder="1" applyAlignment="1">
      <alignment horizontal="center" vertical="center" wrapText="1"/>
    </xf>
    <xf numFmtId="0" fontId="13" fillId="0" borderId="0" xfId="1" applyFont="1" applyAlignment="1">
      <alignment horizontal="right" vertical="top"/>
    </xf>
    <xf numFmtId="0" fontId="13" fillId="2" borderId="0" xfId="1" applyFont="1" applyFill="1" applyAlignment="1">
      <alignment horizontal="left" vertical="center" shrinkToFit="1"/>
    </xf>
    <xf numFmtId="0" fontId="13" fillId="0" borderId="0" xfId="0" applyFont="1" applyAlignment="1">
      <alignment vertical="top" wrapText="1"/>
    </xf>
    <xf numFmtId="0" fontId="13" fillId="0" borderId="0" xfId="0" applyFont="1" applyAlignment="1">
      <alignment horizontal="right" vertical="top"/>
    </xf>
    <xf numFmtId="0" fontId="13" fillId="0" borderId="0" xfId="1" applyFont="1" applyAlignment="1">
      <alignment vertical="top" wrapText="1"/>
    </xf>
    <xf numFmtId="0" fontId="13" fillId="0" borderId="0" xfId="0" applyFont="1" applyAlignment="1">
      <alignment vertical="top"/>
    </xf>
    <xf numFmtId="0" fontId="19" fillId="0" borderId="9" xfId="7" applyFont="1" applyBorder="1" applyAlignment="1">
      <alignment horizontal="center" vertical="center" wrapText="1"/>
    </xf>
    <xf numFmtId="0" fontId="19" fillId="0" borderId="8" xfId="7" applyFont="1" applyBorder="1" applyAlignment="1">
      <alignment horizontal="center" vertical="center" wrapText="1"/>
    </xf>
    <xf numFmtId="49" fontId="19" fillId="3" borderId="32" xfId="7" applyNumberFormat="1" applyFont="1" applyFill="1" applyBorder="1" applyAlignment="1" applyProtection="1">
      <alignment horizontal="center" vertical="center" shrinkToFit="1"/>
      <protection locked="0"/>
    </xf>
    <xf numFmtId="49" fontId="19" fillId="3" borderId="33" xfId="7" applyNumberFormat="1" applyFont="1" applyFill="1" applyBorder="1" applyAlignment="1" applyProtection="1">
      <alignment horizontal="center" vertical="center" shrinkToFit="1"/>
      <protection locked="0"/>
    </xf>
    <xf numFmtId="0" fontId="19" fillId="0" borderId="9" xfId="7" applyFont="1" applyBorder="1" applyAlignment="1">
      <alignment horizontal="center" vertical="center"/>
    </xf>
    <xf numFmtId="0" fontId="19" fillId="0" borderId="8" xfId="7" applyFont="1" applyBorder="1" applyAlignment="1">
      <alignment horizontal="center" vertical="center"/>
    </xf>
    <xf numFmtId="0" fontId="19" fillId="0" borderId="7" xfId="7" applyFont="1" applyBorder="1" applyAlignment="1">
      <alignment horizontal="center" vertical="center"/>
    </xf>
    <xf numFmtId="0" fontId="28" fillId="0" borderId="0" xfId="9" applyFont="1" applyAlignment="1">
      <alignment horizontal="center" vertical="center"/>
    </xf>
    <xf numFmtId="0" fontId="19" fillId="0" borderId="0" xfId="9" applyFont="1" applyAlignment="1">
      <alignment vertical="center" wrapText="1"/>
    </xf>
    <xf numFmtId="0" fontId="19" fillId="0" borderId="19" xfId="7" applyFont="1" applyBorder="1" applyAlignment="1">
      <alignment horizontal="center" vertical="center" wrapText="1"/>
    </xf>
    <xf numFmtId="0" fontId="19" fillId="0" borderId="19" xfId="7" applyFont="1" applyBorder="1" applyAlignment="1">
      <alignment horizontal="center" vertical="center"/>
    </xf>
    <xf numFmtId="49" fontId="13" fillId="3" borderId="32" xfId="9" applyNumberFormat="1" applyFont="1" applyFill="1" applyBorder="1" applyAlignment="1">
      <alignment horizontal="center" vertical="center"/>
    </xf>
    <xf numFmtId="49" fontId="13" fillId="3" borderId="33" xfId="9" applyNumberFormat="1" applyFont="1" applyFill="1" applyBorder="1" applyAlignment="1">
      <alignment horizontal="center" vertical="center"/>
    </xf>
    <xf numFmtId="49" fontId="19" fillId="3" borderId="33" xfId="7" applyNumberFormat="1" applyFont="1" applyFill="1" applyBorder="1" applyAlignment="1">
      <alignment horizontal="center" vertical="center" shrinkToFit="1"/>
    </xf>
    <xf numFmtId="49" fontId="19" fillId="3" borderId="34" xfId="7" applyNumberFormat="1" applyFont="1" applyFill="1" applyBorder="1" applyAlignment="1">
      <alignment horizontal="center" vertical="center" shrinkToFit="1"/>
    </xf>
    <xf numFmtId="49" fontId="19" fillId="3" borderId="32" xfId="7" applyNumberFormat="1" applyFont="1" applyFill="1" applyBorder="1" applyAlignment="1">
      <alignment horizontal="center" vertical="center" shrinkToFit="1"/>
    </xf>
    <xf numFmtId="0" fontId="19" fillId="4" borderId="19" xfId="7" applyFont="1" applyFill="1" applyBorder="1" applyAlignment="1">
      <alignment horizontal="center" vertical="center"/>
    </xf>
    <xf numFmtId="0" fontId="13" fillId="0" borderId="46" xfId="17" applyFont="1" applyBorder="1" applyAlignment="1">
      <alignment horizontal="left" vertical="center" wrapText="1"/>
    </xf>
    <xf numFmtId="0" fontId="13" fillId="0" borderId="47" xfId="17" applyFont="1" applyBorder="1" applyAlignment="1">
      <alignment horizontal="left" vertical="center" wrapText="1"/>
    </xf>
    <xf numFmtId="0" fontId="13" fillId="0" borderId="48" xfId="17" applyFont="1" applyBorder="1" applyAlignment="1">
      <alignment horizontal="left" vertical="center" wrapText="1"/>
    </xf>
    <xf numFmtId="0" fontId="13" fillId="0" borderId="49" xfId="17" applyFont="1" applyBorder="1" applyAlignment="1">
      <alignment horizontal="left" vertical="center" wrapText="1"/>
    </xf>
    <xf numFmtId="0" fontId="13" fillId="0" borderId="0" xfId="17" applyFont="1" applyAlignment="1">
      <alignment horizontal="left" vertical="center" wrapText="1"/>
    </xf>
    <xf numFmtId="0" fontId="13" fillId="0" borderId="50" xfId="17" applyFont="1" applyBorder="1" applyAlignment="1">
      <alignment horizontal="left" vertical="center" wrapText="1"/>
    </xf>
    <xf numFmtId="0" fontId="13" fillId="0" borderId="51" xfId="17" applyFont="1" applyBorder="1" applyAlignment="1">
      <alignment horizontal="left" vertical="center" wrapText="1"/>
    </xf>
    <xf numFmtId="0" fontId="13" fillId="0" borderId="52" xfId="17" applyFont="1" applyBorder="1" applyAlignment="1">
      <alignment horizontal="left" vertical="center" wrapText="1"/>
    </xf>
    <xf numFmtId="0" fontId="13" fillId="0" borderId="53" xfId="17" applyFont="1" applyBorder="1" applyAlignment="1">
      <alignment horizontal="left" vertical="center" wrapText="1"/>
    </xf>
    <xf numFmtId="49" fontId="13" fillId="3" borderId="33" xfId="9" applyNumberFormat="1" applyFont="1" applyFill="1" applyBorder="1" applyAlignment="1" applyProtection="1">
      <alignment horizontal="center" vertical="center"/>
      <protection locked="0"/>
    </xf>
    <xf numFmtId="49" fontId="19" fillId="3" borderId="34" xfId="7" applyNumberFormat="1" applyFont="1" applyFill="1" applyBorder="1" applyAlignment="1" applyProtection="1">
      <alignment horizontal="center" vertical="center" shrinkToFit="1"/>
      <protection locked="0"/>
    </xf>
    <xf numFmtId="0" fontId="32" fillId="0" borderId="19" xfId="7" applyFont="1" applyBorder="1">
      <alignment vertical="center"/>
    </xf>
    <xf numFmtId="0" fontId="19" fillId="3" borderId="19" xfId="7" applyFont="1" applyFill="1" applyBorder="1" applyAlignment="1" applyProtection="1">
      <alignment horizontal="left" vertical="center" wrapText="1"/>
      <protection locked="0"/>
    </xf>
    <xf numFmtId="49" fontId="13" fillId="3" borderId="32" xfId="9" applyNumberFormat="1" applyFont="1" applyFill="1" applyBorder="1" applyAlignment="1" applyProtection="1">
      <alignment horizontal="center" vertical="center"/>
      <protection locked="0"/>
    </xf>
    <xf numFmtId="0" fontId="19" fillId="4" borderId="19" xfId="7" applyFont="1" applyFill="1" applyBorder="1" applyAlignment="1" applyProtection="1">
      <alignment horizontal="center" vertical="center"/>
      <protection locked="0"/>
    </xf>
    <xf numFmtId="0" fontId="19" fillId="3" borderId="19" xfId="7" applyFont="1" applyFill="1" applyBorder="1" applyAlignment="1">
      <alignment horizontal="left" vertical="center" wrapText="1"/>
    </xf>
    <xf numFmtId="0" fontId="13" fillId="3" borderId="0" xfId="1" applyFont="1" applyFill="1" applyAlignment="1" applyProtection="1">
      <alignment horizontal="center" vertical="center"/>
      <protection locked="0"/>
    </xf>
    <xf numFmtId="0" fontId="13" fillId="0" borderId="0" xfId="1" applyFont="1" applyAlignment="1">
      <alignment horizontal="center" vertical="top"/>
    </xf>
    <xf numFmtId="0" fontId="18" fillId="0" borderId="19" xfId="1" applyFont="1" applyBorder="1" applyAlignment="1">
      <alignment horizontal="center" vertical="center"/>
    </xf>
    <xf numFmtId="0" fontId="13" fillId="3" borderId="19" xfId="1" applyFont="1" applyFill="1" applyBorder="1" applyAlignment="1" applyProtection="1">
      <alignment horizontal="left" vertical="center"/>
      <protection locked="0"/>
    </xf>
    <xf numFmtId="0" fontId="13" fillId="3" borderId="6" xfId="1" applyFont="1" applyFill="1" applyBorder="1" applyAlignment="1" applyProtection="1">
      <alignment horizontal="left" vertical="center"/>
      <protection locked="0"/>
    </xf>
    <xf numFmtId="0" fontId="13" fillId="3" borderId="1" xfId="1" applyFont="1" applyFill="1" applyBorder="1" applyAlignment="1" applyProtection="1">
      <alignment horizontal="left" vertical="center"/>
      <protection locked="0"/>
    </xf>
    <xf numFmtId="0" fontId="13" fillId="3" borderId="5" xfId="1" applyFont="1" applyFill="1" applyBorder="1" applyAlignment="1" applyProtection="1">
      <alignment horizontal="left" vertical="center"/>
      <protection locked="0"/>
    </xf>
    <xf numFmtId="0" fontId="13" fillId="3" borderId="12" xfId="1" applyFont="1" applyFill="1" applyBorder="1" applyAlignment="1" applyProtection="1">
      <alignment horizontal="left" vertical="center"/>
      <protection locked="0"/>
    </xf>
    <xf numFmtId="0" fontId="13" fillId="3" borderId="0" xfId="1" applyFont="1" applyFill="1" applyAlignment="1" applyProtection="1">
      <alignment horizontal="left" vertical="center"/>
      <protection locked="0"/>
    </xf>
    <xf numFmtId="0" fontId="13" fillId="3" borderId="10" xfId="1" applyFont="1" applyFill="1" applyBorder="1" applyAlignment="1" applyProtection="1">
      <alignment horizontal="left" vertical="center"/>
      <protection locked="0"/>
    </xf>
    <xf numFmtId="0" fontId="13" fillId="3" borderId="4" xfId="1" applyFont="1" applyFill="1" applyBorder="1" applyAlignment="1" applyProtection="1">
      <alignment horizontal="left" vertical="center"/>
      <protection locked="0"/>
    </xf>
    <xf numFmtId="0" fontId="13" fillId="3" borderId="3" xfId="1" applyFont="1" applyFill="1" applyBorder="1" applyAlignment="1" applyProtection="1">
      <alignment horizontal="left" vertical="center"/>
      <protection locked="0"/>
    </xf>
    <xf numFmtId="0" fontId="13" fillId="3" borderId="2" xfId="1" applyFont="1" applyFill="1" applyBorder="1" applyAlignment="1" applyProtection="1">
      <alignment horizontal="left" vertical="center"/>
      <protection locked="0"/>
    </xf>
    <xf numFmtId="0" fontId="13" fillId="0" borderId="19" xfId="1" applyFont="1" applyBorder="1" applyAlignment="1">
      <alignment horizontal="center" vertical="center" shrinkToFit="1"/>
    </xf>
    <xf numFmtId="0" fontId="13" fillId="3" borderId="0" xfId="1" applyFont="1" applyFill="1" applyProtection="1">
      <alignment vertical="center"/>
      <protection locked="0"/>
    </xf>
    <xf numFmtId="0" fontId="13" fillId="3" borderId="10" xfId="1" applyFont="1" applyFill="1" applyBorder="1" applyProtection="1">
      <alignment vertical="center"/>
      <protection locked="0"/>
    </xf>
    <xf numFmtId="0" fontId="13" fillId="3" borderId="1" xfId="1" applyFont="1" applyFill="1" applyBorder="1" applyProtection="1">
      <alignment vertical="center"/>
      <protection locked="0"/>
    </xf>
    <xf numFmtId="0" fontId="13" fillId="3" borderId="5" xfId="1" applyFont="1" applyFill="1" applyBorder="1" applyProtection="1">
      <alignment vertical="center"/>
      <protection locked="0"/>
    </xf>
    <xf numFmtId="0" fontId="13" fillId="3" borderId="19" xfId="10" applyFont="1" applyFill="1" applyBorder="1" applyAlignment="1" applyProtection="1">
      <alignment horizontal="left" vertical="center" wrapText="1"/>
      <protection locked="0"/>
    </xf>
    <xf numFmtId="0" fontId="13" fillId="0" borderId="19" xfId="10" applyFont="1" applyBorder="1" applyAlignment="1">
      <alignment horizontal="center" vertical="center" wrapText="1"/>
    </xf>
    <xf numFmtId="0" fontId="13" fillId="0" borderId="19" xfId="10" applyFont="1" applyBorder="1" applyAlignment="1">
      <alignment horizontal="center" vertical="center"/>
    </xf>
    <xf numFmtId="0" fontId="13" fillId="0" borderId="19" xfId="10" applyFont="1" applyBorder="1" applyAlignment="1">
      <alignment horizontal="center" vertical="center" textRotation="255"/>
    </xf>
    <xf numFmtId="0" fontId="13" fillId="3" borderId="19" xfId="10" applyFont="1" applyFill="1" applyBorder="1" applyAlignment="1" applyProtection="1">
      <alignment horizontal="left" vertical="center"/>
      <protection locked="0"/>
    </xf>
    <xf numFmtId="0" fontId="13" fillId="0" borderId="0" xfId="10" applyFont="1" applyAlignment="1">
      <alignment horizontal="center" vertical="top"/>
    </xf>
    <xf numFmtId="0" fontId="19" fillId="0" borderId="0" xfId="10" applyFont="1" applyAlignment="1">
      <alignment vertical="top" wrapText="1"/>
    </xf>
    <xf numFmtId="0" fontId="28" fillId="0" borderId="0" xfId="10" applyFont="1" applyAlignment="1">
      <alignment horizontal="center" vertical="center"/>
    </xf>
    <xf numFmtId="0" fontId="28" fillId="0" borderId="0" xfId="12" applyFont="1" applyAlignment="1">
      <alignment horizontal="center" vertical="center" wrapText="1"/>
    </xf>
    <xf numFmtId="0" fontId="13" fillId="9" borderId="19" xfId="12" applyFont="1" applyFill="1" applyBorder="1" applyAlignment="1">
      <alignment horizontal="center" vertical="center" wrapText="1"/>
    </xf>
    <xf numFmtId="0" fontId="13" fillId="9" borderId="9" xfId="12" applyFont="1" applyFill="1" applyBorder="1" applyAlignment="1">
      <alignment horizontal="center" vertical="center" wrapText="1"/>
    </xf>
    <xf numFmtId="0" fontId="13" fillId="9" borderId="8" xfId="12" applyFont="1" applyFill="1" applyBorder="1" applyAlignment="1">
      <alignment horizontal="center" vertical="center" wrapText="1"/>
    </xf>
    <xf numFmtId="0" fontId="13" fillId="9" borderId="7" xfId="12" applyFont="1" applyFill="1" applyBorder="1" applyAlignment="1">
      <alignment horizontal="center" vertical="center" wrapText="1"/>
    </xf>
    <xf numFmtId="0" fontId="13" fillId="0" borderId="0" xfId="12" applyFont="1" applyAlignment="1">
      <alignment vertical="center" wrapText="1"/>
    </xf>
    <xf numFmtId="0" fontId="13" fillId="0" borderId="19" xfId="12" applyFont="1" applyBorder="1" applyAlignment="1">
      <alignment vertical="center" wrapText="1"/>
    </xf>
    <xf numFmtId="0" fontId="13" fillId="3" borderId="19" xfId="12" applyFont="1" applyFill="1" applyBorder="1" applyAlignment="1">
      <alignment horizontal="center" vertical="center"/>
    </xf>
    <xf numFmtId="0" fontId="13" fillId="0" borderId="19" xfId="12" applyFont="1" applyBorder="1">
      <alignment vertical="center"/>
    </xf>
    <xf numFmtId="0" fontId="13" fillId="0" borderId="19" xfId="12" applyFont="1" applyBorder="1" applyAlignment="1">
      <alignment horizontal="center" vertical="center"/>
    </xf>
    <xf numFmtId="0" fontId="13" fillId="7" borderId="9" xfId="12" applyFont="1" applyFill="1" applyBorder="1" applyAlignment="1" applyProtection="1">
      <alignment horizontal="center" vertical="center"/>
      <protection locked="0"/>
    </xf>
    <xf numFmtId="0" fontId="13" fillId="7" borderId="8" xfId="12" applyFont="1" applyFill="1" applyBorder="1" applyAlignment="1" applyProtection="1">
      <alignment horizontal="center" vertical="center"/>
      <protection locked="0"/>
    </xf>
    <xf numFmtId="0" fontId="13" fillId="7" borderId="7" xfId="12" applyFont="1" applyFill="1" applyBorder="1" applyAlignment="1" applyProtection="1">
      <alignment horizontal="center" vertical="center"/>
      <protection locked="0"/>
    </xf>
    <xf numFmtId="0" fontId="13" fillId="3" borderId="19" xfId="10" applyFont="1" applyFill="1" applyBorder="1" applyAlignment="1" applyProtection="1">
      <alignment horizontal="center" vertical="center" wrapText="1"/>
      <protection locked="0"/>
    </xf>
    <xf numFmtId="0" fontId="13" fillId="3" borderId="19" xfId="10" applyFont="1" applyFill="1" applyBorder="1" applyAlignment="1" applyProtection="1">
      <alignment horizontal="center" vertical="center"/>
      <protection locked="0"/>
    </xf>
    <xf numFmtId="0" fontId="13" fillId="0" borderId="19" xfId="1" applyFont="1" applyBorder="1" applyAlignment="1">
      <alignment vertical="center" wrapText="1"/>
    </xf>
    <xf numFmtId="0" fontId="13" fillId="4" borderId="19" xfId="1" applyFont="1" applyFill="1" applyBorder="1" applyAlignment="1" applyProtection="1">
      <alignment horizontal="center" vertical="center" wrapText="1"/>
      <protection locked="0"/>
    </xf>
    <xf numFmtId="0" fontId="13" fillId="0" borderId="19" xfId="10" applyFont="1" applyBorder="1" applyAlignment="1">
      <alignment vertical="center" wrapText="1"/>
    </xf>
    <xf numFmtId="0" fontId="13" fillId="4" borderId="19" xfId="10" applyFont="1" applyFill="1" applyBorder="1" applyAlignment="1" applyProtection="1">
      <alignment horizontal="center" vertical="center" wrapText="1"/>
      <protection locked="0"/>
    </xf>
    <xf numFmtId="0" fontId="18" fillId="0" borderId="19" xfId="1" applyFont="1" applyBorder="1" applyAlignment="1">
      <alignment horizontal="center" vertical="center" wrapText="1"/>
    </xf>
  </cellXfs>
  <cellStyles count="18">
    <cellStyle name="ハイパーリンク" xfId="13" builtinId="8"/>
    <cellStyle name="ハイパーリンク 2" xfId="14"/>
    <cellStyle name="ハイパーリンク 2 2" xfId="16"/>
    <cellStyle name="桁区切り" xfId="8" builtinId="6"/>
    <cellStyle name="桁区切り 2 10" xfId="2"/>
    <cellStyle name="標準" xfId="0" builtinId="0"/>
    <cellStyle name="標準 2" xfId="1"/>
    <cellStyle name="標準 2 2" xfId="3"/>
    <cellStyle name="標準 2 3" xfId="4"/>
    <cellStyle name="標準 2 4" xfId="7"/>
    <cellStyle name="標準 3" xfId="6"/>
    <cellStyle name="標準 3 2" xfId="9"/>
    <cellStyle name="標準 3 3" xfId="10"/>
    <cellStyle name="標準 4" xfId="5"/>
    <cellStyle name="標準 5" xfId="12"/>
    <cellStyle name="標準 6" xfId="15"/>
    <cellStyle name="標準 7" xfId="17"/>
    <cellStyle name="標準 9" xfId="11"/>
  </cellStyles>
  <dxfs count="0"/>
  <tableStyles count="0" defaultTableStyle="TableStyleMedium2" defaultPivotStyle="PivotStyleLight16"/>
  <colors>
    <mruColors>
      <color rgb="FFFFFF66"/>
      <color rgb="FF00CC00"/>
      <color rgb="FF33CC33"/>
      <color rgb="FFFFFF99"/>
      <color rgb="FF339933"/>
      <color rgb="FF00CC99"/>
      <color rgb="FF00FF00"/>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fmlaLink="$AO$10" lockText="1" noThreeD="1"/>
</file>

<file path=xl/ctrlProps/ctrlProp2.xml><?xml version="1.0" encoding="utf-8"?>
<formControlPr xmlns="http://schemas.microsoft.com/office/spreadsheetml/2009/9/main" objectType="CheckBox" fmlaLink="$AO$12" lockText="1" noThreeD="1"/>
</file>

<file path=xl/ctrlProps/ctrlProp3.xml><?xml version="1.0" encoding="utf-8"?>
<formControlPr xmlns="http://schemas.microsoft.com/office/spreadsheetml/2009/9/main" objectType="CheckBox" fmlaLink="$AO$14" lockText="1" noThreeD="1"/>
</file>

<file path=xl/ctrlProps/ctrlProp4.xml><?xml version="1.0" encoding="utf-8"?>
<formControlPr xmlns="http://schemas.microsoft.com/office/spreadsheetml/2009/9/main" objectType="CheckBox" fmlaLink="$AO$16" lockText="1" noThreeD="1"/>
</file>

<file path=xl/ctrlProps/ctrlProp5.xml><?xml version="1.0" encoding="utf-8"?>
<formControlPr xmlns="http://schemas.microsoft.com/office/spreadsheetml/2009/9/main" objectType="CheckBox" fmlaLink="$AO$18" lockText="1" noThreeD="1"/>
</file>

<file path=xl/ctrlProps/ctrlProp6.xml><?xml version="1.0" encoding="utf-8"?>
<formControlPr xmlns="http://schemas.microsoft.com/office/spreadsheetml/2009/9/main" objectType="CheckBox" fmlaLink="$AO$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91440</xdr:colOff>
      <xdr:row>64</xdr:row>
      <xdr:rowOff>11430</xdr:rowOff>
    </xdr:from>
    <xdr:to>
      <xdr:col>20</xdr:col>
      <xdr:colOff>0</xdr:colOff>
      <xdr:row>78</xdr:row>
      <xdr:rowOff>190500</xdr:rowOff>
    </xdr:to>
    <xdr:grpSp>
      <xdr:nvGrpSpPr>
        <xdr:cNvPr id="2" name="グループ化 26">
          <a:extLst>
            <a:ext uri="{FF2B5EF4-FFF2-40B4-BE49-F238E27FC236}">
              <a16:creationId xmlns:a16="http://schemas.microsoft.com/office/drawing/2014/main" id="{00000000-0008-0000-0200-000002000000}"/>
            </a:ext>
          </a:extLst>
        </xdr:cNvPr>
        <xdr:cNvGrpSpPr>
          <a:grpSpLocks/>
        </xdr:cNvGrpSpPr>
      </xdr:nvGrpSpPr>
      <xdr:grpSpPr bwMode="auto">
        <a:xfrm>
          <a:off x="643890" y="11717655"/>
          <a:ext cx="4118610" cy="2712720"/>
          <a:chOff x="667872" y="12325349"/>
          <a:chExt cx="4617382" cy="2596964"/>
        </a:xfrm>
      </xdr:grpSpPr>
      <xdr:pic>
        <xdr:nvPicPr>
          <xdr:cNvPr id="3" name="図 17" descr="01.g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2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125730</xdr:colOff>
      <xdr:row>17</xdr:row>
      <xdr:rowOff>91440</xdr:rowOff>
    </xdr:from>
    <xdr:to>
      <xdr:col>21</xdr:col>
      <xdr:colOff>0</xdr:colOff>
      <xdr:row>20</xdr:row>
      <xdr:rowOff>53340</xdr:rowOff>
    </xdr:to>
    <xdr:grpSp>
      <xdr:nvGrpSpPr>
        <xdr:cNvPr id="6" name="グループ化 19">
          <a:extLst>
            <a:ext uri="{FF2B5EF4-FFF2-40B4-BE49-F238E27FC236}">
              <a16:creationId xmlns:a16="http://schemas.microsoft.com/office/drawing/2014/main" id="{00000000-0008-0000-0200-000006000000}"/>
            </a:ext>
          </a:extLst>
        </xdr:cNvPr>
        <xdr:cNvGrpSpPr>
          <a:grpSpLocks/>
        </xdr:cNvGrpSpPr>
      </xdr:nvGrpSpPr>
      <xdr:grpSpPr bwMode="auto">
        <a:xfrm>
          <a:off x="678180" y="1624965"/>
          <a:ext cx="433197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2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2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2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2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2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66675</xdr:colOff>
      <xdr:row>5</xdr:row>
      <xdr:rowOff>219075</xdr:rowOff>
    </xdr:from>
    <xdr:to>
      <xdr:col>63</xdr:col>
      <xdr:colOff>124498</xdr:colOff>
      <xdr:row>7</xdr:row>
      <xdr:rowOff>66675</xdr:rowOff>
    </xdr:to>
    <xdr:sp macro="" textlink="">
      <xdr:nvSpPr>
        <xdr:cNvPr id="4" name="角丸四角形 8">
          <a:extLst>
            <a:ext uri="{FF2B5EF4-FFF2-40B4-BE49-F238E27FC236}">
              <a16:creationId xmlns:a16="http://schemas.microsoft.com/office/drawing/2014/main" id="{00000000-0008-0000-0F00-000004000000}"/>
            </a:ext>
          </a:extLst>
        </xdr:cNvPr>
        <xdr:cNvSpPr/>
      </xdr:nvSpPr>
      <xdr:spPr>
        <a:xfrm>
          <a:off x="6315075" y="1171575"/>
          <a:ext cx="3410623" cy="60960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17418</xdr:colOff>
      <xdr:row>0</xdr:row>
      <xdr:rowOff>343989</xdr:rowOff>
    </xdr:from>
    <xdr:to>
      <xdr:col>79</xdr:col>
      <xdr:colOff>598907</xdr:colOff>
      <xdr:row>1</xdr:row>
      <xdr:rowOff>241007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203489" y="343989"/>
          <a:ext cx="1180204" cy="27801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94</xdr:col>
      <xdr:colOff>125170</xdr:colOff>
      <xdr:row>0</xdr:row>
      <xdr:rowOff>121360</xdr:rowOff>
    </xdr:from>
    <xdr:to>
      <xdr:col>102</xdr:col>
      <xdr:colOff>59840</xdr:colOff>
      <xdr:row>2</xdr:row>
      <xdr:rowOff>29808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793170" y="121360"/>
          <a:ext cx="1189729"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82</xdr:col>
      <xdr:colOff>130885</xdr:colOff>
      <xdr:row>3</xdr:row>
      <xdr:rowOff>21515</xdr:rowOff>
    </xdr:from>
    <xdr:to>
      <xdr:col>96</xdr:col>
      <xdr:colOff>57710</xdr:colOff>
      <xdr:row>12</xdr:row>
      <xdr:rowOff>75640</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8665285" y="593015"/>
          <a:ext cx="2060425" cy="2911625"/>
        </a:xfrm>
        <a:prstGeom prst="wedgeRoundRectCallout">
          <a:avLst>
            <a:gd name="adj1" fmla="val -49779"/>
            <a:gd name="adj2" fmla="val -638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500">
              <a:solidFill>
                <a:sysClr val="windowText" lastClr="000000"/>
              </a:solidFill>
            </a:rPr>
            <a:t>本様式は、すべて基本情報から反映されます。</a:t>
          </a:r>
          <a:endParaRPr kumimoji="1" lang="en-US" altLang="ja-JP" sz="1500">
            <a:solidFill>
              <a:sysClr val="windowText" lastClr="000000"/>
            </a:solidFill>
          </a:endParaRPr>
        </a:p>
        <a:p>
          <a:pPr algn="l"/>
          <a:r>
            <a:rPr kumimoji="1" lang="ja-JP" altLang="en-US" sz="1500">
              <a:solidFill>
                <a:sysClr val="windowText" lastClr="000000"/>
              </a:solidFill>
            </a:rPr>
            <a:t>内容に間違いがないかご確認ください。</a:t>
          </a:r>
        </a:p>
      </xdr:txBody>
    </xdr:sp>
    <xdr:clientData/>
  </xdr:twoCellAnchor>
  <xdr:twoCellAnchor>
    <xdr:from>
      <xdr:col>42</xdr:col>
      <xdr:colOff>76201</xdr:colOff>
      <xdr:row>4</xdr:row>
      <xdr:rowOff>114300</xdr:rowOff>
    </xdr:from>
    <xdr:to>
      <xdr:col>80</xdr:col>
      <xdr:colOff>57151</xdr:colOff>
      <xdr:row>7</xdr:row>
      <xdr:rowOff>257175</xdr:rowOff>
    </xdr:to>
    <xdr:sp macro="" textlink="">
      <xdr:nvSpPr>
        <xdr:cNvPr id="4" name="吹き出し: 角を丸めた四角形 2">
          <a:extLst>
            <a:ext uri="{FF2B5EF4-FFF2-40B4-BE49-F238E27FC236}">
              <a16:creationId xmlns:a16="http://schemas.microsoft.com/office/drawing/2014/main" id="{00000000-0008-0000-0600-000004000000}"/>
            </a:ext>
          </a:extLst>
        </xdr:cNvPr>
        <xdr:cNvSpPr/>
      </xdr:nvSpPr>
      <xdr:spPr>
        <a:xfrm>
          <a:off x="7277101" y="876300"/>
          <a:ext cx="2038350" cy="1095375"/>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登記された住所と間違いがないかご確認ください。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41</xdr:col>
      <xdr:colOff>99397</xdr:colOff>
      <xdr:row>13</xdr:row>
      <xdr:rowOff>56254</xdr:rowOff>
    </xdr:from>
    <xdr:ext cx="3119077" cy="359073"/>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531573" y="6723754"/>
          <a:ext cx="3119077" cy="3590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５から８は自由記述欄となります。</a:t>
          </a:r>
        </a:p>
      </xdr:txBody>
    </xdr:sp>
    <xdr:clientData/>
  </xdr:oneCellAnchor>
  <xdr:twoCellAnchor>
    <xdr:from>
      <xdr:col>41</xdr:col>
      <xdr:colOff>56029</xdr:colOff>
      <xdr:row>18</xdr:row>
      <xdr:rowOff>118782</xdr:rowOff>
    </xdr:from>
    <xdr:to>
      <xdr:col>62</xdr:col>
      <xdr:colOff>143435</xdr:colOff>
      <xdr:row>23</xdr:row>
      <xdr:rowOff>42582</xdr:rowOff>
    </xdr:to>
    <xdr:sp macro="" textlink="">
      <xdr:nvSpPr>
        <xdr:cNvPr id="11" name="角丸四角形 8">
          <a:extLst>
            <a:ext uri="{FF2B5EF4-FFF2-40B4-BE49-F238E27FC236}">
              <a16:creationId xmlns:a16="http://schemas.microsoft.com/office/drawing/2014/main" id="{00000000-0008-0000-0700-00000B000000}"/>
            </a:ext>
          </a:extLst>
        </xdr:cNvPr>
        <xdr:cNvSpPr/>
      </xdr:nvSpPr>
      <xdr:spPr>
        <a:xfrm>
          <a:off x="6304429" y="4296335"/>
          <a:ext cx="3287806" cy="865094"/>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工事費のみ住宅所有者が負担する等のプラン場合、特記事項欄にその旨を記載してください。</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92</xdr:col>
      <xdr:colOff>26670</xdr:colOff>
      <xdr:row>1</xdr:row>
      <xdr:rowOff>43815</xdr:rowOff>
    </xdr:from>
    <xdr:to>
      <xdr:col>99</xdr:col>
      <xdr:colOff>143884</xdr:colOff>
      <xdr:row>2</xdr:row>
      <xdr:rowOff>142763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333470" y="234315"/>
          <a:ext cx="1184014"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103</xdr:col>
      <xdr:colOff>97154</xdr:colOff>
      <xdr:row>3</xdr:row>
      <xdr:rowOff>171450</xdr:rowOff>
    </xdr:from>
    <xdr:to>
      <xdr:col>118</xdr:col>
      <xdr:colOff>62753</xdr:colOff>
      <xdr:row>7</xdr:row>
      <xdr:rowOff>342900</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5794354" y="736226"/>
          <a:ext cx="2251599" cy="1516156"/>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基本情報から反映されます。</a:t>
          </a:r>
          <a:endParaRPr kumimoji="1" lang="en-US" altLang="ja-JP" sz="1300">
            <a:solidFill>
              <a:sysClr val="windowText" lastClr="000000"/>
            </a:solidFill>
          </a:endParaRPr>
        </a:p>
        <a:p>
          <a:pPr algn="l"/>
          <a:r>
            <a:rPr kumimoji="1" lang="ja-JP" altLang="en-US" sz="1300">
              <a:solidFill>
                <a:sysClr val="windowText" lastClr="000000"/>
              </a:solidFill>
            </a:rPr>
            <a:t>内容に間違いがないかご確認ください。</a:t>
          </a:r>
        </a:p>
      </xdr:txBody>
    </xdr:sp>
    <xdr:clientData/>
  </xdr:twoCellAnchor>
  <xdr:twoCellAnchor>
    <xdr:from>
      <xdr:col>103</xdr:col>
      <xdr:colOff>97154</xdr:colOff>
      <xdr:row>8</xdr:row>
      <xdr:rowOff>97155</xdr:rowOff>
    </xdr:from>
    <xdr:to>
      <xdr:col>125</xdr:col>
      <xdr:colOff>152399</xdr:colOff>
      <xdr:row>13</xdr:row>
      <xdr:rowOff>85725</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15794354" y="2392120"/>
          <a:ext cx="3408045" cy="929864"/>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主な事業スキームについて、ご記載ください。</a:t>
          </a:r>
          <a:endParaRPr kumimoji="1" lang="en-US" altLang="ja-JP" sz="1300">
            <a:solidFill>
              <a:sysClr val="windowText" lastClr="000000"/>
            </a:solidFill>
          </a:endParaRPr>
        </a:p>
        <a:p>
          <a:pPr algn="l"/>
          <a:r>
            <a:rPr kumimoji="1" lang="en-US" altLang="ja-JP" sz="1300">
              <a:solidFill>
                <a:sysClr val="windowText" lastClr="000000"/>
              </a:solidFill>
            </a:rPr>
            <a:t>※</a:t>
          </a:r>
          <a:r>
            <a:rPr kumimoji="1" lang="ja-JP" altLang="en-US" sz="1300">
              <a:solidFill>
                <a:sysClr val="windowText" lastClr="000000"/>
              </a:solidFill>
            </a:rPr>
            <a:t>図を使用しても構いません。</a:t>
          </a:r>
          <a:endParaRPr kumimoji="1" lang="en-US" altLang="ja-JP" sz="1300">
            <a:solidFill>
              <a:sysClr val="windowText" lastClr="000000"/>
            </a:solidFill>
          </a:endParaRPr>
        </a:p>
      </xdr:txBody>
    </xdr:sp>
    <xdr:clientData/>
  </xdr:twoCellAnchor>
  <xdr:twoCellAnchor>
    <xdr:from>
      <xdr:col>103</xdr:col>
      <xdr:colOff>97155</xdr:colOff>
      <xdr:row>13</xdr:row>
      <xdr:rowOff>167640</xdr:rowOff>
    </xdr:from>
    <xdr:to>
      <xdr:col>132</xdr:col>
      <xdr:colOff>129540</xdr:colOff>
      <xdr:row>18</xdr:row>
      <xdr:rowOff>154305</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18080355" y="3406140"/>
          <a:ext cx="4451985" cy="939165"/>
        </a:xfrm>
        <a:prstGeom prst="wedgeRoundRectCallout">
          <a:avLst>
            <a:gd name="adj1" fmla="val -54161"/>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契約期間中の機器の故障時の対応方法について、ご記載ください。事業者又は機器製造者による速やかな交換または修理がが行われることが要件となっております。</a:t>
          </a:r>
          <a:endParaRPr kumimoji="1" lang="en-US" altLang="ja-JP" sz="1300">
            <a:solidFill>
              <a:sysClr val="windowText" lastClr="000000"/>
            </a:solidFill>
          </a:endParaRPr>
        </a:p>
      </xdr:txBody>
    </xdr:sp>
    <xdr:clientData/>
  </xdr:twoCellAnchor>
  <xdr:twoCellAnchor>
    <xdr:from>
      <xdr:col>103</xdr:col>
      <xdr:colOff>93344</xdr:colOff>
      <xdr:row>19</xdr:row>
      <xdr:rowOff>19050</xdr:rowOff>
    </xdr:from>
    <xdr:to>
      <xdr:col>132</xdr:col>
      <xdr:colOff>140970</xdr:colOff>
      <xdr:row>24</xdr:row>
      <xdr:rowOff>1905</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18076544" y="4400550"/>
          <a:ext cx="4467226" cy="935355"/>
        </a:xfrm>
        <a:prstGeom prst="wedgeRoundRectCallout">
          <a:avLst>
            <a:gd name="adj1" fmla="val -54817"/>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工事費が住宅所有者の負担になる場合など通常の初期ゼロサービスと異なる点等特筆すべきものをご記載ください。</a:t>
          </a:r>
          <a:endParaRPr kumimoji="1" lang="en-US" altLang="ja-JP" sz="1300">
            <a:solidFill>
              <a:sysClr val="windowText" lastClr="000000"/>
            </a:solidFill>
          </a:endParaRPr>
        </a:p>
      </xdr:txBody>
    </xdr:sp>
    <xdr:clientData/>
  </xdr:twoCellAnchor>
  <xdr:twoCellAnchor>
    <xdr:from>
      <xdr:col>103</xdr:col>
      <xdr:colOff>97155</xdr:colOff>
      <xdr:row>24</xdr:row>
      <xdr:rowOff>93345</xdr:rowOff>
    </xdr:from>
    <xdr:to>
      <xdr:col>117</xdr:col>
      <xdr:colOff>18265</xdr:colOff>
      <xdr:row>26</xdr:row>
      <xdr:rowOff>281940</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18080355" y="5427345"/>
          <a:ext cx="2054710" cy="950595"/>
        </a:xfrm>
        <a:prstGeom prst="wedgeRoundRectCallout">
          <a:avLst>
            <a:gd name="adj1" fmla="val -59332"/>
            <a:gd name="adj2" fmla="val -2028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本事業プランの問合せ先をご記載ください。</a:t>
          </a:r>
          <a:endParaRPr kumimoji="1" lang="en-US" altLang="ja-JP" sz="13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66675</xdr:colOff>
      <xdr:row>12</xdr:row>
      <xdr:rowOff>371475</xdr:rowOff>
    </xdr:from>
    <xdr:to>
      <xdr:col>51</xdr:col>
      <xdr:colOff>335280</xdr:colOff>
      <xdr:row>17</xdr:row>
      <xdr:rowOff>38100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7096125" y="4371975"/>
          <a:ext cx="6831330" cy="195262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・税込金額を記載してください。</a:t>
          </a:r>
          <a:endParaRPr kumimoji="1" lang="en-US" altLang="ja-JP" sz="1100" b="1">
            <a:solidFill>
              <a:srgbClr val="FF0000"/>
            </a:solidFill>
          </a:endParaRPr>
        </a:p>
        <a:p>
          <a:pPr algn="l"/>
          <a:r>
            <a:rPr kumimoji="1" lang="ja-JP" altLang="en-US" sz="1100" b="1">
              <a:solidFill>
                <a:srgbClr val="FF0000"/>
              </a:solidFill>
            </a:rPr>
            <a:t>・助成金を分割して毎月還元する場合</a:t>
          </a:r>
          <a:r>
            <a:rPr kumimoji="1" lang="en-US" altLang="ja-JP" sz="1100" b="1">
              <a:solidFill>
                <a:srgbClr val="FF0000"/>
              </a:solidFill>
            </a:rPr>
            <a:t>【</a:t>
          </a:r>
          <a:r>
            <a:rPr kumimoji="1" lang="ja-JP" altLang="en-US" sz="1100" b="1">
              <a:solidFill>
                <a:srgbClr val="FF0000"/>
              </a:solidFill>
            </a:rPr>
            <a:t>分割還元</a:t>
          </a:r>
          <a:r>
            <a:rPr kumimoji="1" lang="en-US" altLang="ja-JP" sz="1100" b="1">
              <a:solidFill>
                <a:srgbClr val="FF0000"/>
              </a:solidFill>
            </a:rPr>
            <a:t>】</a:t>
          </a:r>
        </a:p>
        <a:p>
          <a:pPr algn="l"/>
          <a:r>
            <a:rPr kumimoji="1" lang="ja-JP" altLang="en-US" sz="1100" b="1">
              <a:solidFill>
                <a:srgbClr val="FF0000"/>
              </a:solidFill>
            </a:rPr>
            <a:t>　各種類ごとに当てはめて入力してください。</a:t>
          </a:r>
          <a:endParaRPr kumimoji="1" lang="en-US" altLang="ja-JP" sz="1100" b="1">
            <a:solidFill>
              <a:srgbClr val="FF0000"/>
            </a:solidFill>
          </a:endParaRPr>
        </a:p>
        <a:p>
          <a:pPr algn="l"/>
          <a:r>
            <a:rPr kumimoji="1" lang="ja-JP" altLang="en-US" sz="1100" b="1">
              <a:solidFill>
                <a:srgbClr val="FF0000"/>
              </a:solidFill>
            </a:rPr>
            <a:t>・助成金を一括して還元する場合</a:t>
          </a:r>
          <a:r>
            <a:rPr kumimoji="1" lang="en-US" altLang="ja-JP" sz="1100" b="1">
              <a:solidFill>
                <a:srgbClr val="FF0000"/>
              </a:solidFill>
            </a:rPr>
            <a:t>【</a:t>
          </a:r>
          <a:r>
            <a:rPr kumimoji="1" lang="ja-JP" altLang="en-US" sz="1100" b="1">
              <a:solidFill>
                <a:srgbClr val="FF0000"/>
              </a:solidFill>
            </a:rPr>
            <a:t>一括還元</a:t>
          </a:r>
          <a:r>
            <a:rPr kumimoji="1" lang="en-US" altLang="ja-JP" sz="1100" b="1">
              <a:solidFill>
                <a:srgbClr val="FF0000"/>
              </a:solidFill>
            </a:rPr>
            <a:t>】</a:t>
          </a:r>
        </a:p>
        <a:p>
          <a:pPr algn="l"/>
          <a:r>
            <a:rPr kumimoji="1" lang="ja-JP" altLang="en-US" sz="1100" b="1">
              <a:solidFill>
                <a:srgbClr val="FF0000"/>
              </a:solidFill>
            </a:rPr>
            <a:t>　一括還元の欄に記載してください。</a:t>
          </a:r>
          <a:endParaRPr kumimoji="1" lang="en-US" altLang="ja-JP" sz="1100" b="1">
            <a:solidFill>
              <a:srgbClr val="FF0000"/>
            </a:solidFill>
          </a:endParaRPr>
        </a:p>
        <a:p>
          <a:pPr algn="l"/>
          <a:r>
            <a:rPr kumimoji="1" lang="ja-JP" altLang="en-US" sz="1100" b="1">
              <a:solidFill>
                <a:srgbClr val="FF0000"/>
              </a:solidFill>
            </a:rPr>
            <a:t>・分割還元と一括還元を併用する場合は、双方の欄に記載してください。</a:t>
          </a:r>
          <a:endParaRPr kumimoji="1" lang="en-US" altLang="ja-JP" sz="1100" b="1">
            <a:solidFill>
              <a:srgbClr val="FF0000"/>
            </a:solidFill>
          </a:endParaRPr>
        </a:p>
        <a:p>
          <a:pPr algn="l"/>
          <a:r>
            <a:rPr kumimoji="1" lang="ja-JP" altLang="en-US" sz="1100" b="1">
              <a:solidFill>
                <a:srgbClr val="FF0000"/>
              </a:solidFill>
            </a:rPr>
            <a:t>　また、一括還元金額は、分割還元後の助成金の残額以上としてください。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１　必ず割引総額等が助成金額以上としてください。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２　還元方法に関わらず、</a:t>
          </a:r>
          <a:r>
            <a:rPr kumimoji="1" lang="ja-JP" altLang="en-US" sz="1100" b="1">
              <a:solidFill>
                <a:srgbClr val="FF0000"/>
              </a:solidFill>
              <a:effectLst/>
              <a:latin typeface="+mn-lt"/>
              <a:ea typeface="+mn-ea"/>
              <a:cs typeface="+mn-cs"/>
            </a:rPr>
            <a:t>助成金なしの月々の料金及び総額は必ず記載してください。</a:t>
          </a:r>
          <a:endParaRPr kumimoji="1" lang="ja-JP" altLang="en-US" sz="1100" b="1">
            <a:solidFill>
              <a:srgbClr val="FF0000"/>
            </a:solidFill>
          </a:endParaRPr>
        </a:p>
      </xdr:txBody>
    </xdr:sp>
    <xdr:clientData/>
  </xdr:twoCellAnchor>
  <xdr:twoCellAnchor>
    <xdr:from>
      <xdr:col>54</xdr:col>
      <xdr:colOff>0</xdr:colOff>
      <xdr:row>1</xdr:row>
      <xdr:rowOff>0</xdr:rowOff>
    </xdr:from>
    <xdr:to>
      <xdr:col>61</xdr:col>
      <xdr:colOff>121024</xdr:colOff>
      <xdr:row>2</xdr:row>
      <xdr:rowOff>93233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887200" y="190500"/>
          <a:ext cx="118782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95</xdr:col>
      <xdr:colOff>40005</xdr:colOff>
      <xdr:row>2</xdr:row>
      <xdr:rowOff>93345</xdr:rowOff>
    </xdr:from>
    <xdr:to>
      <xdr:col>99</xdr:col>
      <xdr:colOff>428625</xdr:colOff>
      <xdr:row>4</xdr:row>
      <xdr:rowOff>266700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21690330" y="474345"/>
          <a:ext cx="2903220" cy="744855"/>
        </a:xfrm>
        <a:prstGeom prst="wedgeRoundRectCallout">
          <a:avLst>
            <a:gd name="adj1" fmla="val -53814"/>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代表的な施工例をご記載ください。（想定で構いません。）</a:t>
          </a:r>
        </a:p>
      </xdr:txBody>
    </xdr:sp>
    <xdr:clientData/>
  </xdr:twoCellAnchor>
  <xdr:twoCellAnchor>
    <xdr:from>
      <xdr:col>94</xdr:col>
      <xdr:colOff>135255</xdr:colOff>
      <xdr:row>6</xdr:row>
      <xdr:rowOff>300990</xdr:rowOff>
    </xdr:from>
    <xdr:to>
      <xdr:col>109</xdr:col>
      <xdr:colOff>0</xdr:colOff>
      <xdr:row>9</xdr:row>
      <xdr:rowOff>47625</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22595205" y="2015490"/>
          <a:ext cx="6627495" cy="889635"/>
        </a:xfrm>
        <a:prstGeom prst="wedgeRoundRectCallout">
          <a:avLst>
            <a:gd name="adj1" fmla="val -52928"/>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上記の想定の施工例を実施する際に係る経費について、ご記載ください。太陽光発電システムの</a:t>
          </a:r>
          <a:r>
            <a:rPr kumimoji="1" lang="en-US" altLang="ja-JP" sz="1300">
              <a:solidFill>
                <a:sysClr val="windowText" lastClr="000000"/>
              </a:solidFill>
            </a:rPr>
            <a:t>kW</a:t>
          </a:r>
          <a:r>
            <a:rPr kumimoji="1" lang="ja-JP" altLang="en-US" sz="1300">
              <a:solidFill>
                <a:sysClr val="windowText" lastClr="000000"/>
              </a:solidFill>
            </a:rPr>
            <a:t>単価は、モジュール出力とパワーコンディショナ出力のいずれか低い方で算出することになります。</a:t>
          </a:r>
        </a:p>
      </xdr:txBody>
    </xdr:sp>
    <xdr:clientData/>
  </xdr:twoCellAnchor>
  <xdr:twoCellAnchor>
    <xdr:from>
      <xdr:col>95</xdr:col>
      <xdr:colOff>0</xdr:colOff>
      <xdr:row>20</xdr:row>
      <xdr:rowOff>302895</xdr:rowOff>
    </xdr:from>
    <xdr:to>
      <xdr:col>108</xdr:col>
      <xdr:colOff>79225</xdr:colOff>
      <xdr:row>24</xdr:row>
      <xdr:rowOff>293370</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22612350" y="7732395"/>
          <a:ext cx="6537175" cy="1514475"/>
        </a:xfrm>
        <a:prstGeom prst="wedgeRoundRectCallout">
          <a:avLst>
            <a:gd name="adj1" fmla="val -54105"/>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別紙での提出も可能です。その場合、「別紙のとおり」などと記載し、還元方法がわかる資料を添付してください。</a:t>
          </a:r>
        </a:p>
      </xdr:txBody>
    </xdr:sp>
    <xdr:clientData/>
  </xdr:twoCellAnchor>
  <xdr:twoCellAnchor>
    <xdr:from>
      <xdr:col>95</xdr:col>
      <xdr:colOff>1</xdr:colOff>
      <xdr:row>11</xdr:row>
      <xdr:rowOff>20955</xdr:rowOff>
    </xdr:from>
    <xdr:to>
      <xdr:col>99</xdr:col>
      <xdr:colOff>381001</xdr:colOff>
      <xdr:row>11</xdr:row>
      <xdr:rowOff>342900</xdr:rowOff>
    </xdr:to>
    <xdr:sp macro="" textlink="">
      <xdr:nvSpPr>
        <xdr:cNvPr id="6" name="吹き出し: 角を丸めた四角形 5">
          <a:extLst>
            <a:ext uri="{FF2B5EF4-FFF2-40B4-BE49-F238E27FC236}">
              <a16:creationId xmlns:a16="http://schemas.microsoft.com/office/drawing/2014/main" id="{00000000-0008-0000-0800-000006000000}"/>
            </a:ext>
          </a:extLst>
        </xdr:cNvPr>
        <xdr:cNvSpPr/>
      </xdr:nvSpPr>
      <xdr:spPr>
        <a:xfrm>
          <a:off x="22612351" y="3640455"/>
          <a:ext cx="2647950" cy="321945"/>
        </a:xfrm>
        <a:prstGeom prst="wedgeRoundRectCallout">
          <a:avLst>
            <a:gd name="adj1" fmla="val -53601"/>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基本情報から自動反映です。</a:t>
          </a:r>
        </a:p>
      </xdr:txBody>
    </xdr:sp>
    <xdr:clientData/>
  </xdr:twoCellAnchor>
  <xdr:twoCellAnchor>
    <xdr:from>
      <xdr:col>95</xdr:col>
      <xdr:colOff>0</xdr:colOff>
      <xdr:row>13</xdr:row>
      <xdr:rowOff>76200</xdr:rowOff>
    </xdr:from>
    <xdr:to>
      <xdr:col>99</xdr:col>
      <xdr:colOff>331470</xdr:colOff>
      <xdr:row>18</xdr:row>
      <xdr:rowOff>323850</xdr:rowOff>
    </xdr:to>
    <xdr:sp macro="" textlink="">
      <xdr:nvSpPr>
        <xdr:cNvPr id="7" name="吹き出し: 角を丸めた四角形 6">
          <a:extLst>
            <a:ext uri="{FF2B5EF4-FFF2-40B4-BE49-F238E27FC236}">
              <a16:creationId xmlns:a16="http://schemas.microsoft.com/office/drawing/2014/main" id="{00000000-0008-0000-0800-000007000000}"/>
            </a:ext>
          </a:extLst>
        </xdr:cNvPr>
        <xdr:cNvSpPr/>
      </xdr:nvSpPr>
      <xdr:spPr>
        <a:xfrm>
          <a:off x="22612350" y="4457700"/>
          <a:ext cx="2598420" cy="2533650"/>
        </a:xfrm>
        <a:prstGeom prst="wedgeRoundRectCallout">
          <a:avLst>
            <a:gd name="adj1" fmla="val -58067"/>
            <a:gd name="adj2" fmla="val -205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こちらに当てはまらない還元方法の場合は、下記、その他の欄に「別紙のとおり」などと記載し、</a:t>
          </a:r>
          <a:r>
            <a:rPr kumimoji="1" lang="ja-JP" altLang="ja-JP" sz="1300">
              <a:solidFill>
                <a:sysClr val="windowText" lastClr="000000"/>
              </a:solidFill>
              <a:effectLst/>
              <a:latin typeface="+mn-lt"/>
              <a:ea typeface="+mn-ea"/>
              <a:cs typeface="+mn-cs"/>
            </a:rPr>
            <a:t>還元方法がわかる資料を添付してください。</a:t>
          </a:r>
          <a:endParaRPr kumimoji="1" lang="ja-JP" altLang="en-US" sz="1300">
            <a:solidFill>
              <a:sysClr val="windowText" lastClr="000000"/>
            </a:solidFill>
          </a:endParaRPr>
        </a:p>
      </xdr:txBody>
    </xdr:sp>
    <xdr:clientData/>
  </xdr:twoCellAnchor>
  <xdr:twoCellAnchor>
    <xdr:from>
      <xdr:col>41</xdr:col>
      <xdr:colOff>83820</xdr:colOff>
      <xdr:row>0</xdr:row>
      <xdr:rowOff>0</xdr:rowOff>
    </xdr:from>
    <xdr:to>
      <xdr:col>49</xdr:col>
      <xdr:colOff>7620</xdr:colOff>
      <xdr:row>2</xdr:row>
      <xdr:rowOff>129540</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6332220" y="0"/>
          <a:ext cx="4213860" cy="51054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容量・料金について、多い事例など、代表例を記載してください。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容量を入力すると自動的に助成金額の概算が計算されます</a:t>
          </a:r>
        </a:p>
      </xdr:txBody>
    </xdr:sp>
    <xdr:clientData/>
  </xdr:twoCellAnchor>
  <xdr:twoCellAnchor>
    <xdr:from>
      <xdr:col>95</xdr:col>
      <xdr:colOff>57150</xdr:colOff>
      <xdr:row>4</xdr:row>
      <xdr:rowOff>333375</xdr:rowOff>
    </xdr:from>
    <xdr:to>
      <xdr:col>99</xdr:col>
      <xdr:colOff>407670</xdr:colOff>
      <xdr:row>6</xdr:row>
      <xdr:rowOff>249555</xdr:rowOff>
    </xdr:to>
    <xdr:sp macro="" textlink="">
      <xdr:nvSpPr>
        <xdr:cNvPr id="11" name="吹き出し: 角を丸めた四角形 2">
          <a:extLst>
            <a:ext uri="{FF2B5EF4-FFF2-40B4-BE49-F238E27FC236}">
              <a16:creationId xmlns:a16="http://schemas.microsoft.com/office/drawing/2014/main" id="{00000000-0008-0000-0800-00000B000000}"/>
            </a:ext>
          </a:extLst>
        </xdr:cNvPr>
        <xdr:cNvSpPr/>
      </xdr:nvSpPr>
      <xdr:spPr>
        <a:xfrm>
          <a:off x="21707475" y="1285875"/>
          <a:ext cx="2865120" cy="678180"/>
        </a:xfrm>
        <a:prstGeom prst="wedgeRoundRectCallout">
          <a:avLst>
            <a:gd name="adj1" fmla="val -56806"/>
            <a:gd name="adj2" fmla="val 3711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蓄電池システムを設置するプランのみ入力してください。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42</xdr:col>
      <xdr:colOff>66675</xdr:colOff>
      <xdr:row>18</xdr:row>
      <xdr:rowOff>114300</xdr:rowOff>
    </xdr:from>
    <xdr:ext cx="2907271" cy="275717"/>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6467475" y="3543300"/>
          <a:ext cx="2907271"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足りない場合は別途リストを添付してください。</a:t>
          </a:r>
        </a:p>
      </xdr:txBody>
    </xdr:sp>
    <xdr:clientData/>
  </xdr:oneCellAnchor>
  <xdr:twoCellAnchor>
    <xdr:from>
      <xdr:col>79</xdr:col>
      <xdr:colOff>76200</xdr:colOff>
      <xdr:row>0</xdr:row>
      <xdr:rowOff>76200</xdr:rowOff>
    </xdr:from>
    <xdr:to>
      <xdr:col>87</xdr:col>
      <xdr:colOff>44824</xdr:colOff>
      <xdr:row>1</xdr:row>
      <xdr:rowOff>169433</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4401800" y="76200"/>
          <a:ext cx="118782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5</xdr:row>
      <xdr:rowOff>285750</xdr:rowOff>
    </xdr:from>
    <xdr:to>
      <xdr:col>64</xdr:col>
      <xdr:colOff>50203</xdr:colOff>
      <xdr:row>7</xdr:row>
      <xdr:rowOff>160020</xdr:rowOff>
    </xdr:to>
    <xdr:sp macro="" textlink="">
      <xdr:nvSpPr>
        <xdr:cNvPr id="7" name="角丸四角形 8">
          <a:extLst>
            <a:ext uri="{FF2B5EF4-FFF2-40B4-BE49-F238E27FC236}">
              <a16:creationId xmlns:a16="http://schemas.microsoft.com/office/drawing/2014/main" id="{00000000-0008-0000-0D00-000007000000}"/>
            </a:ext>
          </a:extLst>
        </xdr:cNvPr>
        <xdr:cNvSpPr/>
      </xdr:nvSpPr>
      <xdr:spPr>
        <a:xfrm>
          <a:off x="6400800" y="1238250"/>
          <a:ext cx="3403003" cy="63627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xdr:row>
          <xdr:rowOff>95250</xdr:rowOff>
        </xdr:from>
        <xdr:to>
          <xdr:col>2</xdr:col>
          <xdr:colOff>95250</xdr:colOff>
          <xdr:row>10</xdr:row>
          <xdr:rowOff>95250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E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95250</xdr:rowOff>
        </xdr:from>
        <xdr:to>
          <xdr:col>2</xdr:col>
          <xdr:colOff>95250</xdr:colOff>
          <xdr:row>12</xdr:row>
          <xdr:rowOff>95250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E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104775</xdr:rowOff>
        </xdr:from>
        <xdr:to>
          <xdr:col>2</xdr:col>
          <xdr:colOff>95250</xdr:colOff>
          <xdr:row>14</xdr:row>
          <xdr:rowOff>104775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E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95250</xdr:rowOff>
        </xdr:from>
        <xdr:to>
          <xdr:col>2</xdr:col>
          <xdr:colOff>95250</xdr:colOff>
          <xdr:row>16</xdr:row>
          <xdr:rowOff>95250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E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180975</xdr:rowOff>
        </xdr:from>
        <xdr:to>
          <xdr:col>2</xdr:col>
          <xdr:colOff>95250</xdr:colOff>
          <xdr:row>18</xdr:row>
          <xdr:rowOff>180975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E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104775</xdr:rowOff>
        </xdr:from>
        <xdr:to>
          <xdr:col>2</xdr:col>
          <xdr:colOff>95250</xdr:colOff>
          <xdr:row>21</xdr:row>
          <xdr:rowOff>104775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E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30;&#65298;\&#20303;&#23429;&#29992;&#22826;&#38525;&#20809;&#30330;&#38651;&#21021;&#26399;&#36027;&#29992;&#12476;&#12525;&#20419;&#36914;&#20107;&#26989;\31%20R3&#21021;&#26399;&#12476;&#12525;&#35201;&#32177;&#31561;&#22793;&#26356;&#23550;&#24540;\&#27096;&#24335;1-2%20&#20132;&#20184;&#30003;&#35531;&#26360;&#39006;&#19968;&#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30;&#65300;\&#22320;&#29987;&#22320;&#28040;&#20877;&#12456;&#12493;&#22679;&#24375;&#12503;&#12525;&#12472;&#12455;&#12463;&#12488;R4\02_&#20132;&#20184;&#35201;&#32177;&#12539;&#27096;&#24335;FMT\03_&#27096;&#24335;&#12539;FMT\02_&#33988;&#38651;&#27744;&#21336;&#29420;&#35373;&#32622;&#27096;&#24335;_&#12304;HP&#25522;&#36617;&#20013;&#12305;\01&#30906;&#23450;&#27096;&#24335;\&#12304;&#24120;&#12395;&#26368;&#26032;&#12305;__&#27096;&#24335;&#19968;&#24335;&#65288;&#30446;&#27425;&#36861;&#21152;&#65289;0406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記載要領"/>
      <sheetName val="日本標準産業中分類"/>
      <sheetName val="会社規模判断資料"/>
      <sheetName val="基本情報入力シート"/>
      <sheetName val="第1号様式"/>
      <sheetName val="第1号様式 第二面"/>
      <sheetName val="第2号様式 (助成対象事業者用)"/>
      <sheetName val="第2号様式 (共同申請者用) "/>
      <sheetName val="第2号様式 (手続き代行者用)"/>
      <sheetName val="第3号様式"/>
      <sheetName val="第4様式"/>
      <sheetName val="第4様式_別紙1"/>
      <sheetName val="第4様式_別紙2"/>
      <sheetName val="共通様式1 "/>
      <sheetName val="按分補助資料（機器按分参考資料）"/>
      <sheetName val="第7号様式"/>
      <sheetName val="第8号様式"/>
      <sheetName val="第9号様式"/>
      <sheetName val="第11号様式"/>
      <sheetName val="第13号様式"/>
      <sheetName val="第14号様式"/>
      <sheetName val="第15号様式"/>
      <sheetName val="第17号様式"/>
      <sheetName val="第21号様式"/>
      <sheetName val="第22号様式"/>
      <sheetName val="第24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nt-shokizero-zokyo@tokyokanky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tokyo_&#215;&#215;&#215;.&#65354;&#65360;"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Zeros="0" tabSelected="1" workbookViewId="0"/>
  </sheetViews>
  <sheetFormatPr defaultColWidth="8.875" defaultRowHeight="13.5"/>
  <cols>
    <col min="1" max="1" width="93.875" style="30" customWidth="1"/>
    <col min="2" max="16384" width="8.875" style="30"/>
  </cols>
  <sheetData>
    <row r="1" spans="1:1" ht="24.6" customHeight="1">
      <c r="A1" s="29" t="s">
        <v>154</v>
      </c>
    </row>
    <row r="2" spans="1:1" ht="24.6" customHeight="1">
      <c r="A2" s="29" t="s">
        <v>330</v>
      </c>
    </row>
    <row r="3" spans="1:1" ht="21" customHeight="1">
      <c r="A3" s="31" t="s">
        <v>124</v>
      </c>
    </row>
    <row r="4" spans="1:1" s="68" customFormat="1" ht="21.6" customHeight="1">
      <c r="A4" s="67" t="s">
        <v>125</v>
      </c>
    </row>
    <row r="5" spans="1:1" s="68" customFormat="1" ht="21.6" customHeight="1">
      <c r="A5" s="69" t="s">
        <v>126</v>
      </c>
    </row>
    <row r="6" spans="1:1" s="68" customFormat="1" ht="21" customHeight="1">
      <c r="A6" s="69" t="s">
        <v>127</v>
      </c>
    </row>
    <row r="7" spans="1:1" s="68" customFormat="1" ht="21" customHeight="1">
      <c r="A7" s="69" t="s">
        <v>128</v>
      </c>
    </row>
    <row r="8" spans="1:1" s="68" customFormat="1" ht="21" customHeight="1">
      <c r="A8" s="70" t="s">
        <v>155</v>
      </c>
    </row>
    <row r="9" spans="1:1" s="68" customFormat="1" ht="21" customHeight="1">
      <c r="A9" s="70" t="s">
        <v>156</v>
      </c>
    </row>
    <row r="10" spans="1:1" s="68" customFormat="1" ht="21" customHeight="1">
      <c r="A10" s="70" t="s">
        <v>157</v>
      </c>
    </row>
    <row r="11" spans="1:1" s="68" customFormat="1" ht="21" customHeight="1">
      <c r="A11" s="70" t="s">
        <v>459</v>
      </c>
    </row>
    <row r="12" spans="1:1" s="68" customFormat="1" ht="21" customHeight="1">
      <c r="A12" s="70" t="s">
        <v>460</v>
      </c>
    </row>
    <row r="13" spans="1:1" s="68" customFormat="1" ht="21" customHeight="1">
      <c r="A13" s="70" t="s">
        <v>158</v>
      </c>
    </row>
    <row r="14" spans="1:1" s="68" customFormat="1" ht="21" customHeight="1">
      <c r="A14" s="70" t="s">
        <v>372</v>
      </c>
    </row>
    <row r="15" spans="1:1" s="68" customFormat="1" ht="21" customHeight="1">
      <c r="A15" s="70" t="s">
        <v>159</v>
      </c>
    </row>
    <row r="16" spans="1:1" s="68" customFormat="1" ht="21" customHeight="1">
      <c r="A16" s="70" t="s">
        <v>160</v>
      </c>
    </row>
    <row r="17" spans="1:1" s="68" customFormat="1" ht="21" customHeight="1">
      <c r="A17" s="70" t="s">
        <v>161</v>
      </c>
    </row>
    <row r="18" spans="1:1" s="68" customFormat="1" ht="21" customHeight="1">
      <c r="A18" s="70" t="s">
        <v>162</v>
      </c>
    </row>
    <row r="19" spans="1:1" s="68" customFormat="1" ht="15"/>
    <row r="20" spans="1:1" s="68" customFormat="1" ht="15"/>
    <row r="21" spans="1:1" s="68" customFormat="1" ht="15"/>
    <row r="22" spans="1:1" s="68" customFormat="1" ht="15"/>
  </sheetData>
  <sheetProtection algorithmName="SHA-512" hashValue="qoouhevrNTX62gyjy4Bs12Iyb6/W9yqDX8AGthxfps6BwKnE2OxlluD7JkQc09YGM5Marcy9eIqbkXGFgsyWaA==" saltValue="wKawwe2CoVESkqbHJqnJ5A==" spinCount="100000" sheet="1" objects="1" scenarios="1"/>
  <phoneticPr fontId="7"/>
  <hyperlinks>
    <hyperlink ref="A5" location="提出方法!A1" display="提出方法"/>
    <hyperlink ref="A6" location="記載要領!A1" display="記載要領"/>
    <hyperlink ref="A7" location="基本情報!A1" display="基本情報入力シート"/>
    <hyperlink ref="A8" location="プラン様式１!A1" display="プラン様式１"/>
    <hyperlink ref="A9:A18" location="プラン様式１!A1" display="プラン様式１"/>
    <hyperlink ref="A9" location="プラン様式2!A1" display="プラン様式２"/>
    <hyperlink ref="A10" location="プラン様式3!A1" display="プラン様式３"/>
    <hyperlink ref="A12" location="'プラン様式４(共同申請者)'!A1" display="プラン様式４（誓約書）"/>
    <hyperlink ref="A13" location="プラン様式５!A1" display="プラン様式５"/>
    <hyperlink ref="A14" location="プラン様式9!A1" display="プラン様式９"/>
    <hyperlink ref="A15" location="プラン様式11!A1" display="プラン様式１１"/>
    <hyperlink ref="A16" location="'プラン様式12（事業者変更届、事業者名称変更届に添付）'!A1" display="プラン様式１２"/>
    <hyperlink ref="A17" location="プラン様式13!A1" display="プラン様式１３"/>
    <hyperlink ref="A18" location="プラン様式14!A1" display="プラン様式１４"/>
    <hyperlink ref="A11" location="'プラン様式４(プラン申請事業者)'!A1" display="プラン様式４（誓約書）"/>
  </hyperlinks>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6"/>
  <sheetViews>
    <sheetView showZeros="0" workbookViewId="0"/>
  </sheetViews>
  <sheetFormatPr defaultColWidth="2.25" defaultRowHeight="15" customHeight="1"/>
  <cols>
    <col min="1" max="9" width="2.25" style="3"/>
    <col min="10" max="10" width="2.25" style="3" customWidth="1"/>
    <col min="11" max="11" width="2.25" style="3"/>
    <col min="12" max="12" width="2.25" style="3" customWidth="1"/>
    <col min="13" max="17" width="2.25" style="3"/>
    <col min="18" max="20" width="2.25" style="16"/>
    <col min="21" max="16384" width="2.25" style="3"/>
  </cols>
  <sheetData>
    <row r="1" spans="1:64" ht="15" customHeight="1">
      <c r="A1" s="3" t="s">
        <v>100</v>
      </c>
      <c r="AO1" s="5" t="s">
        <v>466</v>
      </c>
    </row>
    <row r="2" spans="1:64" ht="15" customHeight="1" thickBot="1"/>
    <row r="3" spans="1:64" ht="15" customHeight="1">
      <c r="A3" s="208" t="s">
        <v>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Q3" s="343" t="s">
        <v>295</v>
      </c>
      <c r="AR3" s="344"/>
      <c r="AS3" s="344"/>
      <c r="AT3" s="344"/>
      <c r="AU3" s="344"/>
      <c r="AV3" s="344"/>
      <c r="AW3" s="344"/>
      <c r="AX3" s="344"/>
      <c r="AY3" s="344"/>
      <c r="AZ3" s="344"/>
      <c r="BA3" s="344"/>
      <c r="BB3" s="344"/>
      <c r="BC3" s="344"/>
      <c r="BD3" s="344"/>
      <c r="BE3" s="344"/>
      <c r="BF3" s="344"/>
      <c r="BG3" s="344"/>
      <c r="BH3" s="344"/>
      <c r="BI3" s="344"/>
      <c r="BJ3" s="344"/>
      <c r="BK3" s="344"/>
      <c r="BL3" s="345"/>
    </row>
    <row r="4" spans="1:64" ht="15" customHeight="1">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Q4" s="346"/>
      <c r="AR4" s="347"/>
      <c r="AS4" s="347"/>
      <c r="AT4" s="347"/>
      <c r="AU4" s="347"/>
      <c r="AV4" s="347"/>
      <c r="AW4" s="347"/>
      <c r="AX4" s="347"/>
      <c r="AY4" s="347"/>
      <c r="AZ4" s="347"/>
      <c r="BA4" s="347"/>
      <c r="BB4" s="347"/>
      <c r="BC4" s="347"/>
      <c r="BD4" s="347"/>
      <c r="BE4" s="347"/>
      <c r="BF4" s="347"/>
      <c r="BG4" s="347"/>
      <c r="BH4" s="347"/>
      <c r="BI4" s="347"/>
      <c r="BJ4" s="347"/>
      <c r="BK4" s="347"/>
      <c r="BL4" s="348"/>
    </row>
    <row r="5" spans="1:64" ht="1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Q5" s="346"/>
      <c r="AR5" s="347"/>
      <c r="AS5" s="347"/>
      <c r="AT5" s="347"/>
      <c r="AU5" s="347"/>
      <c r="AV5" s="347"/>
      <c r="AW5" s="347"/>
      <c r="AX5" s="347"/>
      <c r="AY5" s="347"/>
      <c r="AZ5" s="347"/>
      <c r="BA5" s="347"/>
      <c r="BB5" s="347"/>
      <c r="BC5" s="347"/>
      <c r="BD5" s="347"/>
      <c r="BE5" s="347"/>
      <c r="BF5" s="347"/>
      <c r="BG5" s="347"/>
      <c r="BH5" s="347"/>
      <c r="BI5" s="347"/>
      <c r="BJ5" s="347"/>
      <c r="BK5" s="347"/>
      <c r="BL5" s="348"/>
    </row>
    <row r="6" spans="1:64" ht="15" customHeight="1">
      <c r="B6" s="3" t="s">
        <v>1</v>
      </c>
      <c r="AQ6" s="346"/>
      <c r="AR6" s="347"/>
      <c r="AS6" s="347"/>
      <c r="AT6" s="347"/>
      <c r="AU6" s="347"/>
      <c r="AV6" s="347"/>
      <c r="AW6" s="347"/>
      <c r="AX6" s="347"/>
      <c r="AY6" s="347"/>
      <c r="AZ6" s="347"/>
      <c r="BA6" s="347"/>
      <c r="BB6" s="347"/>
      <c r="BC6" s="347"/>
      <c r="BD6" s="347"/>
      <c r="BE6" s="347"/>
      <c r="BF6" s="347"/>
      <c r="BG6" s="347"/>
      <c r="BH6" s="347"/>
      <c r="BI6" s="347"/>
      <c r="BJ6" s="347"/>
      <c r="BK6" s="347"/>
      <c r="BL6" s="348"/>
    </row>
    <row r="7" spans="1:64" ht="15" customHeight="1">
      <c r="B7" s="3" t="s">
        <v>2</v>
      </c>
      <c r="AQ7" s="346"/>
      <c r="AR7" s="347"/>
      <c r="AS7" s="347"/>
      <c r="AT7" s="347"/>
      <c r="AU7" s="347"/>
      <c r="AV7" s="347"/>
      <c r="AW7" s="347"/>
      <c r="AX7" s="347"/>
      <c r="AY7" s="347"/>
      <c r="AZ7" s="347"/>
      <c r="BA7" s="347"/>
      <c r="BB7" s="347"/>
      <c r="BC7" s="347"/>
      <c r="BD7" s="347"/>
      <c r="BE7" s="347"/>
      <c r="BF7" s="347"/>
      <c r="BG7" s="347"/>
      <c r="BH7" s="347"/>
      <c r="BI7" s="347"/>
      <c r="BJ7" s="347"/>
      <c r="BK7" s="347"/>
      <c r="BL7" s="348"/>
    </row>
    <row r="8" spans="1:64" ht="15" customHeight="1">
      <c r="AQ8" s="346"/>
      <c r="AR8" s="347"/>
      <c r="AS8" s="347"/>
      <c r="AT8" s="347"/>
      <c r="AU8" s="347"/>
      <c r="AV8" s="347"/>
      <c r="AW8" s="347"/>
      <c r="AX8" s="347"/>
      <c r="AY8" s="347"/>
      <c r="AZ8" s="347"/>
      <c r="BA8" s="347"/>
      <c r="BB8" s="347"/>
      <c r="BC8" s="347"/>
      <c r="BD8" s="347"/>
      <c r="BE8" s="347"/>
      <c r="BF8" s="347"/>
      <c r="BG8" s="347"/>
      <c r="BH8" s="347"/>
      <c r="BI8" s="347"/>
      <c r="BJ8" s="347"/>
      <c r="BK8" s="347"/>
      <c r="BL8" s="348"/>
    </row>
    <row r="9" spans="1:64" ht="15" customHeight="1">
      <c r="A9" s="352">
        <v>1</v>
      </c>
      <c r="B9" s="352"/>
      <c r="C9" s="342" t="s">
        <v>389</v>
      </c>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Q9" s="346"/>
      <c r="AR9" s="347"/>
      <c r="AS9" s="347"/>
      <c r="AT9" s="347"/>
      <c r="AU9" s="347"/>
      <c r="AV9" s="347"/>
      <c r="AW9" s="347"/>
      <c r="AX9" s="347"/>
      <c r="AY9" s="347"/>
      <c r="AZ9" s="347"/>
      <c r="BA9" s="347"/>
      <c r="BB9" s="347"/>
      <c r="BC9" s="347"/>
      <c r="BD9" s="347"/>
      <c r="BE9" s="347"/>
      <c r="BF9" s="347"/>
      <c r="BG9" s="347"/>
      <c r="BH9" s="347"/>
      <c r="BI9" s="347"/>
      <c r="BJ9" s="347"/>
      <c r="BK9" s="347"/>
      <c r="BL9" s="348"/>
    </row>
    <row r="10" spans="1:64" ht="15" customHeight="1" thickBot="1">
      <c r="A10" s="110"/>
      <c r="B10" s="21"/>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Q10" s="349"/>
      <c r="AR10" s="350"/>
      <c r="AS10" s="350"/>
      <c r="AT10" s="350"/>
      <c r="AU10" s="350"/>
      <c r="AV10" s="350"/>
      <c r="AW10" s="350"/>
      <c r="AX10" s="350"/>
      <c r="AY10" s="350"/>
      <c r="AZ10" s="350"/>
      <c r="BA10" s="350"/>
      <c r="BB10" s="350"/>
      <c r="BC10" s="350"/>
      <c r="BD10" s="350"/>
      <c r="BE10" s="350"/>
      <c r="BF10" s="350"/>
      <c r="BG10" s="350"/>
      <c r="BH10" s="350"/>
      <c r="BI10" s="350"/>
      <c r="BJ10" s="350"/>
      <c r="BK10" s="350"/>
      <c r="BL10" s="351"/>
    </row>
    <row r="11" spans="1:64" ht="15" customHeight="1">
      <c r="A11" s="110"/>
      <c r="B11" s="2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row>
    <row r="12" spans="1:64" ht="15" customHeight="1">
      <c r="A12" s="110"/>
      <c r="B12" s="21"/>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row>
    <row r="13" spans="1:64" ht="15" customHeight="1">
      <c r="A13" s="110"/>
      <c r="B13" s="21"/>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row>
    <row r="14" spans="1:64" ht="15" customHeight="1">
      <c r="A14" s="110"/>
      <c r="B14" s="21"/>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row>
    <row r="15" spans="1:64" ht="15" customHeight="1">
      <c r="A15" s="110"/>
      <c r="B15" s="21"/>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row>
    <row r="16" spans="1:64" ht="15" customHeight="1">
      <c r="A16" s="352">
        <v>2</v>
      </c>
      <c r="B16" s="352"/>
      <c r="C16" s="342" t="s">
        <v>390</v>
      </c>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row>
    <row r="17" spans="1:44" ht="15" customHeight="1">
      <c r="A17" s="110"/>
      <c r="B17" s="2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row>
    <row r="18" spans="1:44" ht="15" customHeight="1">
      <c r="A18" s="110"/>
      <c r="B18" s="21"/>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row>
    <row r="19" spans="1:44" customFormat="1" ht="15" customHeight="1">
      <c r="A19" s="355">
        <v>3</v>
      </c>
      <c r="B19" s="355"/>
      <c r="C19" s="354" t="s">
        <v>346</v>
      </c>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105"/>
      <c r="AP19" s="105"/>
      <c r="AQ19" s="105"/>
      <c r="AR19" s="24"/>
    </row>
    <row r="20" spans="1:44" customFormat="1" ht="15" customHeight="1">
      <c r="A20" s="111"/>
      <c r="B20" s="99"/>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105"/>
      <c r="AP20" s="105"/>
      <c r="AQ20" s="105"/>
      <c r="AR20" s="24"/>
    </row>
    <row r="21" spans="1:44" customFormat="1" ht="15" customHeight="1">
      <c r="A21" s="111"/>
      <c r="B21" s="113"/>
      <c r="C21" s="357" t="s">
        <v>344</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24"/>
      <c r="AP21" s="24"/>
      <c r="AQ21" s="24"/>
    </row>
    <row r="22" spans="1:44" customFormat="1" ht="15" customHeight="1">
      <c r="A22" s="111"/>
      <c r="B22" s="113"/>
      <c r="C22" s="113"/>
      <c r="D22" s="111" t="s">
        <v>9</v>
      </c>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3"/>
      <c r="AF22" s="111"/>
      <c r="AG22" s="111"/>
      <c r="AH22" s="111"/>
      <c r="AI22" s="111"/>
      <c r="AJ22" s="111"/>
      <c r="AK22" s="111"/>
      <c r="AL22" s="111"/>
      <c r="AM22" s="111"/>
      <c r="AN22" s="111"/>
      <c r="AO22" s="24"/>
      <c r="AP22" s="24"/>
      <c r="AQ22" s="24"/>
    </row>
    <row r="23" spans="1:44" customFormat="1" ht="15" customHeight="1">
      <c r="A23" s="111"/>
      <c r="B23" s="113"/>
      <c r="C23" s="113"/>
      <c r="D23" s="111" t="s">
        <v>345</v>
      </c>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3"/>
      <c r="AF23" s="111"/>
      <c r="AG23" s="111"/>
      <c r="AH23" s="111"/>
      <c r="AI23" s="111"/>
      <c r="AJ23" s="111"/>
      <c r="AK23" s="111"/>
      <c r="AL23" s="111"/>
      <c r="AM23" s="111"/>
      <c r="AN23" s="111"/>
      <c r="AO23" s="24"/>
      <c r="AP23" s="24"/>
      <c r="AQ23" s="24"/>
    </row>
    <row r="24" spans="1:44" customFormat="1" ht="15" customHeight="1">
      <c r="A24" s="111"/>
      <c r="B24" s="113"/>
      <c r="C24" s="113"/>
      <c r="D24" s="111" t="s">
        <v>10</v>
      </c>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3"/>
      <c r="AF24" s="111"/>
      <c r="AG24" s="111"/>
      <c r="AH24" s="111"/>
      <c r="AI24" s="111"/>
      <c r="AJ24" s="111"/>
      <c r="AK24" s="111"/>
      <c r="AL24" s="111"/>
      <c r="AM24" s="111"/>
      <c r="AN24" s="111"/>
      <c r="AO24" s="24"/>
      <c r="AP24" s="24"/>
      <c r="AQ24" s="24"/>
    </row>
    <row r="25" spans="1:44" customFormat="1" ht="15" customHeight="1">
      <c r="A25" s="111"/>
      <c r="B25" s="113"/>
      <c r="C25" s="113"/>
      <c r="D25" s="111" t="s">
        <v>11</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3"/>
      <c r="AF25" s="111"/>
      <c r="AG25" s="111"/>
      <c r="AH25" s="111"/>
      <c r="AI25" s="111"/>
      <c r="AJ25" s="111"/>
      <c r="AK25" s="111"/>
      <c r="AL25" s="111"/>
      <c r="AM25" s="111"/>
      <c r="AN25" s="111"/>
      <c r="AO25" s="24"/>
      <c r="AP25" s="24"/>
      <c r="AQ25" s="24"/>
    </row>
    <row r="26" spans="1:44" customFormat="1" ht="15" customHeight="1">
      <c r="A26" s="111"/>
      <c r="B26" s="113"/>
      <c r="C26" s="113"/>
      <c r="D26" s="111" t="s">
        <v>12</v>
      </c>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3"/>
      <c r="AF26" s="111"/>
      <c r="AG26" s="111"/>
      <c r="AH26" s="111"/>
      <c r="AI26" s="111"/>
      <c r="AJ26" s="111"/>
      <c r="AK26" s="111"/>
      <c r="AL26" s="111"/>
      <c r="AM26" s="111"/>
      <c r="AN26" s="111"/>
      <c r="AO26" s="24"/>
      <c r="AP26" s="24"/>
      <c r="AQ26" s="24"/>
    </row>
    <row r="27" spans="1:44" ht="15" customHeight="1">
      <c r="A27" s="352">
        <v>4</v>
      </c>
      <c r="B27" s="352"/>
      <c r="C27" s="181" t="s">
        <v>394</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row>
    <row r="28" spans="1:44" ht="15" customHeight="1">
      <c r="A28" s="352">
        <v>5</v>
      </c>
      <c r="B28" s="352"/>
      <c r="C28" s="356" t="s">
        <v>347</v>
      </c>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Q28" s="4"/>
    </row>
    <row r="29" spans="1:44" ht="15" customHeight="1">
      <c r="A29" s="110"/>
      <c r="B29" s="110"/>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row>
    <row r="30" spans="1:44" ht="15" customHeight="1">
      <c r="A30" s="352">
        <v>6</v>
      </c>
      <c r="B30" s="352"/>
      <c r="C30" s="356" t="s">
        <v>443</v>
      </c>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row>
    <row r="31" spans="1:44" ht="15" customHeight="1">
      <c r="A31" s="110"/>
      <c r="B31" s="110"/>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row>
    <row r="32" spans="1:44" ht="15" customHeight="1">
      <c r="A32" s="110"/>
      <c r="B32" s="110"/>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row>
    <row r="33" spans="1:41" ht="15" customHeight="1">
      <c r="A33" s="110"/>
      <c r="B33" s="110"/>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row>
    <row r="34" spans="1:41" ht="15" customHeight="1">
      <c r="A34" s="110"/>
      <c r="B34" s="110"/>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row>
    <row r="35" spans="1:41" ht="15" customHeight="1">
      <c r="A35" s="352">
        <v>7</v>
      </c>
      <c r="B35" s="352"/>
      <c r="C35" s="356" t="s">
        <v>348</v>
      </c>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row>
    <row r="36" spans="1:41" ht="15" customHeight="1">
      <c r="A36" s="112"/>
      <c r="B36" s="112"/>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row>
    <row r="37" spans="1:41" ht="15" customHeight="1">
      <c r="A37" s="352">
        <v>8</v>
      </c>
      <c r="B37" s="352"/>
      <c r="C37" s="356" t="s">
        <v>436</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row>
    <row r="38" spans="1:41" ht="15" customHeight="1">
      <c r="A38" s="110"/>
      <c r="B38" s="110"/>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row>
    <row r="39" spans="1:41" ht="15" customHeight="1">
      <c r="A39" s="352">
        <v>9</v>
      </c>
      <c r="B39" s="352"/>
      <c r="C39" s="356" t="s">
        <v>350</v>
      </c>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row>
    <row r="40" spans="1:41" ht="15" customHeight="1">
      <c r="A40" s="110"/>
      <c r="B40" s="110"/>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row>
    <row r="41" spans="1:41" ht="15" customHeight="1">
      <c r="A41" s="110"/>
      <c r="B41" s="110"/>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row>
    <row r="42" spans="1:41" ht="15" customHeight="1">
      <c r="A42" s="352">
        <v>10</v>
      </c>
      <c r="B42" s="352"/>
      <c r="C42" s="356" t="s">
        <v>351</v>
      </c>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row>
    <row r="43" spans="1:41" ht="15" customHeight="1">
      <c r="A43" s="110"/>
      <c r="B43" s="110"/>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5"/>
    </row>
    <row r="44" spans="1:41" ht="15" customHeight="1">
      <c r="A44" s="352">
        <v>11</v>
      </c>
      <c r="B44" s="352"/>
      <c r="C44" s="356" t="s">
        <v>352</v>
      </c>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row>
    <row r="45" spans="1:41" ht="15" customHeight="1">
      <c r="A45" s="110"/>
      <c r="B45" s="110"/>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row>
    <row r="46" spans="1:41" ht="15" customHeight="1">
      <c r="A46" s="352">
        <v>12</v>
      </c>
      <c r="B46" s="352"/>
      <c r="C46" s="356" t="s">
        <v>353</v>
      </c>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row>
    <row r="47" spans="1:41" ht="15" customHeight="1">
      <c r="A47" s="110"/>
      <c r="B47" s="110"/>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row>
    <row r="48" spans="1:41" ht="15" customHeight="1">
      <c r="A48" s="110"/>
      <c r="B48" s="110"/>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row>
    <row r="49" spans="1:40" ht="15" customHeight="1">
      <c r="A49" s="110"/>
      <c r="B49" s="11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5" customHeight="1">
      <c r="A50" s="110"/>
      <c r="B50" s="11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5" customHeight="1">
      <c r="A51" s="110"/>
      <c r="B51" s="11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 customHeight="1">
      <c r="A52" s="110"/>
      <c r="B52" s="11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 customHeight="1">
      <c r="A53" s="352">
        <v>13</v>
      </c>
      <c r="B53" s="352"/>
      <c r="C53" s="356" t="s">
        <v>391</v>
      </c>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row>
    <row r="54" spans="1:40" ht="15" customHeight="1">
      <c r="A54" s="110"/>
      <c r="B54" s="110"/>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row>
    <row r="55" spans="1:40" ht="15" customHeight="1">
      <c r="A55" s="110"/>
      <c r="B55" s="110"/>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row>
    <row r="56" spans="1:40" ht="15" customHeight="1">
      <c r="A56" s="110"/>
      <c r="B56" s="110"/>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row>
    <row r="57" spans="1:40" ht="15" customHeight="1">
      <c r="A57" s="110"/>
      <c r="B57" s="110"/>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row>
    <row r="58" spans="1:40" ht="15" customHeight="1">
      <c r="A58" s="110"/>
      <c r="B58" s="110"/>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row>
    <row r="59" spans="1:40" ht="15" customHeight="1">
      <c r="A59" s="352">
        <v>14</v>
      </c>
      <c r="B59" s="352"/>
      <c r="C59" s="356" t="s">
        <v>392</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row>
    <row r="60" spans="1:40" ht="15" customHeight="1">
      <c r="A60" s="110"/>
      <c r="B60" s="110"/>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row>
    <row r="61" spans="1:40" ht="15" customHeight="1">
      <c r="A61" s="110"/>
      <c r="B61" s="110"/>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row>
    <row r="62" spans="1:40" ht="15" customHeight="1">
      <c r="A62" s="352">
        <v>15</v>
      </c>
      <c r="B62" s="352"/>
      <c r="C62" s="181" t="s">
        <v>354</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row>
    <row r="63" spans="1:40" ht="15" customHeight="1">
      <c r="A63" s="352">
        <v>16</v>
      </c>
      <c r="B63" s="352"/>
      <c r="C63" s="356" t="s">
        <v>355</v>
      </c>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row>
    <row r="64" spans="1:40" ht="15" customHeight="1">
      <c r="A64" s="110"/>
      <c r="B64" s="110"/>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row>
    <row r="65" spans="1:85" ht="15" customHeight="1">
      <c r="A65" s="110"/>
      <c r="B65" s="110"/>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row>
    <row r="66" spans="1:85" ht="15" customHeight="1">
      <c r="A66" s="352">
        <v>17</v>
      </c>
      <c r="B66" s="352"/>
      <c r="C66" s="181" t="s">
        <v>356</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row>
    <row r="67" spans="1:85" ht="15" customHeight="1">
      <c r="A67" s="352">
        <v>18</v>
      </c>
      <c r="B67" s="352"/>
      <c r="C67" s="181" t="s">
        <v>357</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row>
    <row r="68" spans="1:85" ht="15" customHeight="1">
      <c r="A68" s="352">
        <v>19</v>
      </c>
      <c r="B68" s="352"/>
      <c r="C68" s="356" t="s">
        <v>358</v>
      </c>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row>
    <row r="69" spans="1:85" ht="15" customHeight="1">
      <c r="A69" s="110"/>
      <c r="B69" s="110"/>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row>
    <row r="70" spans="1:85" ht="15" customHeight="1">
      <c r="A70" s="110"/>
      <c r="B70" s="110"/>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row>
    <row r="71" spans="1:85" ht="15" customHeight="1">
      <c r="A71" s="352">
        <v>20</v>
      </c>
      <c r="B71" s="352"/>
      <c r="C71" s="356" t="s">
        <v>349</v>
      </c>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56"/>
      <c r="AM71" s="356"/>
      <c r="AN71" s="356"/>
    </row>
    <row r="72" spans="1:85" ht="15" customHeight="1">
      <c r="A72" s="110"/>
      <c r="B72" s="110"/>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row>
    <row r="73" spans="1:85" ht="15" customHeight="1">
      <c r="A73" s="352">
        <v>21</v>
      </c>
      <c r="B73" s="352"/>
      <c r="C73" s="356" t="s">
        <v>393</v>
      </c>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row>
    <row r="74" spans="1:85" ht="15" customHeight="1">
      <c r="A74" s="110"/>
      <c r="B74" s="110"/>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row>
    <row r="75" spans="1:85" ht="15" customHeight="1">
      <c r="A75" s="110"/>
      <c r="B75" s="110"/>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row>
    <row r="76" spans="1:85" ht="15" customHeight="1">
      <c r="A76" s="110"/>
      <c r="B76" s="110"/>
      <c r="C76" s="110"/>
      <c r="D76" s="110"/>
      <c r="E76" s="110"/>
      <c r="F76" s="110"/>
      <c r="G76" s="110"/>
      <c r="H76" s="110"/>
      <c r="I76" s="110"/>
      <c r="J76" s="110"/>
      <c r="K76" s="110"/>
      <c r="L76" s="110"/>
      <c r="M76" s="110"/>
      <c r="N76" s="110"/>
      <c r="O76" s="110"/>
      <c r="P76" s="110"/>
      <c r="Q76" s="110"/>
      <c r="R76" s="113"/>
      <c r="S76" s="113"/>
      <c r="T76" s="113"/>
      <c r="U76" s="110"/>
      <c r="V76" s="110"/>
      <c r="W76" s="110"/>
      <c r="X76" s="110"/>
      <c r="Y76" s="110"/>
      <c r="Z76" s="110"/>
      <c r="AA76" s="110"/>
      <c r="AB76" s="110"/>
      <c r="AC76" s="110"/>
      <c r="AD76" s="110"/>
      <c r="AE76" s="110"/>
      <c r="AF76" s="110"/>
      <c r="AG76" s="110"/>
      <c r="AH76" s="110"/>
      <c r="AI76" s="110"/>
      <c r="AJ76" s="110"/>
      <c r="AK76" s="110"/>
      <c r="AL76" s="110"/>
      <c r="AM76" s="110"/>
      <c r="AN76" s="110"/>
    </row>
    <row r="77" spans="1:85" customFormat="1" ht="15" customHeight="1">
      <c r="A77" s="99"/>
      <c r="B77" s="354" t="s">
        <v>371</v>
      </c>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105"/>
      <c r="AP77" s="105"/>
      <c r="AQ77" s="105"/>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row>
    <row r="79" spans="1:85" ht="15" customHeight="1">
      <c r="D79" s="221">
        <f>プラン様式１!$AD$2</f>
        <v>0</v>
      </c>
      <c r="E79" s="221"/>
      <c r="F79" s="221"/>
      <c r="G79" s="221"/>
      <c r="H79" s="221"/>
      <c r="I79" s="3" t="s">
        <v>3</v>
      </c>
      <c r="J79" s="220">
        <f>プラン様式１!$AI$2</f>
        <v>0</v>
      </c>
      <c r="K79" s="220"/>
      <c r="L79" s="3" t="s">
        <v>4</v>
      </c>
      <c r="M79" s="219">
        <f>プラン様式１!$AL$2</f>
        <v>0</v>
      </c>
      <c r="N79" s="219"/>
      <c r="O79" s="3" t="s">
        <v>5</v>
      </c>
    </row>
    <row r="81" spans="4:38" ht="15" customHeight="1">
      <c r="D81" s="209" t="s">
        <v>6</v>
      </c>
      <c r="E81" s="209"/>
      <c r="F81" s="209"/>
      <c r="G81" s="209"/>
      <c r="H81" s="209"/>
      <c r="I81" s="201">
        <f>プラン様式１!$Z$6</f>
        <v>0</v>
      </c>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row>
    <row r="82" spans="4:38" ht="15" customHeight="1">
      <c r="D82" s="209"/>
      <c r="E82" s="209"/>
      <c r="F82" s="209"/>
      <c r="G82" s="209"/>
      <c r="H82" s="209"/>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row>
    <row r="83" spans="4:38" ht="15" customHeight="1">
      <c r="D83" s="209" t="s">
        <v>7</v>
      </c>
      <c r="E83" s="209"/>
      <c r="F83" s="209"/>
      <c r="G83" s="209"/>
      <c r="H83" s="209"/>
      <c r="I83" s="353">
        <f>プラン様式１!$Z$7</f>
        <v>0</v>
      </c>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row>
    <row r="84" spans="4:38" ht="15" customHeight="1">
      <c r="D84" s="209"/>
      <c r="E84" s="209"/>
      <c r="F84" s="209"/>
      <c r="G84" s="209"/>
      <c r="H84" s="209"/>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row>
    <row r="85" spans="4:38" ht="15" customHeight="1">
      <c r="D85" s="203" t="s">
        <v>8</v>
      </c>
      <c r="E85" s="203"/>
      <c r="F85" s="203"/>
      <c r="G85" s="203"/>
      <c r="H85" s="203"/>
      <c r="I85" s="353">
        <f>プラン様式１!$Z$8</f>
        <v>0</v>
      </c>
      <c r="J85" s="353"/>
      <c r="K85" s="353"/>
      <c r="L85" s="353"/>
      <c r="M85" s="353"/>
      <c r="N85" s="353"/>
      <c r="O85" s="353"/>
      <c r="P85" s="353"/>
      <c r="Q85" s="353"/>
      <c r="R85" s="353"/>
      <c r="S85" s="353">
        <f>プラン様式１!$AG$8</f>
        <v>0</v>
      </c>
      <c r="T85" s="353"/>
      <c r="U85" s="353"/>
      <c r="V85" s="353"/>
      <c r="W85" s="353"/>
      <c r="X85" s="353"/>
      <c r="Y85" s="353"/>
      <c r="Z85" s="353"/>
      <c r="AA85" s="353"/>
      <c r="AB85" s="353"/>
      <c r="AC85" s="353"/>
      <c r="AD85" s="353"/>
      <c r="AE85" s="353"/>
      <c r="AF85" s="353"/>
      <c r="AG85" s="353"/>
      <c r="AH85" s="353"/>
      <c r="AI85" s="353"/>
      <c r="AJ85" s="353"/>
      <c r="AK85" s="353"/>
      <c r="AL85" s="353"/>
    </row>
    <row r="86" spans="4:38" ht="15" customHeight="1">
      <c r="D86" s="203"/>
      <c r="E86" s="203"/>
      <c r="F86" s="203"/>
      <c r="G86" s="203"/>
      <c r="H86" s="20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row>
  </sheetData>
  <sheetProtection algorithmName="SHA-512" hashValue="3EY/K7eMhd+w1FasitPNUGOV56lmUfyJntPVzhk5q2Prd5gnOawl4qqj2TB2qDDXwH4tqZqgLdYRNmsRuzAmsg==" saltValue="xW6UxLU1csC3qfyOJVUUiA==" spinCount="100000" sheet="1" formatCells="0"/>
  <mergeCells count="56">
    <mergeCell ref="B77:AN77"/>
    <mergeCell ref="A73:B73"/>
    <mergeCell ref="C73:AN75"/>
    <mergeCell ref="C39:AN41"/>
    <mergeCell ref="C62:AN62"/>
    <mergeCell ref="A68:B68"/>
    <mergeCell ref="C68:AN70"/>
    <mergeCell ref="C67:AN67"/>
    <mergeCell ref="C66:AN66"/>
    <mergeCell ref="A71:B71"/>
    <mergeCell ref="C71:AN72"/>
    <mergeCell ref="A62:B62"/>
    <mergeCell ref="A63:B63"/>
    <mergeCell ref="C63:AN65"/>
    <mergeCell ref="A66:B66"/>
    <mergeCell ref="A67:B67"/>
    <mergeCell ref="A39:B39"/>
    <mergeCell ref="C53:AN58"/>
    <mergeCell ref="A53:B53"/>
    <mergeCell ref="A59:B59"/>
    <mergeCell ref="C59:AN61"/>
    <mergeCell ref="A42:B42"/>
    <mergeCell ref="C42:AN43"/>
    <mergeCell ref="A44:B44"/>
    <mergeCell ref="C44:AN45"/>
    <mergeCell ref="A46:B46"/>
    <mergeCell ref="C46:AN48"/>
    <mergeCell ref="A30:B30"/>
    <mergeCell ref="C30:AN34"/>
    <mergeCell ref="A35:B35"/>
    <mergeCell ref="A37:B37"/>
    <mergeCell ref="C35:AN36"/>
    <mergeCell ref="C37:AN38"/>
    <mergeCell ref="C19:AN20"/>
    <mergeCell ref="A19:B19"/>
    <mergeCell ref="A27:B27"/>
    <mergeCell ref="A28:B28"/>
    <mergeCell ref="C28:AN29"/>
    <mergeCell ref="C27:AN27"/>
    <mergeCell ref="C21:AN21"/>
    <mergeCell ref="C9:AN15"/>
    <mergeCell ref="AQ3:BL10"/>
    <mergeCell ref="A3:AO4"/>
    <mergeCell ref="A9:B9"/>
    <mergeCell ref="D85:H86"/>
    <mergeCell ref="I85:R86"/>
    <mergeCell ref="S85:AL86"/>
    <mergeCell ref="D83:H84"/>
    <mergeCell ref="I83:AL84"/>
    <mergeCell ref="D79:H79"/>
    <mergeCell ref="J79:K79"/>
    <mergeCell ref="M79:N79"/>
    <mergeCell ref="D81:H82"/>
    <mergeCell ref="I81:AL82"/>
    <mergeCell ref="C16:AN18"/>
    <mergeCell ref="A16:B16"/>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6"/>
  <sheetViews>
    <sheetView showZeros="0" workbookViewId="0"/>
  </sheetViews>
  <sheetFormatPr defaultColWidth="2.25" defaultRowHeight="15" customHeight="1"/>
  <cols>
    <col min="1" max="9" width="2.25" style="3"/>
    <col min="10" max="10" width="2.25" style="3" customWidth="1"/>
    <col min="11" max="11" width="2.25" style="3"/>
    <col min="12" max="12" width="2.25" style="3" customWidth="1"/>
    <col min="13" max="17" width="2.25" style="3"/>
    <col min="18" max="20" width="2.25" style="16"/>
    <col min="21" max="16384" width="2.25" style="3"/>
  </cols>
  <sheetData>
    <row r="1" spans="1:64" ht="15" customHeight="1">
      <c r="A1" s="3" t="s">
        <v>100</v>
      </c>
      <c r="AO1" s="5" t="s">
        <v>467</v>
      </c>
    </row>
    <row r="2" spans="1:64" ht="15" customHeight="1" thickBot="1"/>
    <row r="3" spans="1:64" ht="15" customHeight="1">
      <c r="A3" s="208" t="s">
        <v>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Q3" s="343" t="s">
        <v>295</v>
      </c>
      <c r="AR3" s="344"/>
      <c r="AS3" s="344"/>
      <c r="AT3" s="344"/>
      <c r="AU3" s="344"/>
      <c r="AV3" s="344"/>
      <c r="AW3" s="344"/>
      <c r="AX3" s="344"/>
      <c r="AY3" s="344"/>
      <c r="AZ3" s="344"/>
      <c r="BA3" s="344"/>
      <c r="BB3" s="344"/>
      <c r="BC3" s="344"/>
      <c r="BD3" s="344"/>
      <c r="BE3" s="344"/>
      <c r="BF3" s="344"/>
      <c r="BG3" s="344"/>
      <c r="BH3" s="344"/>
      <c r="BI3" s="344"/>
      <c r="BJ3" s="344"/>
      <c r="BK3" s="344"/>
      <c r="BL3" s="345"/>
    </row>
    <row r="4" spans="1:64" ht="15" customHeight="1">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Q4" s="346"/>
      <c r="AR4" s="347"/>
      <c r="AS4" s="347"/>
      <c r="AT4" s="347"/>
      <c r="AU4" s="347"/>
      <c r="AV4" s="347"/>
      <c r="AW4" s="347"/>
      <c r="AX4" s="347"/>
      <c r="AY4" s="347"/>
      <c r="AZ4" s="347"/>
      <c r="BA4" s="347"/>
      <c r="BB4" s="347"/>
      <c r="BC4" s="347"/>
      <c r="BD4" s="347"/>
      <c r="BE4" s="347"/>
      <c r="BF4" s="347"/>
      <c r="BG4" s="347"/>
      <c r="BH4" s="347"/>
      <c r="BI4" s="347"/>
      <c r="BJ4" s="347"/>
      <c r="BK4" s="347"/>
      <c r="BL4" s="348"/>
    </row>
    <row r="5" spans="1:64" ht="1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Q5" s="346"/>
      <c r="AR5" s="347"/>
      <c r="AS5" s="347"/>
      <c r="AT5" s="347"/>
      <c r="AU5" s="347"/>
      <c r="AV5" s="347"/>
      <c r="AW5" s="347"/>
      <c r="AX5" s="347"/>
      <c r="AY5" s="347"/>
      <c r="AZ5" s="347"/>
      <c r="BA5" s="347"/>
      <c r="BB5" s="347"/>
      <c r="BC5" s="347"/>
      <c r="BD5" s="347"/>
      <c r="BE5" s="347"/>
      <c r="BF5" s="347"/>
      <c r="BG5" s="347"/>
      <c r="BH5" s="347"/>
      <c r="BI5" s="347"/>
      <c r="BJ5" s="347"/>
      <c r="BK5" s="347"/>
      <c r="BL5" s="348"/>
    </row>
    <row r="6" spans="1:64" ht="15" customHeight="1">
      <c r="B6" s="3" t="s">
        <v>1</v>
      </c>
      <c r="AQ6" s="346"/>
      <c r="AR6" s="347"/>
      <c r="AS6" s="347"/>
      <c r="AT6" s="347"/>
      <c r="AU6" s="347"/>
      <c r="AV6" s="347"/>
      <c r="AW6" s="347"/>
      <c r="AX6" s="347"/>
      <c r="AY6" s="347"/>
      <c r="AZ6" s="347"/>
      <c r="BA6" s="347"/>
      <c r="BB6" s="347"/>
      <c r="BC6" s="347"/>
      <c r="BD6" s="347"/>
      <c r="BE6" s="347"/>
      <c r="BF6" s="347"/>
      <c r="BG6" s="347"/>
      <c r="BH6" s="347"/>
      <c r="BI6" s="347"/>
      <c r="BJ6" s="347"/>
      <c r="BK6" s="347"/>
      <c r="BL6" s="348"/>
    </row>
    <row r="7" spans="1:64" ht="15" customHeight="1">
      <c r="B7" s="3" t="s">
        <v>2</v>
      </c>
      <c r="AQ7" s="346"/>
      <c r="AR7" s="347"/>
      <c r="AS7" s="347"/>
      <c r="AT7" s="347"/>
      <c r="AU7" s="347"/>
      <c r="AV7" s="347"/>
      <c r="AW7" s="347"/>
      <c r="AX7" s="347"/>
      <c r="AY7" s="347"/>
      <c r="AZ7" s="347"/>
      <c r="BA7" s="347"/>
      <c r="BB7" s="347"/>
      <c r="BC7" s="347"/>
      <c r="BD7" s="347"/>
      <c r="BE7" s="347"/>
      <c r="BF7" s="347"/>
      <c r="BG7" s="347"/>
      <c r="BH7" s="347"/>
      <c r="BI7" s="347"/>
      <c r="BJ7" s="347"/>
      <c r="BK7" s="347"/>
      <c r="BL7" s="348"/>
    </row>
    <row r="8" spans="1:64" ht="15" customHeight="1">
      <c r="AQ8" s="346"/>
      <c r="AR8" s="347"/>
      <c r="AS8" s="347"/>
      <c r="AT8" s="347"/>
      <c r="AU8" s="347"/>
      <c r="AV8" s="347"/>
      <c r="AW8" s="347"/>
      <c r="AX8" s="347"/>
      <c r="AY8" s="347"/>
      <c r="AZ8" s="347"/>
      <c r="BA8" s="347"/>
      <c r="BB8" s="347"/>
      <c r="BC8" s="347"/>
      <c r="BD8" s="347"/>
      <c r="BE8" s="347"/>
      <c r="BF8" s="347"/>
      <c r="BG8" s="347"/>
      <c r="BH8" s="347"/>
      <c r="BI8" s="347"/>
      <c r="BJ8" s="347"/>
      <c r="BK8" s="347"/>
      <c r="BL8" s="348"/>
    </row>
    <row r="9" spans="1:64" ht="15" customHeight="1">
      <c r="A9" s="352">
        <v>1</v>
      </c>
      <c r="B9" s="352"/>
      <c r="C9" s="342" t="s">
        <v>389</v>
      </c>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Q9" s="346"/>
      <c r="AR9" s="347"/>
      <c r="AS9" s="347"/>
      <c r="AT9" s="347"/>
      <c r="AU9" s="347"/>
      <c r="AV9" s="347"/>
      <c r="AW9" s="347"/>
      <c r="AX9" s="347"/>
      <c r="AY9" s="347"/>
      <c r="AZ9" s="347"/>
      <c r="BA9" s="347"/>
      <c r="BB9" s="347"/>
      <c r="BC9" s="347"/>
      <c r="BD9" s="347"/>
      <c r="BE9" s="347"/>
      <c r="BF9" s="347"/>
      <c r="BG9" s="347"/>
      <c r="BH9" s="347"/>
      <c r="BI9" s="347"/>
      <c r="BJ9" s="347"/>
      <c r="BK9" s="347"/>
      <c r="BL9" s="348"/>
    </row>
    <row r="10" spans="1:64" ht="15" customHeight="1" thickBot="1">
      <c r="A10" s="110"/>
      <c r="B10" s="21"/>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Q10" s="349"/>
      <c r="AR10" s="350"/>
      <c r="AS10" s="350"/>
      <c r="AT10" s="350"/>
      <c r="AU10" s="350"/>
      <c r="AV10" s="350"/>
      <c r="AW10" s="350"/>
      <c r="AX10" s="350"/>
      <c r="AY10" s="350"/>
      <c r="AZ10" s="350"/>
      <c r="BA10" s="350"/>
      <c r="BB10" s="350"/>
      <c r="BC10" s="350"/>
      <c r="BD10" s="350"/>
      <c r="BE10" s="350"/>
      <c r="BF10" s="350"/>
      <c r="BG10" s="350"/>
      <c r="BH10" s="350"/>
      <c r="BI10" s="350"/>
      <c r="BJ10" s="350"/>
      <c r="BK10" s="350"/>
      <c r="BL10" s="351"/>
    </row>
    <row r="11" spans="1:64" ht="15" customHeight="1">
      <c r="A11" s="110"/>
      <c r="B11" s="2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row>
    <row r="12" spans="1:64" ht="15" customHeight="1">
      <c r="A12" s="110"/>
      <c r="B12" s="21"/>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row>
    <row r="13" spans="1:64" ht="15" customHeight="1">
      <c r="A13" s="110"/>
      <c r="B13" s="21"/>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row>
    <row r="14" spans="1:64" ht="15" customHeight="1">
      <c r="A14" s="110"/>
      <c r="B14" s="21"/>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row>
    <row r="15" spans="1:64" ht="15" customHeight="1">
      <c r="A15" s="110"/>
      <c r="B15" s="21"/>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row>
    <row r="16" spans="1:64" ht="15" customHeight="1">
      <c r="A16" s="352">
        <v>2</v>
      </c>
      <c r="B16" s="352"/>
      <c r="C16" s="342" t="s">
        <v>390</v>
      </c>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row>
    <row r="17" spans="1:44" ht="15" customHeight="1">
      <c r="A17" s="110"/>
      <c r="B17" s="2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row>
    <row r="18" spans="1:44" ht="15" customHeight="1">
      <c r="A18" s="110"/>
      <c r="B18" s="21"/>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row>
    <row r="19" spans="1:44" customFormat="1" ht="15" customHeight="1">
      <c r="A19" s="355">
        <v>3</v>
      </c>
      <c r="B19" s="355"/>
      <c r="C19" s="354" t="s">
        <v>346</v>
      </c>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105"/>
      <c r="AP19" s="105"/>
      <c r="AQ19" s="105"/>
      <c r="AR19" s="24"/>
    </row>
    <row r="20" spans="1:44" customFormat="1" ht="15" customHeight="1">
      <c r="A20" s="111"/>
      <c r="B20" s="99"/>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105"/>
      <c r="AP20" s="105"/>
      <c r="AQ20" s="105"/>
      <c r="AR20" s="24"/>
    </row>
    <row r="21" spans="1:44" customFormat="1" ht="15" customHeight="1">
      <c r="A21" s="111"/>
      <c r="B21" s="113"/>
      <c r="C21" s="357" t="s">
        <v>344</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24"/>
      <c r="AP21" s="24"/>
      <c r="AQ21" s="24"/>
    </row>
    <row r="22" spans="1:44" customFormat="1" ht="15" customHeight="1">
      <c r="A22" s="111"/>
      <c r="B22" s="113"/>
      <c r="C22" s="113"/>
      <c r="D22" s="111" t="s">
        <v>9</v>
      </c>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3"/>
      <c r="AF22" s="111"/>
      <c r="AG22" s="111"/>
      <c r="AH22" s="111"/>
      <c r="AI22" s="111"/>
      <c r="AJ22" s="111"/>
      <c r="AK22" s="111"/>
      <c r="AL22" s="111"/>
      <c r="AM22" s="111"/>
      <c r="AN22" s="111"/>
      <c r="AO22" s="24"/>
      <c r="AP22" s="24"/>
      <c r="AQ22" s="24"/>
    </row>
    <row r="23" spans="1:44" customFormat="1" ht="15" customHeight="1">
      <c r="A23" s="111"/>
      <c r="B23" s="113"/>
      <c r="C23" s="113"/>
      <c r="D23" s="111" t="s">
        <v>345</v>
      </c>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3"/>
      <c r="AF23" s="111"/>
      <c r="AG23" s="111"/>
      <c r="AH23" s="111"/>
      <c r="AI23" s="111"/>
      <c r="AJ23" s="111"/>
      <c r="AK23" s="111"/>
      <c r="AL23" s="111"/>
      <c r="AM23" s="111"/>
      <c r="AN23" s="111"/>
      <c r="AO23" s="24"/>
      <c r="AP23" s="24"/>
      <c r="AQ23" s="24"/>
    </row>
    <row r="24" spans="1:44" customFormat="1" ht="15" customHeight="1">
      <c r="A24" s="111"/>
      <c r="B24" s="113"/>
      <c r="C24" s="113"/>
      <c r="D24" s="111" t="s">
        <v>10</v>
      </c>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3"/>
      <c r="AF24" s="111"/>
      <c r="AG24" s="111"/>
      <c r="AH24" s="111"/>
      <c r="AI24" s="111"/>
      <c r="AJ24" s="111"/>
      <c r="AK24" s="111"/>
      <c r="AL24" s="111"/>
      <c r="AM24" s="111"/>
      <c r="AN24" s="111"/>
      <c r="AO24" s="24"/>
      <c r="AP24" s="24"/>
      <c r="AQ24" s="24"/>
    </row>
    <row r="25" spans="1:44" customFormat="1" ht="15" customHeight="1">
      <c r="A25" s="111"/>
      <c r="B25" s="113"/>
      <c r="C25" s="113"/>
      <c r="D25" s="111" t="s">
        <v>11</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3"/>
      <c r="AF25" s="111"/>
      <c r="AG25" s="111"/>
      <c r="AH25" s="111"/>
      <c r="AI25" s="111"/>
      <c r="AJ25" s="111"/>
      <c r="AK25" s="111"/>
      <c r="AL25" s="111"/>
      <c r="AM25" s="111"/>
      <c r="AN25" s="111"/>
      <c r="AO25" s="24"/>
      <c r="AP25" s="24"/>
      <c r="AQ25" s="24"/>
    </row>
    <row r="26" spans="1:44" customFormat="1" ht="15" customHeight="1">
      <c r="A26" s="111"/>
      <c r="B26" s="113"/>
      <c r="C26" s="113"/>
      <c r="D26" s="111" t="s">
        <v>12</v>
      </c>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3"/>
      <c r="AF26" s="111"/>
      <c r="AG26" s="111"/>
      <c r="AH26" s="111"/>
      <c r="AI26" s="111"/>
      <c r="AJ26" s="111"/>
      <c r="AK26" s="111"/>
      <c r="AL26" s="111"/>
      <c r="AM26" s="111"/>
      <c r="AN26" s="111"/>
      <c r="AO26" s="24"/>
      <c r="AP26" s="24"/>
      <c r="AQ26" s="24"/>
    </row>
    <row r="27" spans="1:44" ht="15" customHeight="1">
      <c r="A27" s="352">
        <v>4</v>
      </c>
      <c r="B27" s="352"/>
      <c r="C27" s="181" t="s">
        <v>394</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row>
    <row r="28" spans="1:44" ht="15" customHeight="1">
      <c r="A28" s="352">
        <v>5</v>
      </c>
      <c r="B28" s="352"/>
      <c r="C28" s="356" t="s">
        <v>347</v>
      </c>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Q28" s="4"/>
    </row>
    <row r="29" spans="1:44" ht="15" customHeight="1">
      <c r="A29" s="110"/>
      <c r="B29" s="110"/>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row>
    <row r="30" spans="1:44" ht="15" customHeight="1">
      <c r="A30" s="352">
        <v>6</v>
      </c>
      <c r="B30" s="352"/>
      <c r="C30" s="356" t="s">
        <v>443</v>
      </c>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row>
    <row r="31" spans="1:44" ht="15" customHeight="1">
      <c r="A31" s="110"/>
      <c r="B31" s="110"/>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row>
    <row r="32" spans="1:44" ht="15" customHeight="1">
      <c r="A32" s="110"/>
      <c r="B32" s="110"/>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row>
    <row r="33" spans="1:41" ht="15" customHeight="1">
      <c r="A33" s="110"/>
      <c r="B33" s="110"/>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row>
    <row r="34" spans="1:41" ht="15" customHeight="1">
      <c r="A34" s="110"/>
      <c r="B34" s="110"/>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row>
    <row r="35" spans="1:41" ht="15" customHeight="1">
      <c r="A35" s="352">
        <v>7</v>
      </c>
      <c r="B35" s="352"/>
      <c r="C35" s="356" t="s">
        <v>348</v>
      </c>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row>
    <row r="36" spans="1:41" ht="15" customHeight="1">
      <c r="A36" s="112"/>
      <c r="B36" s="112"/>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row>
    <row r="37" spans="1:41" ht="15" customHeight="1">
      <c r="A37" s="352">
        <v>8</v>
      </c>
      <c r="B37" s="352"/>
      <c r="C37" s="356" t="s">
        <v>436</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row>
    <row r="38" spans="1:41" ht="15" customHeight="1">
      <c r="A38" s="110"/>
      <c r="B38" s="110"/>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row>
    <row r="39" spans="1:41" ht="15" customHeight="1">
      <c r="A39" s="352">
        <v>9</v>
      </c>
      <c r="B39" s="352"/>
      <c r="C39" s="356" t="s">
        <v>350</v>
      </c>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row>
    <row r="40" spans="1:41" ht="15" customHeight="1">
      <c r="A40" s="110"/>
      <c r="B40" s="110"/>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row>
    <row r="41" spans="1:41" ht="15" customHeight="1">
      <c r="A41" s="110"/>
      <c r="B41" s="110"/>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row>
    <row r="42" spans="1:41" ht="15" customHeight="1">
      <c r="A42" s="352">
        <v>10</v>
      </c>
      <c r="B42" s="352"/>
      <c r="C42" s="356" t="s">
        <v>351</v>
      </c>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row>
    <row r="43" spans="1:41" ht="15" customHeight="1">
      <c r="A43" s="110"/>
      <c r="B43" s="110"/>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5"/>
    </row>
    <row r="44" spans="1:41" ht="15" customHeight="1">
      <c r="A44" s="352">
        <v>11</v>
      </c>
      <c r="B44" s="352"/>
      <c r="C44" s="356" t="s">
        <v>352</v>
      </c>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row>
    <row r="45" spans="1:41" ht="15" customHeight="1">
      <c r="A45" s="110"/>
      <c r="B45" s="110"/>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row>
    <row r="46" spans="1:41" ht="15" customHeight="1">
      <c r="A46" s="352">
        <v>12</v>
      </c>
      <c r="B46" s="352"/>
      <c r="C46" s="356" t="s">
        <v>353</v>
      </c>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row>
    <row r="47" spans="1:41" ht="15" customHeight="1">
      <c r="A47" s="110"/>
      <c r="B47" s="110"/>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row>
    <row r="48" spans="1:41" ht="15" customHeight="1">
      <c r="A48" s="110"/>
      <c r="B48" s="110"/>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row>
    <row r="49" spans="1:40" ht="15" customHeight="1">
      <c r="A49" s="110"/>
      <c r="B49" s="11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5" customHeight="1">
      <c r="A50" s="110"/>
      <c r="B50" s="11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5" customHeight="1">
      <c r="A51" s="110"/>
      <c r="B51" s="11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 customHeight="1">
      <c r="A52" s="110"/>
      <c r="B52" s="11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 customHeight="1">
      <c r="A53" s="352">
        <v>13</v>
      </c>
      <c r="B53" s="352"/>
      <c r="C53" s="356" t="s">
        <v>391</v>
      </c>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row>
    <row r="54" spans="1:40" ht="15" customHeight="1">
      <c r="A54" s="110"/>
      <c r="B54" s="110"/>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row>
    <row r="55" spans="1:40" ht="15" customHeight="1">
      <c r="A55" s="110"/>
      <c r="B55" s="110"/>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row>
    <row r="56" spans="1:40" ht="15" customHeight="1">
      <c r="A56" s="110"/>
      <c r="B56" s="110"/>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row>
    <row r="57" spans="1:40" ht="15" customHeight="1">
      <c r="A57" s="110"/>
      <c r="B57" s="110"/>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row>
    <row r="58" spans="1:40" ht="15" customHeight="1">
      <c r="A58" s="110"/>
      <c r="B58" s="110"/>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row>
    <row r="59" spans="1:40" ht="15" customHeight="1">
      <c r="A59" s="352">
        <v>14</v>
      </c>
      <c r="B59" s="352"/>
      <c r="C59" s="356" t="s">
        <v>392</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row>
    <row r="60" spans="1:40" ht="15" customHeight="1">
      <c r="A60" s="110"/>
      <c r="B60" s="110"/>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row>
    <row r="61" spans="1:40" ht="15" customHeight="1">
      <c r="A61" s="110"/>
      <c r="B61" s="110"/>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row>
    <row r="62" spans="1:40" ht="15" customHeight="1">
      <c r="A62" s="352">
        <v>15</v>
      </c>
      <c r="B62" s="352"/>
      <c r="C62" s="181" t="s">
        <v>354</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row>
    <row r="63" spans="1:40" ht="15" customHeight="1">
      <c r="A63" s="352">
        <v>16</v>
      </c>
      <c r="B63" s="352"/>
      <c r="C63" s="356" t="s">
        <v>355</v>
      </c>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row>
    <row r="64" spans="1:40" ht="15" customHeight="1">
      <c r="A64" s="110"/>
      <c r="B64" s="110"/>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row>
    <row r="65" spans="1:85" ht="15" customHeight="1">
      <c r="A65" s="110"/>
      <c r="B65" s="110"/>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row>
    <row r="66" spans="1:85" ht="15" customHeight="1">
      <c r="A66" s="352">
        <v>17</v>
      </c>
      <c r="B66" s="352"/>
      <c r="C66" s="181" t="s">
        <v>356</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row>
    <row r="67" spans="1:85" ht="15" customHeight="1">
      <c r="A67" s="352">
        <v>18</v>
      </c>
      <c r="B67" s="352"/>
      <c r="C67" s="181" t="s">
        <v>357</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row>
    <row r="68" spans="1:85" ht="15" customHeight="1">
      <c r="A68" s="352">
        <v>19</v>
      </c>
      <c r="B68" s="352"/>
      <c r="C68" s="356" t="s">
        <v>358</v>
      </c>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row>
    <row r="69" spans="1:85" ht="15" customHeight="1">
      <c r="A69" s="110"/>
      <c r="B69" s="110"/>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row>
    <row r="70" spans="1:85" ht="15" customHeight="1">
      <c r="A70" s="110"/>
      <c r="B70" s="110"/>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row>
    <row r="71" spans="1:85" ht="15" customHeight="1">
      <c r="A71" s="352">
        <v>20</v>
      </c>
      <c r="B71" s="352"/>
      <c r="C71" s="356" t="s">
        <v>349</v>
      </c>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56"/>
      <c r="AM71" s="356"/>
      <c r="AN71" s="356"/>
    </row>
    <row r="72" spans="1:85" ht="15" customHeight="1">
      <c r="A72" s="110"/>
      <c r="B72" s="110"/>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row>
    <row r="73" spans="1:85" ht="15" customHeight="1">
      <c r="A73" s="352">
        <v>21</v>
      </c>
      <c r="B73" s="352"/>
      <c r="C73" s="356" t="s">
        <v>393</v>
      </c>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row>
    <row r="74" spans="1:85" ht="15" customHeight="1">
      <c r="A74" s="110"/>
      <c r="B74" s="110"/>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row>
    <row r="75" spans="1:85" ht="15" customHeight="1">
      <c r="A75" s="110"/>
      <c r="B75" s="110"/>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row>
    <row r="76" spans="1:85" ht="15" customHeight="1">
      <c r="A76" s="110"/>
      <c r="B76" s="110"/>
      <c r="C76" s="110"/>
      <c r="D76" s="110"/>
      <c r="E76" s="110"/>
      <c r="F76" s="110"/>
      <c r="G76" s="110"/>
      <c r="H76" s="110"/>
      <c r="I76" s="110"/>
      <c r="J76" s="110"/>
      <c r="K76" s="110"/>
      <c r="L76" s="110"/>
      <c r="M76" s="110"/>
      <c r="N76" s="110"/>
      <c r="O76" s="110"/>
      <c r="P76" s="110"/>
      <c r="Q76" s="110"/>
      <c r="R76" s="113"/>
      <c r="S76" s="113"/>
      <c r="T76" s="113"/>
      <c r="U76" s="110"/>
      <c r="V76" s="110"/>
      <c r="W76" s="110"/>
      <c r="X76" s="110"/>
      <c r="Y76" s="110"/>
      <c r="Z76" s="110"/>
      <c r="AA76" s="110"/>
      <c r="AB76" s="110"/>
      <c r="AC76" s="110"/>
      <c r="AD76" s="110"/>
      <c r="AE76" s="110"/>
      <c r="AF76" s="110"/>
      <c r="AG76" s="110"/>
      <c r="AH76" s="110"/>
      <c r="AI76" s="110"/>
      <c r="AJ76" s="110"/>
      <c r="AK76" s="110"/>
      <c r="AL76" s="110"/>
      <c r="AM76" s="110"/>
      <c r="AN76" s="110"/>
    </row>
    <row r="77" spans="1:85" customFormat="1" ht="15" customHeight="1">
      <c r="A77" s="99"/>
      <c r="B77" s="354" t="s">
        <v>371</v>
      </c>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105"/>
      <c r="AP77" s="105"/>
      <c r="AQ77" s="105"/>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row>
    <row r="79" spans="1:85" ht="15" customHeight="1">
      <c r="D79" s="221">
        <f>プラン様式１!$AD$2</f>
        <v>0</v>
      </c>
      <c r="E79" s="221"/>
      <c r="F79" s="221"/>
      <c r="G79" s="221"/>
      <c r="H79" s="221"/>
      <c r="I79" s="3" t="s">
        <v>3</v>
      </c>
      <c r="J79" s="220">
        <f>プラン様式１!$AI$2</f>
        <v>0</v>
      </c>
      <c r="K79" s="220"/>
      <c r="L79" s="3" t="s">
        <v>4</v>
      </c>
      <c r="M79" s="219">
        <f>プラン様式１!$AL$2</f>
        <v>0</v>
      </c>
      <c r="N79" s="219"/>
      <c r="O79" s="3" t="s">
        <v>5</v>
      </c>
    </row>
    <row r="81" spans="4:38" ht="15" customHeight="1">
      <c r="D81" s="209" t="s">
        <v>6</v>
      </c>
      <c r="E81" s="209"/>
      <c r="F81" s="209"/>
      <c r="G81" s="209"/>
      <c r="H81" s="209"/>
      <c r="I81" s="201">
        <f>基本情報!$D$18</f>
        <v>0</v>
      </c>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row>
    <row r="82" spans="4:38" ht="15" customHeight="1">
      <c r="D82" s="209"/>
      <c r="E82" s="209"/>
      <c r="F82" s="209"/>
      <c r="G82" s="209"/>
      <c r="H82" s="209"/>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row>
    <row r="83" spans="4:38" ht="15" customHeight="1">
      <c r="D83" s="209" t="s">
        <v>7</v>
      </c>
      <c r="E83" s="209"/>
      <c r="F83" s="209"/>
      <c r="G83" s="209"/>
      <c r="H83" s="209"/>
      <c r="I83" s="353">
        <f>基本情報!$D$16</f>
        <v>0</v>
      </c>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row>
    <row r="84" spans="4:38" ht="15" customHeight="1">
      <c r="D84" s="209"/>
      <c r="E84" s="209"/>
      <c r="F84" s="209"/>
      <c r="G84" s="209"/>
      <c r="H84" s="209"/>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row>
    <row r="85" spans="4:38" ht="15" customHeight="1">
      <c r="D85" s="203" t="s">
        <v>8</v>
      </c>
      <c r="E85" s="203"/>
      <c r="F85" s="203"/>
      <c r="G85" s="203"/>
      <c r="H85" s="203"/>
      <c r="I85" s="353">
        <f>基本情報!$D$19</f>
        <v>0</v>
      </c>
      <c r="J85" s="353"/>
      <c r="K85" s="353"/>
      <c r="L85" s="353"/>
      <c r="M85" s="353"/>
      <c r="N85" s="353"/>
      <c r="O85" s="353"/>
      <c r="P85" s="353"/>
      <c r="Q85" s="353"/>
      <c r="R85" s="353"/>
      <c r="S85" s="353">
        <f>基本情報!$D$21</f>
        <v>0</v>
      </c>
      <c r="T85" s="353"/>
      <c r="U85" s="353"/>
      <c r="V85" s="353"/>
      <c r="W85" s="353"/>
      <c r="X85" s="353"/>
      <c r="Y85" s="353"/>
      <c r="Z85" s="353"/>
      <c r="AA85" s="353"/>
      <c r="AB85" s="353"/>
      <c r="AC85" s="353"/>
      <c r="AD85" s="353"/>
      <c r="AE85" s="353"/>
      <c r="AF85" s="353"/>
      <c r="AG85" s="353"/>
      <c r="AH85" s="353"/>
      <c r="AI85" s="353"/>
      <c r="AJ85" s="353"/>
      <c r="AK85" s="353"/>
      <c r="AL85" s="353"/>
    </row>
    <row r="86" spans="4:38" ht="15" customHeight="1">
      <c r="D86" s="203"/>
      <c r="E86" s="203"/>
      <c r="F86" s="203"/>
      <c r="G86" s="203"/>
      <c r="H86" s="20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row>
  </sheetData>
  <sheetProtection algorithmName="SHA-512" hashValue="7LAFZSgw+bQoLWFe/swKkgBWqdNUoAE+OPLq2Y8esNuI5IfSI3+1DdVrjhN9O+0GS83/5cCE0jzqb4Gg3+ivvA==" saltValue="HDaCoTlwQcEyf7rDDKkzRw==" spinCount="100000" sheet="1" formatCells="0"/>
  <mergeCells count="56">
    <mergeCell ref="A28:B28"/>
    <mergeCell ref="C28:AN29"/>
    <mergeCell ref="A3:AO4"/>
    <mergeCell ref="AQ3:BL10"/>
    <mergeCell ref="A9:B9"/>
    <mergeCell ref="C9:AN15"/>
    <mergeCell ref="A16:B16"/>
    <mergeCell ref="C16:AN18"/>
    <mergeCell ref="A19:B19"/>
    <mergeCell ref="C19:AN20"/>
    <mergeCell ref="C21:AN21"/>
    <mergeCell ref="A27:B27"/>
    <mergeCell ref="C27:AN27"/>
    <mergeCell ref="A30:B30"/>
    <mergeCell ref="C30:AN34"/>
    <mergeCell ref="A35:B35"/>
    <mergeCell ref="C35:AN36"/>
    <mergeCell ref="A37:B37"/>
    <mergeCell ref="C37:AN38"/>
    <mergeCell ref="A39:B39"/>
    <mergeCell ref="C39:AN41"/>
    <mergeCell ref="A42:B42"/>
    <mergeCell ref="C42:AN43"/>
    <mergeCell ref="A44:B44"/>
    <mergeCell ref="C44:AN45"/>
    <mergeCell ref="A46:B46"/>
    <mergeCell ref="C46:AN48"/>
    <mergeCell ref="A53:B53"/>
    <mergeCell ref="C53:AN58"/>
    <mergeCell ref="A59:B59"/>
    <mergeCell ref="C59:AN61"/>
    <mergeCell ref="A62:B62"/>
    <mergeCell ref="C62:AN62"/>
    <mergeCell ref="A63:B63"/>
    <mergeCell ref="C63:AN65"/>
    <mergeCell ref="A66:B66"/>
    <mergeCell ref="C66:AN66"/>
    <mergeCell ref="A67:B67"/>
    <mergeCell ref="C67:AN67"/>
    <mergeCell ref="A68:B68"/>
    <mergeCell ref="C68:AN70"/>
    <mergeCell ref="A71:B71"/>
    <mergeCell ref="C71:AN72"/>
    <mergeCell ref="A73:B73"/>
    <mergeCell ref="C73:AN75"/>
    <mergeCell ref="B77:AN77"/>
    <mergeCell ref="D79:H79"/>
    <mergeCell ref="J79:K79"/>
    <mergeCell ref="M79:N79"/>
    <mergeCell ref="D81:H82"/>
    <mergeCell ref="I81:AL82"/>
    <mergeCell ref="D83:H84"/>
    <mergeCell ref="I83:AL84"/>
    <mergeCell ref="D85:H86"/>
    <mergeCell ref="I85:R86"/>
    <mergeCell ref="S85:AL86"/>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48"/>
  <sheetViews>
    <sheetView showZeros="0" workbookViewId="0"/>
  </sheetViews>
  <sheetFormatPr defaultColWidth="2.25" defaultRowHeight="15" customHeight="1"/>
  <cols>
    <col min="1" max="21" width="2.25" style="14"/>
    <col min="22" max="29" width="2.25" style="86"/>
    <col min="30" max="84" width="2.25" style="14"/>
    <col min="85" max="92" width="2.25" style="86"/>
    <col min="93" max="16384" width="2.25" style="14"/>
  </cols>
  <sheetData>
    <row r="1" spans="1:104" ht="15" customHeight="1">
      <c r="A1" s="14" t="s">
        <v>101</v>
      </c>
      <c r="BL1" s="14" t="str">
        <f>A1</f>
        <v>プラン様式５</v>
      </c>
    </row>
    <row r="2" spans="1:104" s="3" customFormat="1" ht="15" customHeight="1">
      <c r="AD2" s="221">
        <f>プラン様式１!AD$2</f>
        <v>0</v>
      </c>
      <c r="AE2" s="221"/>
      <c r="AF2" s="221"/>
      <c r="AG2" s="221"/>
      <c r="AH2" s="7" t="s">
        <v>3</v>
      </c>
      <c r="AI2" s="220">
        <f>プラン様式１!AI$2</f>
        <v>0</v>
      </c>
      <c r="AJ2" s="220"/>
      <c r="AK2" s="7" t="s">
        <v>70</v>
      </c>
      <c r="AL2" s="219">
        <f>プラン様式１!AL$2</f>
        <v>0</v>
      </c>
      <c r="AM2" s="219"/>
      <c r="AN2" s="7" t="s">
        <v>71</v>
      </c>
      <c r="AQ2" s="120" t="s">
        <v>35</v>
      </c>
      <c r="CO2" s="221">
        <f>プラン様式１!DD$2</f>
        <v>44978</v>
      </c>
      <c r="CP2" s="221"/>
      <c r="CQ2" s="221"/>
      <c r="CR2" s="221"/>
      <c r="CS2" s="7" t="s">
        <v>3</v>
      </c>
      <c r="CT2" s="220">
        <f>プラン様式１!DI$2</f>
        <v>44978</v>
      </c>
      <c r="CU2" s="220"/>
      <c r="CV2" s="7" t="s">
        <v>70</v>
      </c>
      <c r="CW2" s="219">
        <f>プラン様式１!DL$2</f>
        <v>44978</v>
      </c>
      <c r="CX2" s="219"/>
      <c r="CY2" s="7" t="s">
        <v>71</v>
      </c>
    </row>
    <row r="3" spans="1:104" s="3" customFormat="1" ht="15" customHeight="1">
      <c r="B3" s="8" t="s">
        <v>14</v>
      </c>
      <c r="BM3" s="8" t="str">
        <f>B3</f>
        <v>公益財団法人　東京都環境公社</v>
      </c>
    </row>
    <row r="4" spans="1:104" s="3" customFormat="1" ht="15" customHeight="1">
      <c r="B4" s="3" t="s">
        <v>15</v>
      </c>
      <c r="AQ4" s="11"/>
      <c r="AR4" s="10" t="s">
        <v>27</v>
      </c>
      <c r="BM4" s="3" t="str">
        <f>B4</f>
        <v>　理事長　殿</v>
      </c>
    </row>
    <row r="5" spans="1:104" s="3" customFormat="1" ht="15" customHeight="1">
      <c r="V5" s="3" t="s">
        <v>332</v>
      </c>
      <c r="CG5" s="3" t="str">
        <f>V5</f>
        <v>（プラン申請事業者）</v>
      </c>
    </row>
    <row r="6" spans="1:104" s="3" customFormat="1" ht="30" customHeight="1">
      <c r="V6" s="200" t="s">
        <v>37</v>
      </c>
      <c r="W6" s="200"/>
      <c r="X6" s="200"/>
      <c r="Y6" s="200"/>
      <c r="Z6" s="204">
        <f>プラン様式１!Z$6</f>
        <v>0</v>
      </c>
      <c r="AA6" s="204"/>
      <c r="AB6" s="204"/>
      <c r="AC6" s="204"/>
      <c r="AD6" s="204"/>
      <c r="AE6" s="204"/>
      <c r="AF6" s="204"/>
      <c r="AG6" s="204"/>
      <c r="AH6" s="204"/>
      <c r="AI6" s="204"/>
      <c r="AJ6" s="204"/>
      <c r="AK6" s="204"/>
      <c r="AL6" s="204"/>
      <c r="AM6" s="204"/>
      <c r="AN6" s="204"/>
      <c r="CG6" s="200" t="str">
        <f>V6</f>
        <v>住　所</v>
      </c>
      <c r="CH6" s="200"/>
      <c r="CI6" s="200"/>
      <c r="CJ6" s="200"/>
      <c r="CK6" s="204" t="str">
        <f>プラン様式１!CZ$6</f>
        <v>東京都新宿区西新宿9-8-7</v>
      </c>
      <c r="CL6" s="204"/>
      <c r="CM6" s="204"/>
      <c r="CN6" s="204"/>
      <c r="CO6" s="204"/>
      <c r="CP6" s="204"/>
      <c r="CQ6" s="204"/>
      <c r="CR6" s="204"/>
      <c r="CS6" s="204"/>
      <c r="CT6" s="204"/>
      <c r="CU6" s="204"/>
      <c r="CV6" s="204"/>
      <c r="CW6" s="204"/>
      <c r="CX6" s="204"/>
      <c r="CY6" s="204"/>
    </row>
    <row r="7" spans="1:104" s="3" customFormat="1" ht="30" customHeight="1">
      <c r="V7" s="203" t="s">
        <v>16</v>
      </c>
      <c r="W7" s="203"/>
      <c r="X7" s="203"/>
      <c r="Y7" s="203"/>
      <c r="Z7" s="204">
        <f>プラン様式１!Z$7</f>
        <v>0</v>
      </c>
      <c r="AA7" s="204"/>
      <c r="AB7" s="204"/>
      <c r="AC7" s="204"/>
      <c r="AD7" s="204"/>
      <c r="AE7" s="204"/>
      <c r="AF7" s="204"/>
      <c r="AG7" s="204"/>
      <c r="AH7" s="204"/>
      <c r="AI7" s="204"/>
      <c r="AJ7" s="204"/>
      <c r="AK7" s="204"/>
      <c r="AL7" s="204"/>
      <c r="AM7" s="204"/>
      <c r="AN7" s="204"/>
      <c r="CG7" s="200" t="str">
        <f t="shared" ref="CG7:CG8" si="0">V7</f>
        <v>名　称</v>
      </c>
      <c r="CH7" s="200"/>
      <c r="CI7" s="200"/>
      <c r="CJ7" s="200"/>
      <c r="CK7" s="204" t="str">
        <f>プラン様式１!CZ$7</f>
        <v>東京環境株式会社</v>
      </c>
      <c r="CL7" s="204"/>
      <c r="CM7" s="204"/>
      <c r="CN7" s="204"/>
      <c r="CO7" s="204"/>
      <c r="CP7" s="204"/>
      <c r="CQ7" s="204"/>
      <c r="CR7" s="204"/>
      <c r="CS7" s="204"/>
      <c r="CT7" s="204"/>
      <c r="CU7" s="204"/>
      <c r="CV7" s="204"/>
      <c r="CW7" s="204"/>
      <c r="CX7" s="204"/>
      <c r="CY7" s="204"/>
    </row>
    <row r="8" spans="1:104" s="3" customFormat="1" ht="30" customHeight="1">
      <c r="V8" s="205" t="s">
        <v>326</v>
      </c>
      <c r="W8" s="205"/>
      <c r="X8" s="205"/>
      <c r="Y8" s="205"/>
      <c r="Z8" s="204">
        <f>プラン様式１!Z$8</f>
        <v>0</v>
      </c>
      <c r="AA8" s="204"/>
      <c r="AB8" s="204"/>
      <c r="AC8" s="204"/>
      <c r="AD8" s="204"/>
      <c r="AE8" s="204"/>
      <c r="AF8" s="204"/>
      <c r="AG8" s="204">
        <f>プラン様式１!AG$8</f>
        <v>0</v>
      </c>
      <c r="AH8" s="204"/>
      <c r="AI8" s="204"/>
      <c r="AJ8" s="204"/>
      <c r="AK8" s="204"/>
      <c r="AL8" s="204"/>
      <c r="AM8" s="204"/>
      <c r="AN8" s="204"/>
      <c r="CG8" s="205" t="str">
        <f t="shared" si="0"/>
        <v>代表者の
職・氏名</v>
      </c>
      <c r="CH8" s="205"/>
      <c r="CI8" s="205"/>
      <c r="CJ8" s="205"/>
      <c r="CK8" s="204" t="str">
        <f>プラン様式１!CZ$8</f>
        <v>代表取締役</v>
      </c>
      <c r="CL8" s="204"/>
      <c r="CM8" s="204"/>
      <c r="CN8" s="204"/>
      <c r="CO8" s="204"/>
      <c r="CP8" s="204"/>
      <c r="CQ8" s="204"/>
      <c r="CR8" s="204" t="str">
        <f>プラン様式１!DG$8</f>
        <v>環境　太郎</v>
      </c>
      <c r="CS8" s="204"/>
      <c r="CT8" s="204"/>
      <c r="CU8" s="204"/>
      <c r="CV8" s="204"/>
      <c r="CW8" s="204"/>
      <c r="CX8" s="204"/>
      <c r="CY8" s="204"/>
    </row>
    <row r="9" spans="1:104" s="3" customFormat="1" ht="15" customHeight="1">
      <c r="V9" s="3" t="s">
        <v>463</v>
      </c>
      <c r="CG9" s="3" t="str">
        <f>V9</f>
        <v>（共同事業者）</v>
      </c>
    </row>
    <row r="10" spans="1:104" s="3" customFormat="1" ht="30" customHeight="1">
      <c r="V10" s="200" t="s">
        <v>37</v>
      </c>
      <c r="W10" s="200"/>
      <c r="X10" s="200"/>
      <c r="Y10" s="200"/>
      <c r="Z10" s="204">
        <f>基本情報!$D$18</f>
        <v>0</v>
      </c>
      <c r="AA10" s="204"/>
      <c r="AB10" s="204"/>
      <c r="AC10" s="204"/>
      <c r="AD10" s="204"/>
      <c r="AE10" s="204"/>
      <c r="AF10" s="204"/>
      <c r="AG10" s="204"/>
      <c r="AH10" s="204"/>
      <c r="AI10" s="204"/>
      <c r="AJ10" s="204"/>
      <c r="AK10" s="204"/>
      <c r="AL10" s="204"/>
      <c r="AM10" s="204"/>
      <c r="AN10" s="204"/>
      <c r="CG10" s="200" t="str">
        <f>V10</f>
        <v>住　所</v>
      </c>
      <c r="CH10" s="200"/>
      <c r="CI10" s="200"/>
      <c r="CJ10" s="200"/>
      <c r="CK10" s="204" t="str">
        <f>基本情報!CD$18</f>
        <v>東京都新宿区西新宿3-2-1</v>
      </c>
      <c r="CL10" s="204"/>
      <c r="CM10" s="204"/>
      <c r="CN10" s="204"/>
      <c r="CO10" s="204"/>
      <c r="CP10" s="204"/>
      <c r="CQ10" s="204"/>
      <c r="CR10" s="204"/>
      <c r="CS10" s="204"/>
      <c r="CT10" s="204"/>
      <c r="CU10" s="204"/>
      <c r="CV10" s="204"/>
      <c r="CW10" s="204"/>
      <c r="CX10" s="204"/>
      <c r="CY10" s="204"/>
    </row>
    <row r="11" spans="1:104" s="3" customFormat="1" ht="30" customHeight="1">
      <c r="V11" s="203" t="s">
        <v>16</v>
      </c>
      <c r="W11" s="203"/>
      <c r="X11" s="203"/>
      <c r="Y11" s="203"/>
      <c r="Z11" s="204">
        <f>基本情報!$D$16</f>
        <v>0</v>
      </c>
      <c r="AA11" s="204"/>
      <c r="AB11" s="204"/>
      <c r="AC11" s="204"/>
      <c r="AD11" s="204"/>
      <c r="AE11" s="204"/>
      <c r="AF11" s="204"/>
      <c r="AG11" s="204"/>
      <c r="AH11" s="204"/>
      <c r="AI11" s="204"/>
      <c r="AJ11" s="204"/>
      <c r="AK11" s="204"/>
      <c r="AL11" s="204"/>
      <c r="AM11" s="204"/>
      <c r="AN11" s="204"/>
      <c r="CG11" s="200" t="str">
        <f>V11</f>
        <v>名　称</v>
      </c>
      <c r="CH11" s="200"/>
      <c r="CI11" s="200"/>
      <c r="CJ11" s="200"/>
      <c r="CK11" s="204" t="str">
        <f>基本情報!CD$16</f>
        <v>共同環境株式会社</v>
      </c>
      <c r="CL11" s="204"/>
      <c r="CM11" s="204"/>
      <c r="CN11" s="204"/>
      <c r="CO11" s="204"/>
      <c r="CP11" s="204"/>
      <c r="CQ11" s="204"/>
      <c r="CR11" s="204"/>
      <c r="CS11" s="204"/>
      <c r="CT11" s="204"/>
      <c r="CU11" s="204"/>
      <c r="CV11" s="204"/>
      <c r="CW11" s="204"/>
      <c r="CX11" s="204"/>
      <c r="CY11" s="204"/>
    </row>
    <row r="12" spans="1:104" s="3" customFormat="1" ht="30" customHeight="1">
      <c r="V12" s="202" t="s">
        <v>326</v>
      </c>
      <c r="W12" s="202"/>
      <c r="X12" s="202"/>
      <c r="Y12" s="202"/>
      <c r="Z12" s="204">
        <f>基本情報!$D$19</f>
        <v>0</v>
      </c>
      <c r="AA12" s="204"/>
      <c r="AB12" s="204"/>
      <c r="AC12" s="204"/>
      <c r="AD12" s="204"/>
      <c r="AE12" s="204"/>
      <c r="AF12" s="204"/>
      <c r="AG12" s="204">
        <f>基本情報!$D$21</f>
        <v>0</v>
      </c>
      <c r="AH12" s="204"/>
      <c r="AI12" s="204"/>
      <c r="AJ12" s="204"/>
      <c r="AK12" s="204"/>
      <c r="AL12" s="204"/>
      <c r="AM12" s="204"/>
      <c r="AN12" s="204"/>
      <c r="CG12" s="205" t="str">
        <f>V12</f>
        <v>代表者の
職・氏名</v>
      </c>
      <c r="CH12" s="205"/>
      <c r="CI12" s="205"/>
      <c r="CJ12" s="205"/>
      <c r="CK12" s="204" t="str">
        <f>基本情報!CD$19</f>
        <v>代表取締役</v>
      </c>
      <c r="CL12" s="204"/>
      <c r="CM12" s="204"/>
      <c r="CN12" s="204"/>
      <c r="CO12" s="204"/>
      <c r="CP12" s="204"/>
      <c r="CQ12" s="204"/>
      <c r="CR12" s="204" t="str">
        <f>基本情報!CD$21</f>
        <v>共同　太郎</v>
      </c>
      <c r="CS12" s="204"/>
      <c r="CT12" s="204"/>
      <c r="CU12" s="204"/>
      <c r="CV12" s="204"/>
      <c r="CW12" s="204"/>
      <c r="CX12" s="204"/>
      <c r="CY12" s="204"/>
    </row>
    <row r="13" spans="1:104" s="3" customFormat="1" ht="15" customHeight="1">
      <c r="V13" s="82"/>
      <c r="W13" s="82"/>
      <c r="X13" s="82"/>
      <c r="Y13" s="82"/>
      <c r="Z13" s="7"/>
      <c r="AA13" s="7"/>
      <c r="AB13" s="7"/>
      <c r="AC13" s="7"/>
      <c r="AD13" s="7"/>
      <c r="AE13" s="7"/>
      <c r="AF13" s="7"/>
      <c r="AG13" s="7"/>
      <c r="AH13" s="7"/>
      <c r="AI13" s="7"/>
      <c r="AJ13" s="7"/>
      <c r="AK13" s="7"/>
      <c r="AL13" s="7"/>
      <c r="AM13" s="7"/>
      <c r="AN13" s="7"/>
      <c r="CG13" s="82"/>
      <c r="CH13" s="82"/>
      <c r="CI13" s="82"/>
      <c r="CJ13" s="82"/>
      <c r="CK13" s="7"/>
      <c r="CL13" s="7"/>
      <c r="CM13" s="7"/>
      <c r="CN13" s="7"/>
      <c r="CO13" s="7"/>
      <c r="CP13" s="7"/>
      <c r="CQ13" s="7"/>
      <c r="CR13" s="7"/>
      <c r="CS13" s="7"/>
      <c r="CT13" s="7"/>
      <c r="CU13" s="7"/>
      <c r="CV13" s="7"/>
      <c r="CW13" s="7"/>
      <c r="CX13" s="7"/>
      <c r="CY13" s="7"/>
    </row>
    <row r="14" spans="1:104" ht="30" customHeight="1">
      <c r="A14" s="365" t="str">
        <f>プラン様式１!$A$14</f>
        <v>住宅用太陽光発電初期費用ゼロ促進の増強事業</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BL14" s="365" t="str">
        <f>プラン様式１!$A$14</f>
        <v>住宅用太陽光発電初期費用ゼロ促進の増強事業</v>
      </c>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c r="CM14" s="365"/>
      <c r="CN14" s="365"/>
      <c r="CO14" s="365"/>
      <c r="CP14" s="365"/>
      <c r="CQ14" s="365"/>
      <c r="CR14" s="365"/>
      <c r="CS14" s="365"/>
      <c r="CT14" s="365"/>
      <c r="CU14" s="365"/>
      <c r="CV14" s="365"/>
      <c r="CW14" s="365"/>
      <c r="CX14" s="365"/>
      <c r="CY14" s="365"/>
      <c r="CZ14" s="365"/>
    </row>
    <row r="15" spans="1:104" ht="30" customHeight="1">
      <c r="A15" s="365" t="s">
        <v>36</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BL15" s="365" t="str">
        <f>A15</f>
        <v>口座登録届出書</v>
      </c>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5"/>
      <c r="CO15" s="365"/>
      <c r="CP15" s="365"/>
      <c r="CQ15" s="365"/>
      <c r="CR15" s="365"/>
      <c r="CS15" s="365"/>
      <c r="CT15" s="365"/>
      <c r="CU15" s="365"/>
      <c r="CV15" s="365"/>
      <c r="CW15" s="365"/>
      <c r="CX15" s="365"/>
      <c r="CY15" s="365"/>
      <c r="CZ15" s="365"/>
    </row>
    <row r="16" spans="1:104" ht="15" customHeight="1">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row>
    <row r="17" spans="2:104" ht="15" customHeight="1">
      <c r="B17" s="366" t="s">
        <v>324</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BM17" s="366" t="str">
        <f>B17</f>
        <v>　住宅用太陽光発電初期費用ゼロ促進の増強事業のプラン登録事業者として登録したいため、助成金の振込先口座を下記のとおり届出ます。</v>
      </c>
      <c r="BN17" s="366"/>
      <c r="BO17" s="366"/>
      <c r="BP17" s="366"/>
      <c r="BQ17" s="366"/>
      <c r="BR17" s="366"/>
      <c r="BS17" s="366"/>
      <c r="BT17" s="366"/>
      <c r="BU17" s="366"/>
      <c r="BV17" s="366"/>
      <c r="BW17" s="366"/>
      <c r="BX17" s="366"/>
      <c r="BY17" s="366"/>
      <c r="BZ17" s="366"/>
      <c r="CA17" s="366"/>
      <c r="CB17" s="366"/>
      <c r="CC17" s="366"/>
      <c r="CD17" s="366"/>
      <c r="CE17" s="366"/>
      <c r="CF17" s="366"/>
      <c r="CG17" s="366"/>
      <c r="CH17" s="366"/>
      <c r="CI17" s="366"/>
      <c r="CJ17" s="366"/>
      <c r="CK17" s="366"/>
      <c r="CL17" s="366"/>
      <c r="CM17" s="366"/>
      <c r="CN17" s="366"/>
      <c r="CO17" s="366"/>
      <c r="CP17" s="366"/>
      <c r="CQ17" s="366"/>
      <c r="CR17" s="366"/>
      <c r="CS17" s="366"/>
      <c r="CT17" s="366"/>
      <c r="CU17" s="366"/>
      <c r="CV17" s="366"/>
      <c r="CW17" s="366"/>
      <c r="CX17" s="366"/>
      <c r="CY17" s="366"/>
    </row>
    <row r="18" spans="2:104" ht="15" customHeight="1">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c r="CH18" s="366"/>
      <c r="CI18" s="366"/>
      <c r="CJ18" s="366"/>
      <c r="CK18" s="366"/>
      <c r="CL18" s="366"/>
      <c r="CM18" s="366"/>
      <c r="CN18" s="366"/>
      <c r="CO18" s="366"/>
      <c r="CP18" s="366"/>
      <c r="CQ18" s="366"/>
      <c r="CR18" s="366"/>
      <c r="CS18" s="366"/>
      <c r="CT18" s="366"/>
      <c r="CU18" s="366"/>
      <c r="CV18" s="366"/>
      <c r="CW18" s="366"/>
      <c r="CX18" s="366"/>
      <c r="CY18" s="366"/>
    </row>
    <row r="19" spans="2:104" ht="15" customHeight="1">
      <c r="K19" s="88"/>
      <c r="L19" s="89"/>
      <c r="M19" s="89"/>
      <c r="N19" s="89"/>
      <c r="O19" s="89"/>
      <c r="P19" s="90"/>
      <c r="Q19" s="90"/>
      <c r="R19" s="90"/>
      <c r="S19" s="90"/>
      <c r="T19" s="90"/>
      <c r="U19" s="90"/>
      <c r="V19" s="90"/>
      <c r="W19" s="90"/>
      <c r="X19" s="90"/>
      <c r="Y19" s="90"/>
      <c r="AC19" s="14"/>
      <c r="BV19" s="88"/>
      <c r="BW19" s="89"/>
      <c r="BX19" s="89"/>
      <c r="BY19" s="89"/>
      <c r="BZ19" s="89"/>
      <c r="CA19" s="90"/>
      <c r="CB19" s="90"/>
      <c r="CC19" s="90"/>
      <c r="CD19" s="90"/>
      <c r="CE19" s="90"/>
      <c r="CF19" s="90"/>
      <c r="CG19" s="90"/>
      <c r="CH19" s="90"/>
      <c r="CI19" s="90"/>
      <c r="CJ19" s="90"/>
      <c r="CN19" s="14"/>
    </row>
    <row r="20" spans="2:104" ht="15" customHeight="1">
      <c r="B20" s="14" t="s">
        <v>28</v>
      </c>
      <c r="K20" s="88"/>
      <c r="L20" s="89"/>
      <c r="M20" s="89"/>
      <c r="N20" s="89"/>
      <c r="O20" s="89"/>
      <c r="P20" s="90"/>
      <c r="Q20" s="90"/>
      <c r="R20" s="90"/>
      <c r="S20" s="90"/>
      <c r="T20" s="90"/>
      <c r="U20" s="90"/>
      <c r="V20" s="90"/>
      <c r="W20" s="90"/>
      <c r="X20" s="90"/>
      <c r="Y20" s="90"/>
      <c r="AC20" s="14"/>
      <c r="BM20" s="14" t="str">
        <f>B20</f>
        <v>（助成金振込先）</v>
      </c>
      <c r="BV20" s="88"/>
      <c r="BW20" s="89"/>
      <c r="BX20" s="89"/>
      <c r="BY20" s="89"/>
      <c r="BZ20" s="89"/>
      <c r="CA20" s="90"/>
      <c r="CB20" s="90"/>
      <c r="CC20" s="90"/>
      <c r="CD20" s="90"/>
      <c r="CE20" s="90"/>
      <c r="CF20" s="90"/>
      <c r="CG20" s="90"/>
      <c r="CH20" s="90"/>
      <c r="CI20" s="90"/>
      <c r="CJ20" s="90"/>
      <c r="CN20" s="14"/>
    </row>
    <row r="21" spans="2:104" ht="30" customHeight="1">
      <c r="B21" s="367" t="s">
        <v>29</v>
      </c>
      <c r="C21" s="368"/>
      <c r="D21" s="368"/>
      <c r="E21" s="368"/>
      <c r="F21" s="368"/>
      <c r="G21" s="368"/>
      <c r="H21" s="388"/>
      <c r="I21" s="384"/>
      <c r="J21" s="384"/>
      <c r="K21" s="384"/>
      <c r="L21" s="384"/>
      <c r="M21" s="384"/>
      <c r="N21" s="361"/>
      <c r="O21" s="385"/>
      <c r="P21" s="362" t="s">
        <v>30</v>
      </c>
      <c r="Q21" s="363"/>
      <c r="R21" s="363"/>
      <c r="S21" s="363"/>
      <c r="T21" s="364"/>
      <c r="U21" s="360"/>
      <c r="V21" s="361"/>
      <c r="W21" s="361"/>
      <c r="X21" s="361"/>
      <c r="Y21" s="361"/>
      <c r="Z21" s="385"/>
      <c r="AA21" s="367" t="s">
        <v>359</v>
      </c>
      <c r="AB21" s="367"/>
      <c r="AC21" s="367"/>
      <c r="AD21" s="367"/>
      <c r="AE21" s="367"/>
      <c r="AF21" s="389"/>
      <c r="AG21" s="389"/>
      <c r="AH21" s="389"/>
      <c r="AI21" s="389"/>
      <c r="AJ21" s="389"/>
      <c r="AK21" s="389"/>
      <c r="AL21" s="389"/>
      <c r="AM21" s="389"/>
      <c r="AN21" s="389"/>
      <c r="AQ21" s="120" t="s">
        <v>395</v>
      </c>
      <c r="BM21" s="367" t="str">
        <f>B21</f>
        <v>金融機関
コード</v>
      </c>
      <c r="BN21" s="368"/>
      <c r="BO21" s="368"/>
      <c r="BP21" s="368"/>
      <c r="BQ21" s="368"/>
      <c r="BR21" s="368"/>
      <c r="BS21" s="369" t="s">
        <v>406</v>
      </c>
      <c r="BT21" s="370"/>
      <c r="BU21" s="370" t="s">
        <v>407</v>
      </c>
      <c r="BV21" s="370"/>
      <c r="BW21" s="370" t="s">
        <v>408</v>
      </c>
      <c r="BX21" s="370"/>
      <c r="BY21" s="371" t="s">
        <v>409</v>
      </c>
      <c r="BZ21" s="372"/>
      <c r="CA21" s="362" t="str">
        <f>P21</f>
        <v>支店コード</v>
      </c>
      <c r="CB21" s="363"/>
      <c r="CC21" s="363"/>
      <c r="CD21" s="363"/>
      <c r="CE21" s="364"/>
      <c r="CF21" s="373" t="s">
        <v>406</v>
      </c>
      <c r="CG21" s="371"/>
      <c r="CH21" s="371" t="s">
        <v>407</v>
      </c>
      <c r="CI21" s="371"/>
      <c r="CJ21" s="371" t="s">
        <v>408</v>
      </c>
      <c r="CK21" s="372"/>
      <c r="CL21" s="367" t="str">
        <f>AA21</f>
        <v>預金種類
（該当項目を選択）</v>
      </c>
      <c r="CM21" s="367"/>
      <c r="CN21" s="367"/>
      <c r="CO21" s="367"/>
      <c r="CP21" s="367"/>
      <c r="CQ21" s="374" t="s">
        <v>319</v>
      </c>
      <c r="CR21" s="374"/>
      <c r="CS21" s="374"/>
      <c r="CT21" s="374"/>
      <c r="CU21" s="374"/>
      <c r="CV21" s="374"/>
      <c r="CW21" s="374"/>
      <c r="CX21" s="374"/>
      <c r="CY21" s="374"/>
    </row>
    <row r="22" spans="2:104" ht="15" customHeight="1">
      <c r="B22" s="367" t="s">
        <v>31</v>
      </c>
      <c r="C22" s="367"/>
      <c r="D22" s="367"/>
      <c r="E22" s="367"/>
      <c r="F22" s="367"/>
      <c r="G22" s="367"/>
      <c r="H22" s="386" t="s">
        <v>32</v>
      </c>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BM22" s="367" t="str">
        <f>B22</f>
        <v>口座名義（※）
（カタカナ）</v>
      </c>
      <c r="BN22" s="367"/>
      <c r="BO22" s="367"/>
      <c r="BP22" s="367"/>
      <c r="BQ22" s="367"/>
      <c r="BR22" s="367"/>
      <c r="BS22" s="386" t="str">
        <f>H22</f>
        <v>※必ずカタカナで記入してください。</v>
      </c>
      <c r="BT22" s="386"/>
      <c r="BU22" s="386"/>
      <c r="BV22" s="386"/>
      <c r="BW22" s="386"/>
      <c r="BX22" s="386"/>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row>
    <row r="23" spans="2:104" ht="30" customHeight="1">
      <c r="B23" s="367"/>
      <c r="C23" s="367"/>
      <c r="D23" s="367"/>
      <c r="E23" s="367"/>
      <c r="F23" s="367"/>
      <c r="G23" s="36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BM23" s="367"/>
      <c r="BN23" s="367"/>
      <c r="BO23" s="367"/>
      <c r="BP23" s="367"/>
      <c r="BQ23" s="367"/>
      <c r="BR23" s="367"/>
      <c r="BS23" s="390" t="s">
        <v>410</v>
      </c>
      <c r="BT23" s="390"/>
      <c r="BU23" s="390"/>
      <c r="BV23" s="390"/>
      <c r="BW23" s="390"/>
      <c r="BX23" s="390"/>
      <c r="BY23" s="390"/>
      <c r="BZ23" s="390"/>
      <c r="CA23" s="390"/>
      <c r="CB23" s="390"/>
      <c r="CC23" s="390"/>
      <c r="CD23" s="390"/>
      <c r="CE23" s="390"/>
      <c r="CF23" s="390"/>
      <c r="CG23" s="390"/>
      <c r="CH23" s="390"/>
      <c r="CI23" s="390"/>
      <c r="CJ23" s="390"/>
      <c r="CK23" s="390"/>
      <c r="CL23" s="390"/>
      <c r="CM23" s="390"/>
      <c r="CN23" s="390"/>
      <c r="CO23" s="390"/>
      <c r="CP23" s="390"/>
      <c r="CQ23" s="390"/>
      <c r="CR23" s="390"/>
      <c r="CS23" s="390"/>
      <c r="CT23" s="390"/>
      <c r="CU23" s="390"/>
      <c r="CV23" s="390"/>
      <c r="CW23" s="390"/>
      <c r="CX23" s="390"/>
      <c r="CY23" s="390"/>
    </row>
    <row r="24" spans="2:104" ht="30" customHeight="1">
      <c r="B24" s="358" t="s">
        <v>33</v>
      </c>
      <c r="C24" s="359"/>
      <c r="D24" s="359"/>
      <c r="E24" s="359"/>
      <c r="F24" s="359"/>
      <c r="G24" s="359"/>
      <c r="H24" s="360"/>
      <c r="I24" s="361"/>
      <c r="J24" s="361"/>
      <c r="K24" s="361"/>
      <c r="L24" s="361"/>
      <c r="M24" s="361"/>
      <c r="N24" s="361"/>
      <c r="O24" s="361"/>
      <c r="P24" s="361"/>
      <c r="Q24" s="361"/>
      <c r="R24" s="361"/>
      <c r="S24" s="361"/>
      <c r="T24" s="361"/>
      <c r="U24" s="385"/>
      <c r="V24" s="91"/>
      <c r="W24" s="91"/>
      <c r="X24" s="91"/>
      <c r="Y24" s="91"/>
      <c r="Z24" s="91"/>
      <c r="BM24" s="358" t="str">
        <f>B24</f>
        <v>口座番号
（右詰）</v>
      </c>
      <c r="BN24" s="359"/>
      <c r="BO24" s="359"/>
      <c r="BP24" s="359"/>
      <c r="BQ24" s="359"/>
      <c r="BR24" s="359"/>
      <c r="BS24" s="373" t="s">
        <v>411</v>
      </c>
      <c r="BT24" s="371"/>
      <c r="BU24" s="371" t="s">
        <v>412</v>
      </c>
      <c r="BV24" s="371"/>
      <c r="BW24" s="371" t="s">
        <v>413</v>
      </c>
      <c r="BX24" s="371"/>
      <c r="BY24" s="371" t="s">
        <v>414</v>
      </c>
      <c r="BZ24" s="371"/>
      <c r="CA24" s="371" t="s">
        <v>415</v>
      </c>
      <c r="CB24" s="371"/>
      <c r="CC24" s="371" t="s">
        <v>409</v>
      </c>
      <c r="CD24" s="371"/>
      <c r="CE24" s="371" t="s">
        <v>408</v>
      </c>
      <c r="CF24" s="372"/>
      <c r="CG24" s="91"/>
      <c r="CH24" s="91"/>
      <c r="CI24" s="91"/>
      <c r="CJ24" s="91"/>
      <c r="CK24" s="91"/>
    </row>
    <row r="25" spans="2:104" ht="15" customHeight="1">
      <c r="B25" s="92"/>
      <c r="C25" s="92"/>
      <c r="D25" s="92"/>
      <c r="E25" s="92"/>
      <c r="F25" s="92"/>
      <c r="G25" s="92"/>
      <c r="H25" s="92"/>
      <c r="I25" s="92"/>
      <c r="J25" s="92"/>
      <c r="K25" s="92"/>
      <c r="L25" s="92"/>
      <c r="V25" s="14"/>
      <c r="BM25" s="92"/>
      <c r="BN25" s="92"/>
      <c r="BO25" s="92"/>
      <c r="BP25" s="92"/>
      <c r="BQ25" s="92"/>
      <c r="BR25" s="92"/>
      <c r="BS25" s="92"/>
      <c r="BT25" s="92"/>
      <c r="BU25" s="92"/>
      <c r="BV25" s="92"/>
      <c r="BW25" s="92"/>
      <c r="CG25" s="14"/>
    </row>
    <row r="26" spans="2:104" ht="15" customHeight="1">
      <c r="B26" s="14" t="s">
        <v>34</v>
      </c>
      <c r="BM26" s="14" t="str">
        <f>B26</f>
        <v>（注）振込口座（口座名義、口座番号）が確認できる資料（通帳等の写し）を添付すること。</v>
      </c>
    </row>
    <row r="27" spans="2:104" ht="15" customHeight="1" thickBot="1"/>
    <row r="28" spans="2:104" ht="15" customHeight="1" thickTop="1">
      <c r="B28" s="375" t="s">
        <v>329</v>
      </c>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7"/>
      <c r="AO28" s="102"/>
      <c r="AP28" s="102"/>
      <c r="AQ28" s="102"/>
      <c r="BM28" s="375" t="str">
        <f>B28</f>
        <v>■記載方法に関する注意事項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v>
      </c>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7"/>
      <c r="CZ28" s="102"/>
    </row>
    <row r="29" spans="2:104" ht="15" customHeight="1">
      <c r="B29" s="378"/>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80"/>
      <c r="AO29" s="102"/>
      <c r="AP29" s="102"/>
      <c r="AQ29" s="102"/>
      <c r="BM29" s="378"/>
      <c r="BN29" s="379"/>
      <c r="BO29" s="379"/>
      <c r="BP29" s="379"/>
      <c r="BQ29" s="379"/>
      <c r="BR29" s="379"/>
      <c r="BS29" s="379"/>
      <c r="BT29" s="379"/>
      <c r="BU29" s="379"/>
      <c r="BV29" s="379"/>
      <c r="BW29" s="379"/>
      <c r="BX29" s="379"/>
      <c r="BY29" s="379"/>
      <c r="BZ29" s="379"/>
      <c r="CA29" s="379"/>
      <c r="CB29" s="379"/>
      <c r="CC29" s="379"/>
      <c r="CD29" s="379"/>
      <c r="CE29" s="379"/>
      <c r="CF29" s="379"/>
      <c r="CG29" s="379"/>
      <c r="CH29" s="379"/>
      <c r="CI29" s="379"/>
      <c r="CJ29" s="379"/>
      <c r="CK29" s="379"/>
      <c r="CL29" s="379"/>
      <c r="CM29" s="379"/>
      <c r="CN29" s="379"/>
      <c r="CO29" s="379"/>
      <c r="CP29" s="379"/>
      <c r="CQ29" s="379"/>
      <c r="CR29" s="379"/>
      <c r="CS29" s="379"/>
      <c r="CT29" s="379"/>
      <c r="CU29" s="379"/>
      <c r="CV29" s="379"/>
      <c r="CW29" s="379"/>
      <c r="CX29" s="379"/>
      <c r="CY29" s="380"/>
      <c r="CZ29" s="102"/>
    </row>
    <row r="30" spans="2:104" ht="15" customHeight="1">
      <c r="B30" s="378"/>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80"/>
      <c r="AO30" s="102"/>
      <c r="AP30" s="102"/>
      <c r="AQ30" s="102"/>
      <c r="BM30" s="378"/>
      <c r="BN30" s="379"/>
      <c r="BO30" s="379"/>
      <c r="BP30" s="379"/>
      <c r="BQ30" s="379"/>
      <c r="BR30" s="379"/>
      <c r="BS30" s="379"/>
      <c r="BT30" s="379"/>
      <c r="BU30" s="379"/>
      <c r="BV30" s="379"/>
      <c r="BW30" s="379"/>
      <c r="BX30" s="379"/>
      <c r="BY30" s="379"/>
      <c r="BZ30" s="379"/>
      <c r="CA30" s="379"/>
      <c r="CB30" s="379"/>
      <c r="CC30" s="379"/>
      <c r="CD30" s="379"/>
      <c r="CE30" s="379"/>
      <c r="CF30" s="379"/>
      <c r="CG30" s="379"/>
      <c r="CH30" s="379"/>
      <c r="CI30" s="379"/>
      <c r="CJ30" s="379"/>
      <c r="CK30" s="379"/>
      <c r="CL30" s="379"/>
      <c r="CM30" s="379"/>
      <c r="CN30" s="379"/>
      <c r="CO30" s="379"/>
      <c r="CP30" s="379"/>
      <c r="CQ30" s="379"/>
      <c r="CR30" s="379"/>
      <c r="CS30" s="379"/>
      <c r="CT30" s="379"/>
      <c r="CU30" s="379"/>
      <c r="CV30" s="379"/>
      <c r="CW30" s="379"/>
      <c r="CX30" s="379"/>
      <c r="CY30" s="380"/>
      <c r="CZ30" s="102"/>
    </row>
    <row r="31" spans="2:104" ht="15" customHeight="1">
      <c r="B31" s="378"/>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80"/>
      <c r="AO31" s="102"/>
      <c r="AP31" s="102"/>
      <c r="AQ31" s="102"/>
      <c r="BM31" s="378"/>
      <c r="BN31" s="379"/>
      <c r="BO31" s="379"/>
      <c r="BP31" s="379"/>
      <c r="BQ31" s="379"/>
      <c r="BR31" s="379"/>
      <c r="BS31" s="379"/>
      <c r="BT31" s="379"/>
      <c r="BU31" s="379"/>
      <c r="BV31" s="379"/>
      <c r="BW31" s="379"/>
      <c r="BX31" s="379"/>
      <c r="BY31" s="379"/>
      <c r="BZ31" s="379"/>
      <c r="CA31" s="379"/>
      <c r="CB31" s="379"/>
      <c r="CC31" s="379"/>
      <c r="CD31" s="379"/>
      <c r="CE31" s="379"/>
      <c r="CF31" s="379"/>
      <c r="CG31" s="379"/>
      <c r="CH31" s="379"/>
      <c r="CI31" s="379"/>
      <c r="CJ31" s="379"/>
      <c r="CK31" s="379"/>
      <c r="CL31" s="379"/>
      <c r="CM31" s="379"/>
      <c r="CN31" s="379"/>
      <c r="CO31" s="379"/>
      <c r="CP31" s="379"/>
      <c r="CQ31" s="379"/>
      <c r="CR31" s="379"/>
      <c r="CS31" s="379"/>
      <c r="CT31" s="379"/>
      <c r="CU31" s="379"/>
      <c r="CV31" s="379"/>
      <c r="CW31" s="379"/>
      <c r="CX31" s="379"/>
      <c r="CY31" s="380"/>
      <c r="CZ31" s="102"/>
    </row>
    <row r="32" spans="2:104" ht="15" customHeight="1">
      <c r="B32" s="378"/>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80"/>
      <c r="AO32" s="102"/>
      <c r="AP32" s="102"/>
      <c r="AQ32" s="102"/>
      <c r="BM32" s="378"/>
      <c r="BN32" s="379"/>
      <c r="BO32" s="379"/>
      <c r="BP32" s="379"/>
      <c r="BQ32" s="379"/>
      <c r="BR32" s="379"/>
      <c r="BS32" s="379"/>
      <c r="BT32" s="379"/>
      <c r="BU32" s="379"/>
      <c r="BV32" s="379"/>
      <c r="BW32" s="379"/>
      <c r="BX32" s="379"/>
      <c r="BY32" s="379"/>
      <c r="BZ32" s="379"/>
      <c r="CA32" s="379"/>
      <c r="CB32" s="379"/>
      <c r="CC32" s="379"/>
      <c r="CD32" s="379"/>
      <c r="CE32" s="379"/>
      <c r="CF32" s="379"/>
      <c r="CG32" s="379"/>
      <c r="CH32" s="379"/>
      <c r="CI32" s="379"/>
      <c r="CJ32" s="379"/>
      <c r="CK32" s="379"/>
      <c r="CL32" s="379"/>
      <c r="CM32" s="379"/>
      <c r="CN32" s="379"/>
      <c r="CO32" s="379"/>
      <c r="CP32" s="379"/>
      <c r="CQ32" s="379"/>
      <c r="CR32" s="379"/>
      <c r="CS32" s="379"/>
      <c r="CT32" s="379"/>
      <c r="CU32" s="379"/>
      <c r="CV32" s="379"/>
      <c r="CW32" s="379"/>
      <c r="CX32" s="379"/>
      <c r="CY32" s="380"/>
      <c r="CZ32" s="102"/>
    </row>
    <row r="33" spans="2:104" ht="15" customHeight="1">
      <c r="B33" s="378"/>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80"/>
      <c r="AO33" s="102"/>
      <c r="AP33" s="102"/>
      <c r="AQ33" s="102"/>
      <c r="BM33" s="378"/>
      <c r="BN33" s="379"/>
      <c r="BO33" s="379"/>
      <c r="BP33" s="379"/>
      <c r="BQ33" s="379"/>
      <c r="BR33" s="379"/>
      <c r="BS33" s="379"/>
      <c r="BT33" s="379"/>
      <c r="BU33" s="379"/>
      <c r="BV33" s="379"/>
      <c r="BW33" s="379"/>
      <c r="BX33" s="379"/>
      <c r="BY33" s="379"/>
      <c r="BZ33" s="379"/>
      <c r="CA33" s="379"/>
      <c r="CB33" s="379"/>
      <c r="CC33" s="379"/>
      <c r="CD33" s="379"/>
      <c r="CE33" s="379"/>
      <c r="CF33" s="379"/>
      <c r="CG33" s="379"/>
      <c r="CH33" s="379"/>
      <c r="CI33" s="379"/>
      <c r="CJ33" s="379"/>
      <c r="CK33" s="379"/>
      <c r="CL33" s="379"/>
      <c r="CM33" s="379"/>
      <c r="CN33" s="379"/>
      <c r="CO33" s="379"/>
      <c r="CP33" s="379"/>
      <c r="CQ33" s="379"/>
      <c r="CR33" s="379"/>
      <c r="CS33" s="379"/>
      <c r="CT33" s="379"/>
      <c r="CU33" s="379"/>
      <c r="CV33" s="379"/>
      <c r="CW33" s="379"/>
      <c r="CX33" s="379"/>
      <c r="CY33" s="380"/>
      <c r="CZ33" s="102"/>
    </row>
    <row r="34" spans="2:104" ht="15" customHeight="1">
      <c r="B34" s="378"/>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80"/>
      <c r="AO34" s="102"/>
      <c r="AP34" s="102"/>
      <c r="AQ34" s="102"/>
      <c r="BM34" s="378"/>
      <c r="BN34" s="379"/>
      <c r="BO34" s="379"/>
      <c r="BP34" s="379"/>
      <c r="BQ34" s="379"/>
      <c r="BR34" s="379"/>
      <c r="BS34" s="379"/>
      <c r="BT34" s="379"/>
      <c r="BU34" s="379"/>
      <c r="BV34" s="379"/>
      <c r="BW34" s="379"/>
      <c r="BX34" s="379"/>
      <c r="BY34" s="379"/>
      <c r="BZ34" s="379"/>
      <c r="CA34" s="379"/>
      <c r="CB34" s="379"/>
      <c r="CC34" s="379"/>
      <c r="CD34" s="379"/>
      <c r="CE34" s="379"/>
      <c r="CF34" s="379"/>
      <c r="CG34" s="379"/>
      <c r="CH34" s="379"/>
      <c r="CI34" s="379"/>
      <c r="CJ34" s="379"/>
      <c r="CK34" s="379"/>
      <c r="CL34" s="379"/>
      <c r="CM34" s="379"/>
      <c r="CN34" s="379"/>
      <c r="CO34" s="379"/>
      <c r="CP34" s="379"/>
      <c r="CQ34" s="379"/>
      <c r="CR34" s="379"/>
      <c r="CS34" s="379"/>
      <c r="CT34" s="379"/>
      <c r="CU34" s="379"/>
      <c r="CV34" s="379"/>
      <c r="CW34" s="379"/>
      <c r="CX34" s="379"/>
      <c r="CY34" s="380"/>
      <c r="CZ34" s="102"/>
    </row>
    <row r="35" spans="2:104" ht="15" customHeight="1">
      <c r="B35" s="378"/>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80"/>
      <c r="AO35" s="102"/>
      <c r="AP35" s="102"/>
      <c r="AQ35" s="102"/>
      <c r="BM35" s="378"/>
      <c r="BN35" s="379"/>
      <c r="BO35" s="379"/>
      <c r="BP35" s="379"/>
      <c r="BQ35" s="379"/>
      <c r="BR35" s="379"/>
      <c r="BS35" s="379"/>
      <c r="BT35" s="379"/>
      <c r="BU35" s="379"/>
      <c r="BV35" s="379"/>
      <c r="BW35" s="379"/>
      <c r="BX35" s="379"/>
      <c r="BY35" s="379"/>
      <c r="BZ35" s="379"/>
      <c r="CA35" s="379"/>
      <c r="CB35" s="379"/>
      <c r="CC35" s="379"/>
      <c r="CD35" s="379"/>
      <c r="CE35" s="379"/>
      <c r="CF35" s="379"/>
      <c r="CG35" s="379"/>
      <c r="CH35" s="379"/>
      <c r="CI35" s="379"/>
      <c r="CJ35" s="379"/>
      <c r="CK35" s="379"/>
      <c r="CL35" s="379"/>
      <c r="CM35" s="379"/>
      <c r="CN35" s="379"/>
      <c r="CO35" s="379"/>
      <c r="CP35" s="379"/>
      <c r="CQ35" s="379"/>
      <c r="CR35" s="379"/>
      <c r="CS35" s="379"/>
      <c r="CT35" s="379"/>
      <c r="CU35" s="379"/>
      <c r="CV35" s="379"/>
      <c r="CW35" s="379"/>
      <c r="CX35" s="379"/>
      <c r="CY35" s="380"/>
      <c r="CZ35" s="102"/>
    </row>
    <row r="36" spans="2:104" ht="15" customHeight="1">
      <c r="B36" s="378"/>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c r="AN36" s="380"/>
      <c r="AO36" s="102"/>
      <c r="AP36" s="102"/>
      <c r="AQ36" s="102"/>
      <c r="BM36" s="378"/>
      <c r="BN36" s="379"/>
      <c r="BO36" s="379"/>
      <c r="BP36" s="379"/>
      <c r="BQ36" s="379"/>
      <c r="BR36" s="379"/>
      <c r="BS36" s="379"/>
      <c r="BT36" s="379"/>
      <c r="BU36" s="379"/>
      <c r="BV36" s="379"/>
      <c r="BW36" s="379"/>
      <c r="BX36" s="379"/>
      <c r="BY36" s="379"/>
      <c r="BZ36" s="379"/>
      <c r="CA36" s="379"/>
      <c r="CB36" s="379"/>
      <c r="CC36" s="379"/>
      <c r="CD36" s="379"/>
      <c r="CE36" s="379"/>
      <c r="CF36" s="379"/>
      <c r="CG36" s="379"/>
      <c r="CH36" s="379"/>
      <c r="CI36" s="379"/>
      <c r="CJ36" s="379"/>
      <c r="CK36" s="379"/>
      <c r="CL36" s="379"/>
      <c r="CM36" s="379"/>
      <c r="CN36" s="379"/>
      <c r="CO36" s="379"/>
      <c r="CP36" s="379"/>
      <c r="CQ36" s="379"/>
      <c r="CR36" s="379"/>
      <c r="CS36" s="379"/>
      <c r="CT36" s="379"/>
      <c r="CU36" s="379"/>
      <c r="CV36" s="379"/>
      <c r="CW36" s="379"/>
      <c r="CX36" s="379"/>
      <c r="CY36" s="380"/>
      <c r="CZ36" s="102"/>
    </row>
    <row r="37" spans="2:104" ht="15" customHeight="1">
      <c r="B37" s="378"/>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80"/>
      <c r="AO37" s="102"/>
      <c r="AP37" s="102"/>
      <c r="AQ37" s="102"/>
      <c r="BM37" s="378"/>
      <c r="BN37" s="379"/>
      <c r="BO37" s="379"/>
      <c r="BP37" s="379"/>
      <c r="BQ37" s="379"/>
      <c r="BR37" s="379"/>
      <c r="BS37" s="379"/>
      <c r="BT37" s="379"/>
      <c r="BU37" s="379"/>
      <c r="BV37" s="379"/>
      <c r="BW37" s="379"/>
      <c r="BX37" s="379"/>
      <c r="BY37" s="379"/>
      <c r="BZ37" s="379"/>
      <c r="CA37" s="379"/>
      <c r="CB37" s="379"/>
      <c r="CC37" s="379"/>
      <c r="CD37" s="379"/>
      <c r="CE37" s="379"/>
      <c r="CF37" s="379"/>
      <c r="CG37" s="379"/>
      <c r="CH37" s="379"/>
      <c r="CI37" s="379"/>
      <c r="CJ37" s="379"/>
      <c r="CK37" s="379"/>
      <c r="CL37" s="379"/>
      <c r="CM37" s="379"/>
      <c r="CN37" s="379"/>
      <c r="CO37" s="379"/>
      <c r="CP37" s="379"/>
      <c r="CQ37" s="379"/>
      <c r="CR37" s="379"/>
      <c r="CS37" s="379"/>
      <c r="CT37" s="379"/>
      <c r="CU37" s="379"/>
      <c r="CV37" s="379"/>
      <c r="CW37" s="379"/>
      <c r="CX37" s="379"/>
      <c r="CY37" s="380"/>
      <c r="CZ37" s="102"/>
    </row>
    <row r="38" spans="2:104" ht="15" customHeight="1" thickBot="1">
      <c r="B38" s="381"/>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3"/>
      <c r="AO38" s="102"/>
      <c r="AP38" s="102"/>
      <c r="AQ38" s="102"/>
      <c r="BM38" s="381"/>
      <c r="BN38" s="382"/>
      <c r="BO38" s="382"/>
      <c r="BP38" s="382"/>
      <c r="BQ38" s="382"/>
      <c r="BR38" s="382"/>
      <c r="BS38" s="382"/>
      <c r="BT38" s="382"/>
      <c r="BU38" s="382"/>
      <c r="BV38" s="382"/>
      <c r="BW38" s="382"/>
      <c r="BX38" s="382"/>
      <c r="BY38" s="382"/>
      <c r="BZ38" s="382"/>
      <c r="CA38" s="382"/>
      <c r="CB38" s="382"/>
      <c r="CC38" s="382"/>
      <c r="CD38" s="382"/>
      <c r="CE38" s="382"/>
      <c r="CF38" s="382"/>
      <c r="CG38" s="382"/>
      <c r="CH38" s="382"/>
      <c r="CI38" s="382"/>
      <c r="CJ38" s="382"/>
      <c r="CK38" s="382"/>
      <c r="CL38" s="382"/>
      <c r="CM38" s="382"/>
      <c r="CN38" s="382"/>
      <c r="CO38" s="382"/>
      <c r="CP38" s="382"/>
      <c r="CQ38" s="382"/>
      <c r="CR38" s="382"/>
      <c r="CS38" s="382"/>
      <c r="CT38" s="382"/>
      <c r="CU38" s="382"/>
      <c r="CV38" s="382"/>
      <c r="CW38" s="382"/>
      <c r="CX38" s="382"/>
      <c r="CY38" s="383"/>
      <c r="CZ38" s="102"/>
    </row>
    <row r="39" spans="2:104" ht="15" customHeight="1" thickTop="1">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BM39" s="101"/>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row>
    <row r="40" spans="2:104" ht="15" customHeight="1">
      <c r="AO40" s="93"/>
      <c r="CZ40" s="93"/>
    </row>
    <row r="48" spans="2:104" ht="15" customHeight="1">
      <c r="U48" s="94"/>
      <c r="Z48" s="14"/>
      <c r="CF48" s="94"/>
      <c r="CK48" s="14"/>
    </row>
  </sheetData>
  <sheetProtection algorithmName="SHA-512" hashValue="Dwb5g8aKVMI07muA0HJHDJhL0v714yIGQbs8cZNPcOWVIj5bHs1EGRfZW+jZprqnvFSMwDueqTxJu/kRMQN5rg==" saltValue="dWeX9B31QmDMKLtqPpt0Gg==" spinCount="100000" sheet="1" formatCells="0"/>
  <mergeCells count="86">
    <mergeCell ref="BM28:CY38"/>
    <mergeCell ref="BM22:BR23"/>
    <mergeCell ref="BS22:CY22"/>
    <mergeCell ref="BS23:CY23"/>
    <mergeCell ref="BM24:BR24"/>
    <mergeCell ref="BS24:BT24"/>
    <mergeCell ref="BU24:BV24"/>
    <mergeCell ref="BW24:BX24"/>
    <mergeCell ref="BY24:BZ24"/>
    <mergeCell ref="CA24:CB24"/>
    <mergeCell ref="CC24:CD24"/>
    <mergeCell ref="CE24:CF24"/>
    <mergeCell ref="CG7:CJ7"/>
    <mergeCell ref="CK7:CY7"/>
    <mergeCell ref="CG8:CJ8"/>
    <mergeCell ref="CK8:CQ8"/>
    <mergeCell ref="CR8:CY8"/>
    <mergeCell ref="CO2:CR2"/>
    <mergeCell ref="CT2:CU2"/>
    <mergeCell ref="CW2:CX2"/>
    <mergeCell ref="CG6:CJ6"/>
    <mergeCell ref="CK6:CY6"/>
    <mergeCell ref="Z8:AF8"/>
    <mergeCell ref="AG8:AN8"/>
    <mergeCell ref="Y21:Z21"/>
    <mergeCell ref="V7:Y7"/>
    <mergeCell ref="Z7:AN7"/>
    <mergeCell ref="V8:Y8"/>
    <mergeCell ref="A14:AO14"/>
    <mergeCell ref="A15:AO15"/>
    <mergeCell ref="V10:Y10"/>
    <mergeCell ref="Z10:AN10"/>
    <mergeCell ref="V12:Y12"/>
    <mergeCell ref="Z12:AF12"/>
    <mergeCell ref="AG12:AN12"/>
    <mergeCell ref="V11:Y11"/>
    <mergeCell ref="Z11:AN11"/>
    <mergeCell ref="B17:AN18"/>
    <mergeCell ref="AL2:AM2"/>
    <mergeCell ref="V6:Y6"/>
    <mergeCell ref="Z6:AN6"/>
    <mergeCell ref="AD2:AG2"/>
    <mergeCell ref="AI2:AJ2"/>
    <mergeCell ref="B28:AN38"/>
    <mergeCell ref="B21:G21"/>
    <mergeCell ref="J21:K21"/>
    <mergeCell ref="L21:M21"/>
    <mergeCell ref="N21:O21"/>
    <mergeCell ref="B22:G23"/>
    <mergeCell ref="H22:AN22"/>
    <mergeCell ref="H23:AN23"/>
    <mergeCell ref="L24:M24"/>
    <mergeCell ref="N24:O24"/>
    <mergeCell ref="P24:Q24"/>
    <mergeCell ref="R24:S24"/>
    <mergeCell ref="H21:I21"/>
    <mergeCell ref="T24:U24"/>
    <mergeCell ref="AA21:AE21"/>
    <mergeCell ref="AF21:AN21"/>
    <mergeCell ref="BL14:CZ14"/>
    <mergeCell ref="BL15:CZ15"/>
    <mergeCell ref="BM17:CY18"/>
    <mergeCell ref="BM21:BR21"/>
    <mergeCell ref="BS21:BT21"/>
    <mergeCell ref="BU21:BV21"/>
    <mergeCell ref="BW21:BX21"/>
    <mergeCell ref="BY21:BZ21"/>
    <mergeCell ref="CA21:CE21"/>
    <mergeCell ref="CF21:CG21"/>
    <mergeCell ref="CH21:CI21"/>
    <mergeCell ref="CJ21:CK21"/>
    <mergeCell ref="CL21:CP21"/>
    <mergeCell ref="CQ21:CY21"/>
    <mergeCell ref="B24:G24"/>
    <mergeCell ref="H24:I24"/>
    <mergeCell ref="J24:K24"/>
    <mergeCell ref="W21:X21"/>
    <mergeCell ref="U21:V21"/>
    <mergeCell ref="P21:T21"/>
    <mergeCell ref="CR12:CY12"/>
    <mergeCell ref="CG10:CJ10"/>
    <mergeCell ref="CK10:CY10"/>
    <mergeCell ref="CG11:CJ11"/>
    <mergeCell ref="CK11:CY11"/>
    <mergeCell ref="CG12:CJ12"/>
    <mergeCell ref="CK12:CQ12"/>
  </mergeCells>
  <phoneticPr fontId="7"/>
  <dataValidations count="1">
    <dataValidation type="textLength" allowBlank="1" showInputMessage="1" showErrorMessage="1" errorTitle="入力規制" error="1文字のみ入力してください。" sqref="H24:U24 H21:O21 U21:Z21 BS24:CF24 BS21:BZ21 CF21:CK21">
      <formula1>0</formula1>
      <formula2>1</formula2>
    </dataValidation>
  </dataValidations>
  <printOptions horizontalCentered="1"/>
  <pageMargins left="0.59055118110236227" right="0.59055118110236227"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プルダウンリスト!$K$2:$K$4</xm:f>
          </x14:formula1>
          <xm:sqref>AF21:AN21 CQ21:CY21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showZeros="0" workbookViewId="0"/>
  </sheetViews>
  <sheetFormatPr defaultColWidth="2.25" defaultRowHeight="15" customHeight="1"/>
  <cols>
    <col min="1" max="13" width="2.25" style="3"/>
    <col min="14" max="19" width="2.25" style="7"/>
    <col min="20" max="21" width="2.25" style="3"/>
    <col min="24" max="16384" width="2.25" style="3"/>
  </cols>
  <sheetData>
    <row r="1" spans="1:44" ht="15" customHeight="1">
      <c r="A1" s="6" t="s">
        <v>102</v>
      </c>
    </row>
    <row r="2" spans="1:44" ht="15" customHeight="1">
      <c r="N2" s="3"/>
      <c r="O2" s="3"/>
      <c r="P2" s="3"/>
      <c r="Q2" s="3"/>
      <c r="R2" s="3"/>
      <c r="S2" s="3"/>
      <c r="V2" s="3"/>
      <c r="W2" s="3"/>
      <c r="AD2" s="391"/>
      <c r="AE2" s="391"/>
      <c r="AF2" s="391"/>
      <c r="AG2" s="391"/>
      <c r="AH2" s="7" t="s">
        <v>3</v>
      </c>
      <c r="AI2" s="391"/>
      <c r="AJ2" s="391"/>
      <c r="AK2" s="7" t="s">
        <v>70</v>
      </c>
      <c r="AL2" s="391"/>
      <c r="AM2" s="391"/>
      <c r="AN2" s="7" t="s">
        <v>71</v>
      </c>
      <c r="AQ2" s="4" t="s">
        <v>35</v>
      </c>
    </row>
    <row r="3" spans="1:44" ht="15" customHeight="1">
      <c r="B3" s="8" t="s">
        <v>14</v>
      </c>
      <c r="N3" s="3"/>
      <c r="O3" s="3"/>
      <c r="P3" s="3"/>
      <c r="Q3" s="3"/>
      <c r="R3" s="3"/>
      <c r="S3" s="3"/>
      <c r="V3" s="3"/>
      <c r="W3" s="3"/>
    </row>
    <row r="4" spans="1:44" ht="15" customHeight="1">
      <c r="B4" s="3" t="s">
        <v>15</v>
      </c>
      <c r="N4" s="3"/>
      <c r="O4" s="3"/>
      <c r="P4" s="3"/>
      <c r="Q4" s="3"/>
      <c r="R4" s="3"/>
      <c r="S4" s="3"/>
      <c r="V4" s="3"/>
      <c r="W4" s="3"/>
      <c r="AQ4" s="11"/>
      <c r="AR4" s="10" t="s">
        <v>27</v>
      </c>
    </row>
    <row r="5" spans="1:44" ht="15" customHeight="1">
      <c r="N5" s="3"/>
      <c r="O5" s="3"/>
      <c r="P5" s="3"/>
      <c r="Q5" s="3"/>
      <c r="R5" s="3"/>
      <c r="S5" s="3"/>
      <c r="V5" s="3" t="s">
        <v>40</v>
      </c>
      <c r="W5" s="3"/>
    </row>
    <row r="6" spans="1:44" ht="30" customHeight="1">
      <c r="N6" s="3"/>
      <c r="O6" s="3"/>
      <c r="P6" s="3"/>
      <c r="Q6" s="3"/>
      <c r="R6" s="3"/>
      <c r="S6" s="3"/>
      <c r="V6" s="200" t="s">
        <v>37</v>
      </c>
      <c r="W6" s="200"/>
      <c r="X6" s="200"/>
      <c r="Y6" s="200"/>
      <c r="Z6" s="204">
        <f>プラン様式１!Z6</f>
        <v>0</v>
      </c>
      <c r="AA6" s="204"/>
      <c r="AB6" s="204"/>
      <c r="AC6" s="204"/>
      <c r="AD6" s="204"/>
      <c r="AE6" s="204"/>
      <c r="AF6" s="204"/>
      <c r="AG6" s="204"/>
      <c r="AH6" s="204"/>
      <c r="AI6" s="204"/>
      <c r="AJ6" s="204"/>
      <c r="AK6" s="204"/>
      <c r="AL6" s="204"/>
      <c r="AM6" s="204"/>
      <c r="AN6" s="204"/>
    </row>
    <row r="7" spans="1:44" ht="30" customHeight="1">
      <c r="N7" s="3"/>
      <c r="O7" s="3"/>
      <c r="P7" s="3"/>
      <c r="Q7" s="3"/>
      <c r="R7" s="3"/>
      <c r="S7" s="3"/>
      <c r="V7" s="203" t="s">
        <v>16</v>
      </c>
      <c r="W7" s="203"/>
      <c r="X7" s="203"/>
      <c r="Y7" s="203"/>
      <c r="Z7" s="204">
        <f>プラン様式１!Z7</f>
        <v>0</v>
      </c>
      <c r="AA7" s="204"/>
      <c r="AB7" s="204"/>
      <c r="AC7" s="204"/>
      <c r="AD7" s="204"/>
      <c r="AE7" s="204"/>
      <c r="AF7" s="204"/>
      <c r="AG7" s="204"/>
      <c r="AH7" s="204"/>
      <c r="AI7" s="204"/>
      <c r="AJ7" s="204"/>
      <c r="AK7" s="204"/>
      <c r="AL7" s="204"/>
      <c r="AM7" s="204"/>
      <c r="AN7" s="204"/>
    </row>
    <row r="8" spans="1:44" ht="30" customHeight="1">
      <c r="N8" s="3"/>
      <c r="O8" s="3"/>
      <c r="P8" s="3"/>
      <c r="Q8" s="3"/>
      <c r="R8" s="3"/>
      <c r="S8" s="3"/>
      <c r="V8" s="205" t="s">
        <v>326</v>
      </c>
      <c r="W8" s="205"/>
      <c r="X8" s="205"/>
      <c r="Y8" s="205"/>
      <c r="Z8" s="204">
        <f>プラン様式１!Z8</f>
        <v>0</v>
      </c>
      <c r="AA8" s="204"/>
      <c r="AB8" s="204"/>
      <c r="AC8" s="204"/>
      <c r="AD8" s="204"/>
      <c r="AE8" s="204"/>
      <c r="AF8" s="204"/>
      <c r="AG8" s="204">
        <f>プラン様式１!AG8</f>
        <v>0</v>
      </c>
      <c r="AH8" s="204"/>
      <c r="AI8" s="204"/>
      <c r="AJ8" s="204"/>
      <c r="AK8" s="204"/>
      <c r="AL8" s="204"/>
      <c r="AM8" s="204"/>
      <c r="AN8" s="204"/>
    </row>
    <row r="9" spans="1:44" ht="15" customHeight="1">
      <c r="N9" s="3"/>
      <c r="O9" s="3"/>
      <c r="P9" s="3"/>
      <c r="Q9" s="3"/>
      <c r="R9" s="3"/>
      <c r="S9" s="3"/>
      <c r="V9" s="3" t="s">
        <v>447</v>
      </c>
      <c r="W9" s="3"/>
    </row>
    <row r="10" spans="1:44" ht="30" customHeight="1">
      <c r="N10" s="3"/>
      <c r="O10" s="3"/>
      <c r="P10" s="3"/>
      <c r="Q10" s="3"/>
      <c r="R10" s="3"/>
      <c r="S10" s="3"/>
      <c r="V10" s="200" t="s">
        <v>37</v>
      </c>
      <c r="W10" s="200"/>
      <c r="X10" s="200"/>
      <c r="Y10" s="200"/>
      <c r="Z10" s="204">
        <f>基本情報!$D$18</f>
        <v>0</v>
      </c>
      <c r="AA10" s="204"/>
      <c r="AB10" s="204"/>
      <c r="AC10" s="204"/>
      <c r="AD10" s="204"/>
      <c r="AE10" s="204"/>
      <c r="AF10" s="204"/>
      <c r="AG10" s="204"/>
      <c r="AH10" s="204"/>
      <c r="AI10" s="204"/>
      <c r="AJ10" s="204"/>
      <c r="AK10" s="204"/>
      <c r="AL10" s="204"/>
      <c r="AM10" s="204"/>
      <c r="AN10" s="204"/>
    </row>
    <row r="11" spans="1:44" ht="30" customHeight="1">
      <c r="N11" s="3"/>
      <c r="O11" s="3"/>
      <c r="P11" s="3"/>
      <c r="Q11" s="3"/>
      <c r="R11" s="3"/>
      <c r="S11" s="3"/>
      <c r="V11" s="203" t="s">
        <v>16</v>
      </c>
      <c r="W11" s="203"/>
      <c r="X11" s="203"/>
      <c r="Y11" s="203"/>
      <c r="Z11" s="204">
        <f>基本情報!$D$16</f>
        <v>0</v>
      </c>
      <c r="AA11" s="204"/>
      <c r="AB11" s="204"/>
      <c r="AC11" s="204"/>
      <c r="AD11" s="204"/>
      <c r="AE11" s="204"/>
      <c r="AF11" s="204"/>
      <c r="AG11" s="204"/>
      <c r="AH11" s="204"/>
      <c r="AI11" s="204"/>
      <c r="AJ11" s="204"/>
      <c r="AK11" s="204"/>
      <c r="AL11" s="204"/>
      <c r="AM11" s="204"/>
      <c r="AN11" s="204"/>
    </row>
    <row r="12" spans="1:44" ht="30" customHeight="1">
      <c r="N12" s="3"/>
      <c r="O12" s="3"/>
      <c r="P12" s="3"/>
      <c r="Q12" s="3"/>
      <c r="R12" s="3"/>
      <c r="S12" s="3"/>
      <c r="V12" s="202" t="s">
        <v>326</v>
      </c>
      <c r="W12" s="202"/>
      <c r="X12" s="202"/>
      <c r="Y12" s="202"/>
      <c r="Z12" s="204">
        <f>基本情報!$D$19</f>
        <v>0</v>
      </c>
      <c r="AA12" s="204"/>
      <c r="AB12" s="204"/>
      <c r="AC12" s="204"/>
      <c r="AD12" s="204"/>
      <c r="AE12" s="204"/>
      <c r="AF12" s="204"/>
      <c r="AG12" s="204">
        <f>基本情報!$D$21</f>
        <v>0</v>
      </c>
      <c r="AH12" s="204"/>
      <c r="AI12" s="204"/>
      <c r="AJ12" s="204"/>
      <c r="AK12" s="204"/>
      <c r="AL12" s="204"/>
      <c r="AM12" s="204"/>
      <c r="AN12" s="204"/>
    </row>
    <row r="13" spans="1:44" ht="15" customHeight="1">
      <c r="N13" s="3"/>
      <c r="O13" s="3"/>
      <c r="P13" s="3"/>
      <c r="Q13" s="3"/>
    </row>
    <row r="14" spans="1:44" s="14" customFormat="1" ht="30" customHeight="1">
      <c r="A14" s="365" t="str">
        <f>プラン様式１!$A$14</f>
        <v>住宅用太陽光発電初期費用ゼロ促進の増強事業</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row>
    <row r="15" spans="1:44" s="14" customFormat="1" ht="30" customHeight="1">
      <c r="A15" s="365" t="s">
        <v>96</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row>
    <row r="16" spans="1:44" ht="15" customHeight="1">
      <c r="K16" s="3" t="s">
        <v>17</v>
      </c>
      <c r="M16" s="3" t="s">
        <v>17</v>
      </c>
      <c r="N16" s="3"/>
      <c r="O16" s="3"/>
      <c r="P16" s="3"/>
      <c r="Q16" s="3"/>
    </row>
    <row r="17" spans="2:53" ht="15" customHeight="1">
      <c r="B17" s="356" t="s">
        <v>439</v>
      </c>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row>
    <row r="18" spans="2:53" ht="15" customHeight="1">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row>
    <row r="19" spans="2:53" ht="15" customHeight="1">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row>
    <row r="20" spans="2:53" ht="15" customHeight="1">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row>
    <row r="21" spans="2:53" ht="15" customHeight="1">
      <c r="B21" s="392" t="s">
        <v>18</v>
      </c>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row>
    <row r="22" spans="2:53" ht="15" customHeight="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2:53" ht="30" customHeight="1">
      <c r="B23" s="393" t="s">
        <v>95</v>
      </c>
      <c r="C23" s="393"/>
      <c r="D23" s="393"/>
      <c r="E23" s="393"/>
      <c r="F23" s="393"/>
      <c r="G23" s="393"/>
      <c r="H23" s="393"/>
      <c r="I23" s="393"/>
      <c r="J23" s="393"/>
      <c r="K23" s="393"/>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row>
    <row r="24" spans="2:53" ht="15" customHeight="1">
      <c r="B24" s="393" t="s">
        <v>41</v>
      </c>
      <c r="C24" s="393"/>
      <c r="D24" s="393"/>
      <c r="E24" s="393"/>
      <c r="F24" s="393"/>
      <c r="G24" s="393"/>
      <c r="H24" s="393"/>
      <c r="I24" s="393"/>
      <c r="J24" s="393"/>
      <c r="K24" s="393"/>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7"/>
    </row>
    <row r="25" spans="2:53" ht="15" customHeight="1">
      <c r="B25" s="393"/>
      <c r="C25" s="393"/>
      <c r="D25" s="393"/>
      <c r="E25" s="393"/>
      <c r="F25" s="393"/>
      <c r="G25" s="393"/>
      <c r="H25" s="393"/>
      <c r="I25" s="393"/>
      <c r="J25" s="393"/>
      <c r="K25" s="393"/>
      <c r="L25" s="398"/>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400"/>
    </row>
    <row r="26" spans="2:53" ht="15" customHeight="1">
      <c r="B26" s="393"/>
      <c r="C26" s="393"/>
      <c r="D26" s="393"/>
      <c r="E26" s="393"/>
      <c r="F26" s="393"/>
      <c r="G26" s="393"/>
      <c r="H26" s="393"/>
      <c r="I26" s="393"/>
      <c r="J26" s="393"/>
      <c r="K26" s="393"/>
      <c r="L26" s="398"/>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400"/>
    </row>
    <row r="27" spans="2:53" ht="15" customHeight="1">
      <c r="B27" s="393"/>
      <c r="C27" s="393"/>
      <c r="D27" s="393"/>
      <c r="E27" s="393"/>
      <c r="F27" s="393"/>
      <c r="G27" s="393"/>
      <c r="H27" s="393"/>
      <c r="I27" s="393"/>
      <c r="J27" s="393"/>
      <c r="K27" s="393"/>
      <c r="L27" s="398"/>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400"/>
    </row>
    <row r="28" spans="2:53" ht="15" customHeight="1">
      <c r="B28" s="393"/>
      <c r="C28" s="393"/>
      <c r="D28" s="393"/>
      <c r="E28" s="393"/>
      <c r="F28" s="393"/>
      <c r="G28" s="393"/>
      <c r="H28" s="393"/>
      <c r="I28" s="393"/>
      <c r="J28" s="393"/>
      <c r="K28" s="393"/>
      <c r="L28" s="398"/>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400"/>
      <c r="BA28" s="4"/>
    </row>
    <row r="29" spans="2:53" ht="15" customHeight="1">
      <c r="B29" s="393"/>
      <c r="C29" s="393"/>
      <c r="D29" s="393"/>
      <c r="E29" s="393"/>
      <c r="F29" s="393"/>
      <c r="G29" s="393"/>
      <c r="H29" s="393"/>
      <c r="I29" s="393"/>
      <c r="J29" s="393"/>
      <c r="K29" s="393"/>
      <c r="L29" s="398"/>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400"/>
      <c r="BA29" s="4"/>
    </row>
    <row r="30" spans="2:53" ht="15" customHeight="1">
      <c r="B30" s="393"/>
      <c r="C30" s="393"/>
      <c r="D30" s="393"/>
      <c r="E30" s="393"/>
      <c r="F30" s="393"/>
      <c r="G30" s="393"/>
      <c r="H30" s="393"/>
      <c r="I30" s="393"/>
      <c r="J30" s="393"/>
      <c r="K30" s="393"/>
      <c r="L30" s="398"/>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400"/>
      <c r="BA30" s="4"/>
    </row>
    <row r="31" spans="2:53" ht="15" customHeight="1">
      <c r="B31" s="393"/>
      <c r="C31" s="393"/>
      <c r="D31" s="393"/>
      <c r="E31" s="393"/>
      <c r="F31" s="393"/>
      <c r="G31" s="393"/>
      <c r="H31" s="393"/>
      <c r="I31" s="393"/>
      <c r="J31" s="393"/>
      <c r="K31" s="393"/>
      <c r="L31" s="401"/>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3"/>
      <c r="BA31" s="9"/>
    </row>
    <row r="32" spans="2:53" ht="15" customHeight="1">
      <c r="B32" s="393" t="s">
        <v>38</v>
      </c>
      <c r="C32" s="393"/>
      <c r="D32" s="393"/>
      <c r="E32" s="393"/>
      <c r="F32" s="393"/>
      <c r="G32" s="393"/>
      <c r="H32" s="393"/>
      <c r="I32" s="393"/>
      <c r="J32" s="393"/>
      <c r="K32" s="393"/>
      <c r="L32" s="108" t="s">
        <v>373</v>
      </c>
      <c r="M32" s="407" t="s">
        <v>374</v>
      </c>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8"/>
      <c r="BA32" s="9"/>
    </row>
    <row r="33" spans="2:53" ht="15" customHeight="1">
      <c r="B33" s="393"/>
      <c r="C33" s="393"/>
      <c r="D33" s="393"/>
      <c r="E33" s="393"/>
      <c r="F33" s="393"/>
      <c r="G33" s="393"/>
      <c r="H33" s="393"/>
      <c r="I33" s="393"/>
      <c r="J33" s="393"/>
      <c r="K33" s="393"/>
      <c r="L33" s="109" t="s">
        <v>373</v>
      </c>
      <c r="M33" s="405" t="s">
        <v>375</v>
      </c>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6"/>
      <c r="BA33" s="9"/>
    </row>
    <row r="34" spans="2:53" ht="15" customHeight="1">
      <c r="B34" s="393"/>
      <c r="C34" s="393"/>
      <c r="D34" s="393"/>
      <c r="E34" s="393"/>
      <c r="F34" s="393"/>
      <c r="G34" s="393"/>
      <c r="H34" s="393"/>
      <c r="I34" s="393"/>
      <c r="J34" s="393"/>
      <c r="K34" s="393"/>
      <c r="L34" s="109" t="s">
        <v>373</v>
      </c>
      <c r="M34" s="405" t="s">
        <v>376</v>
      </c>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6"/>
      <c r="BA34" s="9"/>
    </row>
    <row r="35" spans="2:53" ht="15" customHeight="1">
      <c r="B35" s="393"/>
      <c r="C35" s="393"/>
      <c r="D35" s="393"/>
      <c r="E35" s="393"/>
      <c r="F35" s="393"/>
      <c r="G35" s="393"/>
      <c r="H35" s="393"/>
      <c r="I35" s="393"/>
      <c r="J35" s="393"/>
      <c r="K35" s="393"/>
      <c r="L35" s="109" t="s">
        <v>373</v>
      </c>
      <c r="M35" s="405" t="s">
        <v>377</v>
      </c>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6"/>
      <c r="BA35" s="9"/>
    </row>
    <row r="36" spans="2:53" ht="15" customHeight="1">
      <c r="B36" s="393"/>
      <c r="C36" s="393"/>
      <c r="D36" s="393"/>
      <c r="E36" s="393"/>
      <c r="F36" s="393"/>
      <c r="G36" s="393"/>
      <c r="H36" s="393"/>
      <c r="I36" s="393"/>
      <c r="J36" s="393"/>
      <c r="K36" s="393"/>
      <c r="L36" s="109" t="s">
        <v>373</v>
      </c>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400"/>
      <c r="BA36" s="9"/>
    </row>
    <row r="37" spans="2:53" ht="15" customHeight="1">
      <c r="B37" s="393"/>
      <c r="C37" s="393"/>
      <c r="D37" s="393"/>
      <c r="E37" s="393"/>
      <c r="F37" s="393"/>
      <c r="G37" s="393"/>
      <c r="H37" s="393"/>
      <c r="I37" s="393"/>
      <c r="J37" s="393"/>
      <c r="K37" s="393"/>
      <c r="L37" s="109" t="s">
        <v>373</v>
      </c>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400"/>
      <c r="BA37" s="9"/>
    </row>
    <row r="38" spans="2:53" ht="30" customHeight="1">
      <c r="B38" s="393" t="s">
        <v>39</v>
      </c>
      <c r="C38" s="393"/>
      <c r="D38" s="393"/>
      <c r="E38" s="393"/>
      <c r="F38" s="393"/>
      <c r="G38" s="393"/>
      <c r="H38" s="393"/>
      <c r="I38" s="393"/>
      <c r="J38" s="393"/>
      <c r="K38" s="393"/>
      <c r="L38" s="210" t="s">
        <v>19</v>
      </c>
      <c r="M38" s="210"/>
      <c r="N38" s="210"/>
      <c r="O38" s="210"/>
      <c r="P38" s="210"/>
      <c r="Q38" s="211">
        <f>プラン様式１!L25</f>
        <v>0</v>
      </c>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row>
    <row r="39" spans="2:53" ht="30" customHeight="1">
      <c r="B39" s="393"/>
      <c r="C39" s="393"/>
      <c r="D39" s="393"/>
      <c r="E39" s="393"/>
      <c r="F39" s="393"/>
      <c r="G39" s="393"/>
      <c r="H39" s="393"/>
      <c r="I39" s="393"/>
      <c r="J39" s="393"/>
      <c r="K39" s="393"/>
      <c r="L39" s="404" t="s">
        <v>20</v>
      </c>
      <c r="M39" s="404"/>
      <c r="N39" s="404"/>
      <c r="O39" s="404"/>
      <c r="P39" s="404"/>
      <c r="Q39" s="211">
        <f>プラン様式１!L26</f>
        <v>0</v>
      </c>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row>
    <row r="40" spans="2:53" ht="30" customHeight="1">
      <c r="B40" s="393"/>
      <c r="C40" s="393"/>
      <c r="D40" s="393"/>
      <c r="E40" s="393"/>
      <c r="F40" s="393"/>
      <c r="G40" s="393"/>
      <c r="H40" s="393"/>
      <c r="I40" s="393"/>
      <c r="J40" s="393"/>
      <c r="K40" s="393"/>
      <c r="L40" s="393" t="s">
        <v>46</v>
      </c>
      <c r="M40" s="210"/>
      <c r="N40" s="210"/>
      <c r="O40" s="210"/>
      <c r="P40" s="210"/>
      <c r="Q40" s="211">
        <f>プラン様式１!L27</f>
        <v>0</v>
      </c>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row>
    <row r="41" spans="2:53" ht="15" customHeight="1">
      <c r="N41" s="3"/>
      <c r="O41" s="3"/>
      <c r="P41" s="3"/>
      <c r="Q41" s="3"/>
      <c r="R41" s="3"/>
    </row>
    <row r="43" spans="2:53" ht="15" customHeight="1">
      <c r="F43" s="7"/>
      <c r="G43" s="7"/>
      <c r="H43" s="7"/>
      <c r="I43" s="7"/>
      <c r="J43" s="7"/>
      <c r="K43" s="7"/>
      <c r="L43" s="7"/>
      <c r="M43" s="7"/>
      <c r="N43" s="3"/>
      <c r="O43" s="3"/>
      <c r="P43" s="3"/>
      <c r="Q43" s="3"/>
      <c r="R43" s="3"/>
      <c r="S43" s="3"/>
    </row>
    <row r="44" spans="2:53" ht="15" customHeight="1">
      <c r="F44" s="7"/>
      <c r="G44" s="7"/>
      <c r="H44" s="7"/>
      <c r="I44" s="7"/>
      <c r="J44" s="7"/>
      <c r="K44" s="7"/>
      <c r="L44" s="7"/>
      <c r="M44" s="7"/>
      <c r="N44" s="3"/>
      <c r="O44" s="3"/>
      <c r="P44" s="3"/>
      <c r="Q44" s="3"/>
      <c r="R44" s="3"/>
      <c r="S44" s="3"/>
    </row>
    <row r="45" spans="2:53" ht="15" customHeight="1">
      <c r="F45" s="7"/>
      <c r="G45" s="7"/>
      <c r="H45" s="7"/>
      <c r="I45" s="7"/>
      <c r="J45" s="7"/>
      <c r="K45" s="7"/>
      <c r="L45" s="7"/>
      <c r="M45" s="7"/>
      <c r="N45" s="3"/>
      <c r="O45" s="3"/>
      <c r="P45" s="3"/>
      <c r="Q45" s="3"/>
      <c r="R45" s="3"/>
      <c r="S45" s="3"/>
      <c r="AE45" s="7"/>
      <c r="AF45" s="7"/>
      <c r="AG45" s="7"/>
      <c r="AH45" s="7"/>
    </row>
    <row r="46" spans="2:53" ht="15" customHeight="1">
      <c r="F46" s="7"/>
      <c r="G46" s="7"/>
      <c r="H46" s="7"/>
      <c r="I46" s="7"/>
      <c r="J46" s="7"/>
      <c r="K46" s="7"/>
      <c r="L46" s="7"/>
      <c r="M46" s="7"/>
      <c r="N46" s="3"/>
      <c r="O46" s="3"/>
      <c r="P46" s="3"/>
      <c r="Q46" s="3"/>
      <c r="R46" s="3"/>
      <c r="S46" s="3"/>
    </row>
    <row r="47" spans="2:53" ht="15" customHeight="1">
      <c r="F47" s="7"/>
      <c r="G47" s="7"/>
      <c r="H47" s="7"/>
      <c r="I47" s="7"/>
      <c r="J47" s="7"/>
      <c r="K47" s="7"/>
      <c r="L47" s="7"/>
      <c r="M47" s="7"/>
      <c r="N47" s="3"/>
      <c r="O47" s="3"/>
      <c r="P47" s="3"/>
      <c r="Q47" s="3"/>
      <c r="R47" s="3"/>
      <c r="S47" s="3"/>
    </row>
    <row r="48" spans="2:53" ht="15" customHeight="1">
      <c r="AO48" s="12"/>
    </row>
  </sheetData>
  <sheetProtection algorithmName="SHA-512" hashValue="3QotgBskt3I0N+EnQ+cW6KOgDR2xBbHFKC9Gd8oG3722LNGPnMwjKwRBmE+gN/V1kAW5LyWzxrQ7JKQLd/H1OA==" saltValue="MFMkTVMs5amqaKwp/OSW2g==" spinCount="100000" sheet="1" formatCells="0"/>
  <mergeCells count="39">
    <mergeCell ref="B24:K31"/>
    <mergeCell ref="B32:K37"/>
    <mergeCell ref="B38:K40"/>
    <mergeCell ref="L24:AN31"/>
    <mergeCell ref="L38:P38"/>
    <mergeCell ref="L39:P39"/>
    <mergeCell ref="L40:P40"/>
    <mergeCell ref="Q38:AN38"/>
    <mergeCell ref="Q39:AN39"/>
    <mergeCell ref="Q40:AN40"/>
    <mergeCell ref="M34:AN34"/>
    <mergeCell ref="M35:AN35"/>
    <mergeCell ref="M36:AN36"/>
    <mergeCell ref="M37:AN37"/>
    <mergeCell ref="M32:AN32"/>
    <mergeCell ref="M33:AN33"/>
    <mergeCell ref="Z12:AF12"/>
    <mergeCell ref="AG12:AN12"/>
    <mergeCell ref="B21:AN21"/>
    <mergeCell ref="B23:K23"/>
    <mergeCell ref="L23:AN23"/>
    <mergeCell ref="B17:AN19"/>
    <mergeCell ref="A15:AO15"/>
    <mergeCell ref="V11:Y11"/>
    <mergeCell ref="Z11:AN11"/>
    <mergeCell ref="A14:AO14"/>
    <mergeCell ref="AD2:AG2"/>
    <mergeCell ref="AI2:AJ2"/>
    <mergeCell ref="AL2:AM2"/>
    <mergeCell ref="V6:Y6"/>
    <mergeCell ref="Z6:AN6"/>
    <mergeCell ref="V7:Y7"/>
    <mergeCell ref="Z7:AN7"/>
    <mergeCell ref="V8:Y8"/>
    <mergeCell ref="Z8:AF8"/>
    <mergeCell ref="AG8:AN8"/>
    <mergeCell ref="V10:Y10"/>
    <mergeCell ref="Z10:AN10"/>
    <mergeCell ref="V12:Y12"/>
  </mergeCells>
  <phoneticPr fontId="7"/>
  <printOptions horizontalCentered="1"/>
  <pageMargins left="0.59055118110236227" right="0.59055118110236227" top="0.74803149606299213" bottom="0.74803149606299213" header="0.31496062992125984" footer="0.31496062992125984"/>
  <pageSetup paperSize="9" orientation="portrait" blackAndWhite="1" copies="2"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8"/>
  <sheetViews>
    <sheetView showZeros="0" workbookViewId="0"/>
  </sheetViews>
  <sheetFormatPr defaultColWidth="2.25" defaultRowHeight="15" customHeight="1"/>
  <cols>
    <col min="1" max="20" width="2.25" style="134"/>
    <col min="21" max="27" width="2.25" style="135"/>
    <col min="28" max="16384" width="2.25" style="134"/>
  </cols>
  <sheetData>
    <row r="1" spans="1:98" ht="15" customHeight="1">
      <c r="A1" s="134" t="s">
        <v>103</v>
      </c>
    </row>
    <row r="2" spans="1:98" s="3" customFormat="1" ht="15" customHeight="1">
      <c r="AD2" s="391"/>
      <c r="AE2" s="391"/>
      <c r="AF2" s="391"/>
      <c r="AG2" s="391"/>
      <c r="AH2" s="7" t="s">
        <v>3</v>
      </c>
      <c r="AI2" s="391"/>
      <c r="AJ2" s="391"/>
      <c r="AK2" s="7" t="s">
        <v>70</v>
      </c>
      <c r="AL2" s="391"/>
      <c r="AM2" s="391"/>
      <c r="AN2" s="7" t="s">
        <v>71</v>
      </c>
      <c r="AQ2" s="4" t="s">
        <v>35</v>
      </c>
    </row>
    <row r="3" spans="1:98" s="3" customFormat="1" ht="15" customHeight="1">
      <c r="B3" s="8" t="s">
        <v>14</v>
      </c>
    </row>
    <row r="4" spans="1:98" s="3" customFormat="1" ht="15" customHeight="1">
      <c r="B4" s="3" t="s">
        <v>15</v>
      </c>
      <c r="AQ4" s="11"/>
      <c r="AR4" s="10" t="s">
        <v>27</v>
      </c>
    </row>
    <row r="5" spans="1:98" s="3" customFormat="1" ht="15" customHeight="1">
      <c r="V5" s="3" t="s">
        <v>40</v>
      </c>
    </row>
    <row r="6" spans="1:98" s="3" customFormat="1" ht="30" customHeight="1">
      <c r="V6" s="200" t="s">
        <v>37</v>
      </c>
      <c r="W6" s="200"/>
      <c r="X6" s="200"/>
      <c r="Y6" s="200"/>
      <c r="Z6" s="204">
        <f>プラン様式１!Z6</f>
        <v>0</v>
      </c>
      <c r="AA6" s="204"/>
      <c r="AB6" s="204"/>
      <c r="AC6" s="204"/>
      <c r="AD6" s="204"/>
      <c r="AE6" s="204"/>
      <c r="AF6" s="204"/>
      <c r="AG6" s="204"/>
      <c r="AH6" s="204"/>
      <c r="AI6" s="204"/>
      <c r="AJ6" s="204"/>
      <c r="AK6" s="204"/>
      <c r="AL6" s="204"/>
      <c r="AM6" s="204"/>
      <c r="AN6" s="204"/>
    </row>
    <row r="7" spans="1:98" s="3" customFormat="1" ht="30" customHeight="1">
      <c r="V7" s="203" t="s">
        <v>16</v>
      </c>
      <c r="W7" s="203"/>
      <c r="X7" s="203"/>
      <c r="Y7" s="203"/>
      <c r="Z7" s="204">
        <f>プラン様式１!Z7</f>
        <v>0</v>
      </c>
      <c r="AA7" s="204"/>
      <c r="AB7" s="204"/>
      <c r="AC7" s="204"/>
      <c r="AD7" s="204"/>
      <c r="AE7" s="204"/>
      <c r="AF7" s="204"/>
      <c r="AG7" s="204"/>
      <c r="AH7" s="204"/>
      <c r="AI7" s="204"/>
      <c r="AJ7" s="204"/>
      <c r="AK7" s="204"/>
      <c r="AL7" s="204"/>
      <c r="AM7" s="204"/>
      <c r="AN7" s="204"/>
    </row>
    <row r="8" spans="1:98" s="3" customFormat="1" ht="30" customHeight="1">
      <c r="V8" s="205" t="s">
        <v>326</v>
      </c>
      <c r="W8" s="205"/>
      <c r="X8" s="205"/>
      <c r="Y8" s="205"/>
      <c r="Z8" s="204">
        <f>プラン様式１!Z8</f>
        <v>0</v>
      </c>
      <c r="AA8" s="204"/>
      <c r="AB8" s="204"/>
      <c r="AC8" s="204"/>
      <c r="AD8" s="204"/>
      <c r="AE8" s="204"/>
      <c r="AF8" s="204"/>
      <c r="AG8" s="204">
        <f>プラン様式１!AG8</f>
        <v>0</v>
      </c>
      <c r="AH8" s="204"/>
      <c r="AI8" s="204"/>
      <c r="AJ8" s="204"/>
      <c r="AK8" s="204"/>
      <c r="AL8" s="204"/>
      <c r="AM8" s="204"/>
      <c r="AN8" s="204"/>
    </row>
    <row r="9" spans="1:98" s="3" customFormat="1" ht="15" customHeight="1">
      <c r="V9" s="3" t="s">
        <v>447</v>
      </c>
    </row>
    <row r="10" spans="1:98" s="3" customFormat="1" ht="30" customHeight="1">
      <c r="V10" s="200" t="s">
        <v>37</v>
      </c>
      <c r="W10" s="200"/>
      <c r="X10" s="200"/>
      <c r="Y10" s="200"/>
      <c r="Z10" s="204">
        <f>基本情報!$D$18</f>
        <v>0</v>
      </c>
      <c r="AA10" s="204"/>
      <c r="AB10" s="204"/>
      <c r="AC10" s="204"/>
      <c r="AD10" s="204"/>
      <c r="AE10" s="204"/>
      <c r="AF10" s="204"/>
      <c r="AG10" s="204"/>
      <c r="AH10" s="204"/>
      <c r="AI10" s="204"/>
      <c r="AJ10" s="204"/>
      <c r="AK10" s="204"/>
      <c r="AL10" s="204"/>
      <c r="AM10" s="204"/>
      <c r="AN10" s="204"/>
      <c r="CT10" s="136"/>
    </row>
    <row r="11" spans="1:98" s="3" customFormat="1" ht="30" customHeight="1">
      <c r="V11" s="203" t="s">
        <v>16</v>
      </c>
      <c r="W11" s="203"/>
      <c r="X11" s="203"/>
      <c r="Y11" s="203"/>
      <c r="Z11" s="204">
        <f>基本情報!$D$16</f>
        <v>0</v>
      </c>
      <c r="AA11" s="204"/>
      <c r="AB11" s="204"/>
      <c r="AC11" s="204"/>
      <c r="AD11" s="204"/>
      <c r="AE11" s="204"/>
      <c r="AF11" s="204"/>
      <c r="AG11" s="204"/>
      <c r="AH11" s="204"/>
      <c r="AI11" s="204"/>
      <c r="AJ11" s="204"/>
      <c r="AK11" s="204"/>
      <c r="AL11" s="204"/>
      <c r="AM11" s="204"/>
      <c r="AN11" s="204"/>
      <c r="CT11" s="136"/>
    </row>
    <row r="12" spans="1:98" s="3" customFormat="1" ht="30" customHeight="1">
      <c r="V12" s="202" t="s">
        <v>326</v>
      </c>
      <c r="W12" s="202"/>
      <c r="X12" s="202"/>
      <c r="Y12" s="202"/>
      <c r="Z12" s="204">
        <f>基本情報!$D$19</f>
        <v>0</v>
      </c>
      <c r="AA12" s="204"/>
      <c r="AB12" s="204"/>
      <c r="AC12" s="204"/>
      <c r="AD12" s="204"/>
      <c r="AE12" s="204"/>
      <c r="AF12" s="204"/>
      <c r="AG12" s="204">
        <f>基本情報!$D$21</f>
        <v>0</v>
      </c>
      <c r="AH12" s="204"/>
      <c r="AI12" s="204"/>
      <c r="AJ12" s="204"/>
      <c r="AK12" s="204"/>
      <c r="AL12" s="204"/>
      <c r="AM12" s="204"/>
      <c r="AN12" s="204"/>
      <c r="CT12" s="136"/>
    </row>
    <row r="13" spans="1:98" ht="15" customHeight="1">
      <c r="T13" s="135"/>
    </row>
    <row r="14" spans="1:98" s="14" customFormat="1" ht="30" customHeight="1">
      <c r="A14" s="365" t="str">
        <f>プラン様式１!$A$14</f>
        <v>住宅用太陽光発電初期費用ゼロ促進の増強事業</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row>
    <row r="15" spans="1:98" ht="30" customHeight="1">
      <c r="A15" s="416" t="s">
        <v>97</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row>
    <row r="16" spans="1:98" ht="15" customHeight="1">
      <c r="U16" s="134"/>
      <c r="V16" s="134"/>
      <c r="W16" s="134"/>
      <c r="X16" s="134"/>
    </row>
    <row r="17" spans="2:51" ht="15" customHeight="1">
      <c r="B17" s="415" t="s">
        <v>440</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row>
    <row r="18" spans="2:51" ht="15" customHeight="1">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row>
    <row r="19" spans="2:51" ht="15" customHeight="1">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row>
    <row r="21" spans="2:51" ht="15" customHeight="1">
      <c r="B21" s="414" t="s">
        <v>42</v>
      </c>
      <c r="C21" s="414"/>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row>
    <row r="22" spans="2:51" ht="15"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row>
    <row r="23" spans="2:51" ht="30" customHeight="1">
      <c r="B23" s="411" t="s">
        <v>43</v>
      </c>
      <c r="C23" s="411"/>
      <c r="D23" s="411"/>
      <c r="E23" s="411"/>
      <c r="F23" s="411"/>
      <c r="G23" s="411"/>
      <c r="H23" s="411"/>
      <c r="I23" s="411"/>
      <c r="J23" s="411"/>
      <c r="K23" s="411"/>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row>
    <row r="24" spans="2:51" ht="30" customHeight="1">
      <c r="B24" s="412" t="s">
        <v>360</v>
      </c>
      <c r="C24" s="412"/>
      <c r="D24" s="411" t="s">
        <v>44</v>
      </c>
      <c r="E24" s="411"/>
      <c r="F24" s="411"/>
      <c r="G24" s="411"/>
      <c r="H24" s="411"/>
      <c r="I24" s="411"/>
      <c r="J24" s="411"/>
      <c r="K24" s="411"/>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row>
    <row r="25" spans="2:51" ht="30" customHeight="1">
      <c r="B25" s="412"/>
      <c r="C25" s="412"/>
      <c r="D25" s="410" t="s">
        <v>45</v>
      </c>
      <c r="E25" s="410"/>
      <c r="F25" s="410"/>
      <c r="G25" s="410"/>
      <c r="H25" s="410"/>
      <c r="I25" s="410"/>
      <c r="J25" s="410"/>
      <c r="K25" s="410"/>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row>
    <row r="26" spans="2:51" ht="30" customHeight="1">
      <c r="B26" s="412"/>
      <c r="C26" s="412"/>
      <c r="D26" s="410" t="s">
        <v>105</v>
      </c>
      <c r="E26" s="410"/>
      <c r="F26" s="410"/>
      <c r="G26" s="410"/>
      <c r="H26" s="410"/>
      <c r="I26" s="410"/>
      <c r="J26" s="410"/>
      <c r="K26" s="410"/>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row>
    <row r="27" spans="2:51" ht="30" customHeight="1">
      <c r="B27" s="412"/>
      <c r="C27" s="412"/>
      <c r="D27" s="410" t="s">
        <v>106</v>
      </c>
      <c r="E27" s="410"/>
      <c r="F27" s="410"/>
      <c r="G27" s="410"/>
      <c r="H27" s="410"/>
      <c r="I27" s="410"/>
      <c r="J27" s="410"/>
      <c r="K27" s="410"/>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row>
    <row r="28" spans="2:51" ht="30" customHeight="1">
      <c r="B28" s="412" t="s">
        <v>361</v>
      </c>
      <c r="C28" s="412"/>
      <c r="D28" s="411" t="s">
        <v>44</v>
      </c>
      <c r="E28" s="411"/>
      <c r="F28" s="411"/>
      <c r="G28" s="411"/>
      <c r="H28" s="411"/>
      <c r="I28" s="411"/>
      <c r="J28" s="411"/>
      <c r="K28" s="411"/>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row>
    <row r="29" spans="2:51" ht="30" customHeight="1">
      <c r="B29" s="412"/>
      <c r="C29" s="412"/>
      <c r="D29" s="410" t="s">
        <v>45</v>
      </c>
      <c r="E29" s="410"/>
      <c r="F29" s="410"/>
      <c r="G29" s="410"/>
      <c r="H29" s="410"/>
      <c r="I29" s="410"/>
      <c r="J29" s="410"/>
      <c r="K29" s="410"/>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row>
    <row r="30" spans="2:51" ht="30" customHeight="1">
      <c r="B30" s="412"/>
      <c r="C30" s="412"/>
      <c r="D30" s="410" t="s">
        <v>105</v>
      </c>
      <c r="E30" s="410"/>
      <c r="F30" s="410"/>
      <c r="G30" s="410"/>
      <c r="H30" s="410"/>
      <c r="I30" s="410"/>
      <c r="J30" s="410"/>
      <c r="K30" s="410"/>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row>
    <row r="31" spans="2:51" ht="30" customHeight="1">
      <c r="B31" s="412"/>
      <c r="C31" s="412"/>
      <c r="D31" s="410" t="s">
        <v>106</v>
      </c>
      <c r="E31" s="410"/>
      <c r="F31" s="410"/>
      <c r="G31" s="410"/>
      <c r="H31" s="410"/>
      <c r="I31" s="410"/>
      <c r="J31" s="410"/>
      <c r="K31" s="410"/>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row>
    <row r="32" spans="2:51" ht="15" customHeight="1">
      <c r="B32" s="411" t="s">
        <v>48</v>
      </c>
      <c r="C32" s="411"/>
      <c r="D32" s="411"/>
      <c r="E32" s="411"/>
      <c r="F32" s="411"/>
      <c r="G32" s="411"/>
      <c r="H32" s="411"/>
      <c r="I32" s="411"/>
      <c r="J32" s="411"/>
      <c r="K32" s="411"/>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139"/>
      <c r="AP32" s="139"/>
      <c r="AQ32" s="139"/>
      <c r="AR32" s="139"/>
      <c r="AS32" s="139"/>
      <c r="AT32" s="139"/>
      <c r="AU32" s="139"/>
      <c r="AV32" s="139"/>
      <c r="AW32" s="139"/>
      <c r="AX32" s="139"/>
      <c r="AY32" s="139"/>
    </row>
    <row r="33" spans="2:41" ht="15" customHeight="1">
      <c r="B33" s="411"/>
      <c r="C33" s="411"/>
      <c r="D33" s="411"/>
      <c r="E33" s="411"/>
      <c r="F33" s="411"/>
      <c r="G33" s="411"/>
      <c r="H33" s="411"/>
      <c r="I33" s="411"/>
      <c r="J33" s="411"/>
      <c r="K33" s="411"/>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row>
    <row r="34" spans="2:41" ht="30" customHeight="1">
      <c r="B34" s="411" t="s">
        <v>49</v>
      </c>
      <c r="C34" s="411"/>
      <c r="D34" s="411"/>
      <c r="E34" s="411"/>
      <c r="F34" s="411"/>
      <c r="G34" s="411"/>
      <c r="H34" s="411"/>
      <c r="I34" s="411"/>
      <c r="J34" s="411"/>
      <c r="K34" s="411"/>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row>
    <row r="35" spans="2:41" ht="15" customHeight="1">
      <c r="U35" s="134"/>
      <c r="V35" s="134"/>
      <c r="W35" s="134"/>
      <c r="X35" s="134"/>
      <c r="Y35" s="134"/>
      <c r="Z35" s="134"/>
      <c r="AA35" s="134"/>
      <c r="AO35" s="140"/>
    </row>
    <row r="36" spans="2:41" ht="15" customHeight="1">
      <c r="U36" s="134"/>
      <c r="V36" s="134"/>
      <c r="W36" s="134"/>
      <c r="X36" s="134"/>
      <c r="Y36" s="134"/>
      <c r="Z36" s="134"/>
      <c r="AA36" s="134"/>
    </row>
    <row r="37" spans="2:41" ht="15" customHeight="1">
      <c r="U37" s="134"/>
      <c r="V37" s="134"/>
      <c r="W37" s="134"/>
      <c r="X37" s="134"/>
      <c r="Y37" s="134"/>
      <c r="Z37" s="134"/>
      <c r="AA37" s="134"/>
    </row>
    <row r="38" spans="2:41" ht="15" customHeight="1">
      <c r="C38" s="141" t="s">
        <v>50</v>
      </c>
      <c r="D38" s="141"/>
      <c r="E38" s="141"/>
      <c r="F38" s="141"/>
      <c r="G38" s="141"/>
      <c r="H38" s="141"/>
      <c r="I38" s="141"/>
      <c r="J38" s="141"/>
      <c r="K38" s="141"/>
      <c r="L38" s="141"/>
      <c r="M38" s="141"/>
      <c r="N38" s="141"/>
      <c r="O38" s="141"/>
      <c r="P38" s="141"/>
      <c r="Q38" s="141"/>
      <c r="R38" s="141"/>
      <c r="S38" s="141"/>
      <c r="T38" s="141"/>
      <c r="U38" s="141"/>
      <c r="V38" s="141"/>
      <c r="W38" s="141"/>
    </row>
  </sheetData>
  <sheetProtection algorithmName="SHA-512" hashValue="oGAT9SFOmbWbEaINT4CAKSMZ+DxuJT0J1Yv/5jXH4CTnx3vss/4AwesKiuKGtMcEc7ieQtlTVhLS0dEXvS+FKQ==" saltValue="cycLwsFjseI1JvdkYtEMgg==" spinCount="100000" sheet="1" formatCells="0"/>
  <mergeCells count="45">
    <mergeCell ref="V6:Y6"/>
    <mergeCell ref="Z6:AN6"/>
    <mergeCell ref="V7:Y7"/>
    <mergeCell ref="Z7:AN7"/>
    <mergeCell ref="V8:Y8"/>
    <mergeCell ref="Z8:AF8"/>
    <mergeCell ref="AG8:AN8"/>
    <mergeCell ref="AD2:AG2"/>
    <mergeCell ref="AI2:AJ2"/>
    <mergeCell ref="AL2:AM2"/>
    <mergeCell ref="L27:AN27"/>
    <mergeCell ref="B21:AN21"/>
    <mergeCell ref="B23:K23"/>
    <mergeCell ref="L23:AN23"/>
    <mergeCell ref="D26:K26"/>
    <mergeCell ref="D25:K25"/>
    <mergeCell ref="L25:AN25"/>
    <mergeCell ref="B17:AN19"/>
    <mergeCell ref="A15:AO15"/>
    <mergeCell ref="A14:AO14"/>
    <mergeCell ref="B24:C27"/>
    <mergeCell ref="D24:K24"/>
    <mergeCell ref="L24:AN24"/>
    <mergeCell ref="L26:AN26"/>
    <mergeCell ref="D27:K27"/>
    <mergeCell ref="B34:K34"/>
    <mergeCell ref="L34:AN34"/>
    <mergeCell ref="D31:K31"/>
    <mergeCell ref="L31:AN31"/>
    <mergeCell ref="B28:C31"/>
    <mergeCell ref="D28:K28"/>
    <mergeCell ref="L28:AN28"/>
    <mergeCell ref="D29:K29"/>
    <mergeCell ref="L29:AN29"/>
    <mergeCell ref="D30:K30"/>
    <mergeCell ref="L30:AN30"/>
    <mergeCell ref="B32:K33"/>
    <mergeCell ref="L32:AN33"/>
    <mergeCell ref="V10:Y10"/>
    <mergeCell ref="Z10:AN10"/>
    <mergeCell ref="V11:Y11"/>
    <mergeCell ref="Z11:AN11"/>
    <mergeCell ref="V12:Y12"/>
    <mergeCell ref="Z12:AF12"/>
    <mergeCell ref="AG12:AN12"/>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35" max="40"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4"/>
  <sheetViews>
    <sheetView showZeros="0" workbookViewId="0"/>
  </sheetViews>
  <sheetFormatPr defaultColWidth="2.25" defaultRowHeight="15" customHeight="1"/>
  <cols>
    <col min="1" max="16384" width="2.25" style="26"/>
  </cols>
  <sheetData>
    <row r="1" spans="1:41" ht="15" customHeight="1">
      <c r="A1" s="26" t="s">
        <v>122</v>
      </c>
    </row>
    <row r="3" spans="1:41" ht="30" customHeight="1">
      <c r="A3" s="417" t="s">
        <v>365</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row>
    <row r="4" spans="1:41" ht="30" customHeight="1">
      <c r="A4" s="417"/>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row>
    <row r="5" spans="1:41" ht="15"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6" spans="1:41" ht="15" customHeight="1">
      <c r="A6" s="25"/>
      <c r="B6" s="26" t="s">
        <v>111</v>
      </c>
      <c r="D6" s="25"/>
      <c r="E6" s="25"/>
      <c r="F6" s="25"/>
      <c r="G6" s="25"/>
      <c r="H6" s="25"/>
      <c r="I6" s="25"/>
      <c r="J6" s="25"/>
      <c r="K6" s="25"/>
      <c r="L6" s="25"/>
      <c r="M6" s="25"/>
      <c r="N6" s="25"/>
      <c r="O6" s="25"/>
      <c r="P6" s="25"/>
      <c r="Q6" s="25"/>
      <c r="R6" s="25"/>
      <c r="S6" s="28"/>
      <c r="T6" s="25"/>
      <c r="U6" s="25"/>
      <c r="V6" s="25"/>
      <c r="W6" s="25"/>
      <c r="X6" s="25"/>
      <c r="Y6" s="25"/>
      <c r="Z6" s="25"/>
      <c r="AA6" s="25"/>
      <c r="AB6" s="25"/>
      <c r="AC6" s="25"/>
      <c r="AD6" s="25"/>
      <c r="AE6" s="25"/>
      <c r="AF6" s="25"/>
      <c r="AG6" s="25"/>
      <c r="AH6" s="25"/>
      <c r="AI6" s="25"/>
      <c r="AJ6" s="25"/>
      <c r="AK6" s="25"/>
      <c r="AL6" s="25"/>
      <c r="AM6" s="25"/>
      <c r="AN6" s="25"/>
    </row>
    <row r="7" spans="1:41" ht="15" customHeight="1">
      <c r="A7" s="25"/>
      <c r="B7" s="422" t="s">
        <v>112</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25"/>
    </row>
    <row r="8" spans="1:41" ht="15" customHeight="1">
      <c r="A8" s="25"/>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25"/>
    </row>
    <row r="9" spans="1:41" ht="15" customHeight="1">
      <c r="A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row>
    <row r="10" spans="1:41" ht="15" customHeight="1">
      <c r="A10" s="27"/>
      <c r="B10" s="424"/>
      <c r="C10" s="424"/>
      <c r="D10" s="426" t="s">
        <v>117</v>
      </c>
      <c r="E10" s="426"/>
      <c r="F10" s="426"/>
      <c r="G10" s="426"/>
      <c r="H10" s="426"/>
      <c r="I10" s="426"/>
      <c r="J10" s="426"/>
      <c r="K10" s="426"/>
      <c r="L10" s="426"/>
      <c r="M10" s="426"/>
      <c r="N10" s="423" t="s">
        <v>378</v>
      </c>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27"/>
      <c r="AO10" s="142" t="b">
        <v>0</v>
      </c>
    </row>
    <row r="11" spans="1:41" ht="15" customHeight="1">
      <c r="A11" s="27"/>
      <c r="B11" s="424"/>
      <c r="C11" s="424"/>
      <c r="D11" s="426"/>
      <c r="E11" s="426"/>
      <c r="F11" s="426"/>
      <c r="G11" s="426"/>
      <c r="H11" s="426"/>
      <c r="I11" s="426"/>
      <c r="J11" s="426"/>
      <c r="K11" s="426"/>
      <c r="L11" s="426"/>
      <c r="M11" s="426"/>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27"/>
    </row>
    <row r="12" spans="1:41" ht="15" customHeight="1">
      <c r="A12" s="27"/>
      <c r="B12" s="424"/>
      <c r="C12" s="424"/>
      <c r="D12" s="426" t="s">
        <v>118</v>
      </c>
      <c r="E12" s="426"/>
      <c r="F12" s="426"/>
      <c r="G12" s="426"/>
      <c r="H12" s="426"/>
      <c r="I12" s="426"/>
      <c r="J12" s="426"/>
      <c r="K12" s="426"/>
      <c r="L12" s="426"/>
      <c r="M12" s="426"/>
      <c r="N12" s="423" t="s">
        <v>379</v>
      </c>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27"/>
      <c r="AO12" s="142" t="b">
        <v>0</v>
      </c>
    </row>
    <row r="13" spans="1:41" ht="15" customHeight="1">
      <c r="A13" s="27"/>
      <c r="B13" s="424"/>
      <c r="C13" s="424"/>
      <c r="D13" s="426"/>
      <c r="E13" s="426"/>
      <c r="F13" s="426"/>
      <c r="G13" s="426"/>
      <c r="H13" s="426"/>
      <c r="I13" s="426"/>
      <c r="J13" s="426"/>
      <c r="K13" s="426"/>
      <c r="L13" s="426"/>
      <c r="M13" s="426"/>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27"/>
    </row>
    <row r="14" spans="1:41" ht="15" customHeight="1">
      <c r="A14" s="27"/>
      <c r="B14" s="424"/>
      <c r="C14" s="424"/>
      <c r="D14" s="426" t="s">
        <v>119</v>
      </c>
      <c r="E14" s="426"/>
      <c r="F14" s="426"/>
      <c r="G14" s="426"/>
      <c r="H14" s="426"/>
      <c r="I14" s="426"/>
      <c r="J14" s="426"/>
      <c r="K14" s="426"/>
      <c r="L14" s="426"/>
      <c r="M14" s="426"/>
      <c r="N14" s="423" t="s">
        <v>380</v>
      </c>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27"/>
      <c r="AO14" s="142" t="b">
        <v>0</v>
      </c>
    </row>
    <row r="15" spans="1:41" ht="15" customHeight="1">
      <c r="A15" s="27"/>
      <c r="B15" s="424"/>
      <c r="C15" s="424"/>
      <c r="D15" s="426"/>
      <c r="E15" s="426"/>
      <c r="F15" s="426"/>
      <c r="G15" s="426"/>
      <c r="H15" s="426"/>
      <c r="I15" s="426"/>
      <c r="J15" s="426"/>
      <c r="K15" s="426"/>
      <c r="L15" s="426"/>
      <c r="M15" s="426"/>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27"/>
    </row>
    <row r="16" spans="1:41" ht="15" customHeight="1">
      <c r="A16" s="27"/>
      <c r="B16" s="424"/>
      <c r="C16" s="424"/>
      <c r="D16" s="426" t="s">
        <v>120</v>
      </c>
      <c r="E16" s="426"/>
      <c r="F16" s="426"/>
      <c r="G16" s="426"/>
      <c r="H16" s="426"/>
      <c r="I16" s="426"/>
      <c r="J16" s="426"/>
      <c r="K16" s="426"/>
      <c r="L16" s="426"/>
      <c r="M16" s="426"/>
      <c r="N16" s="423" t="s">
        <v>381</v>
      </c>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27"/>
      <c r="AO16" s="142" t="b">
        <v>0</v>
      </c>
    </row>
    <row r="17" spans="1:41" ht="15" customHeight="1">
      <c r="A17" s="27"/>
      <c r="B17" s="424"/>
      <c r="C17" s="424"/>
      <c r="D17" s="426"/>
      <c r="E17" s="426"/>
      <c r="F17" s="426"/>
      <c r="G17" s="426"/>
      <c r="H17" s="426"/>
      <c r="I17" s="426"/>
      <c r="J17" s="426"/>
      <c r="K17" s="426"/>
      <c r="L17" s="426"/>
      <c r="M17" s="426"/>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27"/>
    </row>
    <row r="18" spans="1:41" ht="15" customHeight="1">
      <c r="A18" s="27"/>
      <c r="B18" s="424"/>
      <c r="C18" s="424"/>
      <c r="D18" s="426" t="s">
        <v>121</v>
      </c>
      <c r="E18" s="426"/>
      <c r="F18" s="426"/>
      <c r="G18" s="426"/>
      <c r="H18" s="426"/>
      <c r="I18" s="426"/>
      <c r="J18" s="426"/>
      <c r="K18" s="426"/>
      <c r="L18" s="426"/>
      <c r="M18" s="426"/>
      <c r="N18" s="423" t="s">
        <v>382</v>
      </c>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27"/>
      <c r="AO18" s="142" t="b">
        <v>0</v>
      </c>
    </row>
    <row r="19" spans="1:41" ht="15" customHeight="1">
      <c r="A19" s="27"/>
      <c r="B19" s="424"/>
      <c r="C19" s="424"/>
      <c r="D19" s="426"/>
      <c r="E19" s="426"/>
      <c r="F19" s="426"/>
      <c r="G19" s="426"/>
      <c r="H19" s="426"/>
      <c r="I19" s="426"/>
      <c r="J19" s="426"/>
      <c r="K19" s="426"/>
      <c r="L19" s="426"/>
      <c r="M19" s="426"/>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27"/>
    </row>
    <row r="20" spans="1:41" ht="15" customHeight="1">
      <c r="A20" s="27"/>
      <c r="B20" s="424"/>
      <c r="C20" s="424"/>
      <c r="D20" s="426"/>
      <c r="E20" s="426"/>
      <c r="F20" s="426"/>
      <c r="G20" s="426"/>
      <c r="H20" s="426"/>
      <c r="I20" s="426"/>
      <c r="J20" s="426"/>
      <c r="K20" s="426"/>
      <c r="L20" s="426"/>
      <c r="M20" s="426"/>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27"/>
    </row>
    <row r="21" spans="1:41" ht="15" customHeight="1">
      <c r="A21" s="27"/>
      <c r="B21" s="424"/>
      <c r="C21" s="424"/>
      <c r="D21" s="425" t="s">
        <v>369</v>
      </c>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27"/>
      <c r="AO21" s="142" t="b">
        <v>0</v>
      </c>
    </row>
    <row r="22" spans="1:41" ht="15" customHeight="1">
      <c r="A22" s="27"/>
      <c r="B22" s="424"/>
      <c r="C22" s="424"/>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27"/>
    </row>
    <row r="23" spans="1:41" ht="15" customHeight="1">
      <c r="A23" s="27"/>
      <c r="B23" s="106"/>
      <c r="C23" s="106"/>
      <c r="AN23" s="27"/>
    </row>
    <row r="24" spans="1:41" ht="15" customHeight="1">
      <c r="B24" s="26" t="s">
        <v>113</v>
      </c>
    </row>
    <row r="25" spans="1:41" ht="15" customHeight="1">
      <c r="B25" s="422" t="s">
        <v>114</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103"/>
    </row>
    <row r="26" spans="1:41" ht="15" customHeight="1">
      <c r="A26" s="103"/>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103"/>
    </row>
    <row r="28" spans="1:41" ht="15" customHeight="1">
      <c r="B28" s="418" t="s">
        <v>115</v>
      </c>
      <c r="C28" s="418"/>
      <c r="D28" s="419" t="s">
        <v>116</v>
      </c>
      <c r="E28" s="420"/>
      <c r="F28" s="420"/>
      <c r="G28" s="420"/>
      <c r="H28" s="420"/>
      <c r="I28" s="420"/>
      <c r="J28" s="421"/>
      <c r="L28" s="418" t="s">
        <v>115</v>
      </c>
      <c r="M28" s="418"/>
      <c r="N28" s="419" t="s">
        <v>116</v>
      </c>
      <c r="O28" s="420"/>
      <c r="P28" s="420"/>
      <c r="Q28" s="420"/>
      <c r="R28" s="420"/>
      <c r="S28" s="420"/>
      <c r="T28" s="421"/>
      <c r="V28" s="418" t="s">
        <v>115</v>
      </c>
      <c r="W28" s="418"/>
      <c r="X28" s="419" t="s">
        <v>116</v>
      </c>
      <c r="Y28" s="420"/>
      <c r="Z28" s="420"/>
      <c r="AA28" s="420"/>
      <c r="AB28" s="420"/>
      <c r="AC28" s="420"/>
      <c r="AD28" s="421"/>
      <c r="AF28" s="418" t="s">
        <v>115</v>
      </c>
      <c r="AG28" s="418"/>
      <c r="AH28" s="419" t="s">
        <v>116</v>
      </c>
      <c r="AI28" s="420"/>
      <c r="AJ28" s="420"/>
      <c r="AK28" s="420"/>
      <c r="AL28" s="420"/>
      <c r="AM28" s="420"/>
      <c r="AN28" s="421"/>
    </row>
    <row r="29" spans="1:41" ht="15" customHeight="1">
      <c r="B29" s="426">
        <v>1</v>
      </c>
      <c r="C29" s="426"/>
      <c r="D29" s="427"/>
      <c r="E29" s="428"/>
      <c r="F29" s="428"/>
      <c r="G29" s="428"/>
      <c r="H29" s="428"/>
      <c r="I29" s="428"/>
      <c r="J29" s="429"/>
      <c r="L29" s="426">
        <v>16</v>
      </c>
      <c r="M29" s="426"/>
      <c r="N29" s="427"/>
      <c r="O29" s="428"/>
      <c r="P29" s="428"/>
      <c r="Q29" s="428"/>
      <c r="R29" s="428"/>
      <c r="S29" s="428"/>
      <c r="T29" s="429"/>
      <c r="V29" s="426">
        <v>31</v>
      </c>
      <c r="W29" s="426"/>
      <c r="X29" s="427"/>
      <c r="Y29" s="428"/>
      <c r="Z29" s="428"/>
      <c r="AA29" s="428"/>
      <c r="AB29" s="428"/>
      <c r="AC29" s="428"/>
      <c r="AD29" s="429"/>
      <c r="AF29" s="426">
        <v>46</v>
      </c>
      <c r="AG29" s="426"/>
      <c r="AH29" s="427"/>
      <c r="AI29" s="428"/>
      <c r="AJ29" s="428"/>
      <c r="AK29" s="428"/>
      <c r="AL29" s="428"/>
      <c r="AM29" s="428"/>
      <c r="AN29" s="429"/>
    </row>
    <row r="30" spans="1:41" ht="15" customHeight="1">
      <c r="B30" s="426">
        <v>2</v>
      </c>
      <c r="C30" s="426"/>
      <c r="D30" s="427"/>
      <c r="E30" s="428"/>
      <c r="F30" s="428"/>
      <c r="G30" s="428"/>
      <c r="H30" s="428"/>
      <c r="I30" s="428"/>
      <c r="J30" s="429"/>
      <c r="L30" s="426">
        <v>17</v>
      </c>
      <c r="M30" s="426"/>
      <c r="N30" s="427"/>
      <c r="O30" s="428"/>
      <c r="P30" s="428"/>
      <c r="Q30" s="428"/>
      <c r="R30" s="428"/>
      <c r="S30" s="428"/>
      <c r="T30" s="429"/>
      <c r="V30" s="426">
        <v>32</v>
      </c>
      <c r="W30" s="426"/>
      <c r="X30" s="427"/>
      <c r="Y30" s="428"/>
      <c r="Z30" s="428"/>
      <c r="AA30" s="428"/>
      <c r="AB30" s="428"/>
      <c r="AC30" s="428"/>
      <c r="AD30" s="429"/>
      <c r="AF30" s="426">
        <v>47</v>
      </c>
      <c r="AG30" s="426"/>
      <c r="AH30" s="427"/>
      <c r="AI30" s="428"/>
      <c r="AJ30" s="428"/>
      <c r="AK30" s="428"/>
      <c r="AL30" s="428"/>
      <c r="AM30" s="428"/>
      <c r="AN30" s="429"/>
    </row>
    <row r="31" spans="1:41" ht="15" customHeight="1">
      <c r="B31" s="426">
        <v>3</v>
      </c>
      <c r="C31" s="426"/>
      <c r="D31" s="427"/>
      <c r="E31" s="428"/>
      <c r="F31" s="428"/>
      <c r="G31" s="428"/>
      <c r="H31" s="428"/>
      <c r="I31" s="428"/>
      <c r="J31" s="429"/>
      <c r="L31" s="426">
        <v>18</v>
      </c>
      <c r="M31" s="426"/>
      <c r="N31" s="427"/>
      <c r="O31" s="428"/>
      <c r="P31" s="428"/>
      <c r="Q31" s="428"/>
      <c r="R31" s="428"/>
      <c r="S31" s="428"/>
      <c r="T31" s="429"/>
      <c r="V31" s="426">
        <v>33</v>
      </c>
      <c r="W31" s="426"/>
      <c r="X31" s="427"/>
      <c r="Y31" s="428"/>
      <c r="Z31" s="428"/>
      <c r="AA31" s="428"/>
      <c r="AB31" s="428"/>
      <c r="AC31" s="428"/>
      <c r="AD31" s="429"/>
      <c r="AF31" s="426">
        <v>48</v>
      </c>
      <c r="AG31" s="426"/>
      <c r="AH31" s="427"/>
      <c r="AI31" s="428"/>
      <c r="AJ31" s="428"/>
      <c r="AK31" s="428"/>
      <c r="AL31" s="428"/>
      <c r="AM31" s="428"/>
      <c r="AN31" s="429"/>
    </row>
    <row r="32" spans="1:41" ht="15" customHeight="1">
      <c r="B32" s="426">
        <v>4</v>
      </c>
      <c r="C32" s="426"/>
      <c r="D32" s="427"/>
      <c r="E32" s="428"/>
      <c r="F32" s="428"/>
      <c r="G32" s="428"/>
      <c r="H32" s="428"/>
      <c r="I32" s="428"/>
      <c r="J32" s="429"/>
      <c r="L32" s="426">
        <v>19</v>
      </c>
      <c r="M32" s="426"/>
      <c r="N32" s="427"/>
      <c r="O32" s="428"/>
      <c r="P32" s="428"/>
      <c r="Q32" s="428"/>
      <c r="R32" s="428"/>
      <c r="S32" s="428"/>
      <c r="T32" s="429"/>
      <c r="V32" s="426">
        <v>34</v>
      </c>
      <c r="W32" s="426"/>
      <c r="X32" s="427"/>
      <c r="Y32" s="428"/>
      <c r="Z32" s="428"/>
      <c r="AA32" s="428"/>
      <c r="AB32" s="428"/>
      <c r="AC32" s="428"/>
      <c r="AD32" s="429"/>
      <c r="AF32" s="426">
        <v>49</v>
      </c>
      <c r="AG32" s="426"/>
      <c r="AH32" s="427"/>
      <c r="AI32" s="428"/>
      <c r="AJ32" s="428"/>
      <c r="AK32" s="428"/>
      <c r="AL32" s="428"/>
      <c r="AM32" s="428"/>
      <c r="AN32" s="429"/>
    </row>
    <row r="33" spans="2:40" ht="15" customHeight="1">
      <c r="B33" s="426">
        <v>5</v>
      </c>
      <c r="C33" s="426"/>
      <c r="D33" s="427"/>
      <c r="E33" s="428"/>
      <c r="F33" s="428"/>
      <c r="G33" s="428"/>
      <c r="H33" s="428"/>
      <c r="I33" s="428"/>
      <c r="J33" s="429"/>
      <c r="L33" s="426">
        <v>20</v>
      </c>
      <c r="M33" s="426"/>
      <c r="N33" s="427"/>
      <c r="O33" s="428"/>
      <c r="P33" s="428"/>
      <c r="Q33" s="428"/>
      <c r="R33" s="428"/>
      <c r="S33" s="428"/>
      <c r="T33" s="429"/>
      <c r="V33" s="426">
        <v>35</v>
      </c>
      <c r="W33" s="426"/>
      <c r="X33" s="427"/>
      <c r="Y33" s="428"/>
      <c r="Z33" s="428"/>
      <c r="AA33" s="428"/>
      <c r="AB33" s="428"/>
      <c r="AC33" s="428"/>
      <c r="AD33" s="429"/>
      <c r="AF33" s="426">
        <v>50</v>
      </c>
      <c r="AG33" s="426"/>
      <c r="AH33" s="427"/>
      <c r="AI33" s="428"/>
      <c r="AJ33" s="428"/>
      <c r="AK33" s="428"/>
      <c r="AL33" s="428"/>
      <c r="AM33" s="428"/>
      <c r="AN33" s="429"/>
    </row>
    <row r="34" spans="2:40" ht="15" customHeight="1">
      <c r="B34" s="426">
        <v>6</v>
      </c>
      <c r="C34" s="426"/>
      <c r="D34" s="427"/>
      <c r="E34" s="428"/>
      <c r="F34" s="428"/>
      <c r="G34" s="428"/>
      <c r="H34" s="428"/>
      <c r="I34" s="428"/>
      <c r="J34" s="429"/>
      <c r="L34" s="426">
        <v>21</v>
      </c>
      <c r="M34" s="426"/>
      <c r="N34" s="427"/>
      <c r="O34" s="428"/>
      <c r="P34" s="428"/>
      <c r="Q34" s="428"/>
      <c r="R34" s="428"/>
      <c r="S34" s="428"/>
      <c r="T34" s="429"/>
      <c r="V34" s="426">
        <v>36</v>
      </c>
      <c r="W34" s="426"/>
      <c r="X34" s="427"/>
      <c r="Y34" s="428"/>
      <c r="Z34" s="428"/>
      <c r="AA34" s="428"/>
      <c r="AB34" s="428"/>
      <c r="AC34" s="428"/>
      <c r="AD34" s="429"/>
      <c r="AF34" s="426">
        <v>51</v>
      </c>
      <c r="AG34" s="426"/>
      <c r="AH34" s="427"/>
      <c r="AI34" s="428"/>
      <c r="AJ34" s="428"/>
      <c r="AK34" s="428"/>
      <c r="AL34" s="428"/>
      <c r="AM34" s="428"/>
      <c r="AN34" s="429"/>
    </row>
    <row r="35" spans="2:40" ht="15" customHeight="1">
      <c r="B35" s="426">
        <v>7</v>
      </c>
      <c r="C35" s="426"/>
      <c r="D35" s="427"/>
      <c r="E35" s="428"/>
      <c r="F35" s="428"/>
      <c r="G35" s="428"/>
      <c r="H35" s="428"/>
      <c r="I35" s="428"/>
      <c r="J35" s="429"/>
      <c r="L35" s="426">
        <v>22</v>
      </c>
      <c r="M35" s="426"/>
      <c r="N35" s="427"/>
      <c r="O35" s="428"/>
      <c r="P35" s="428"/>
      <c r="Q35" s="428"/>
      <c r="R35" s="428"/>
      <c r="S35" s="428"/>
      <c r="T35" s="429"/>
      <c r="V35" s="426">
        <v>37</v>
      </c>
      <c r="W35" s="426"/>
      <c r="X35" s="427"/>
      <c r="Y35" s="428"/>
      <c r="Z35" s="428"/>
      <c r="AA35" s="428"/>
      <c r="AB35" s="428"/>
      <c r="AC35" s="428"/>
      <c r="AD35" s="429"/>
      <c r="AF35" s="426">
        <v>52</v>
      </c>
      <c r="AG35" s="426"/>
      <c r="AH35" s="427"/>
      <c r="AI35" s="428"/>
      <c r="AJ35" s="428"/>
      <c r="AK35" s="428"/>
      <c r="AL35" s="428"/>
      <c r="AM35" s="428"/>
      <c r="AN35" s="429"/>
    </row>
    <row r="36" spans="2:40" ht="15" customHeight="1">
      <c r="B36" s="426">
        <v>8</v>
      </c>
      <c r="C36" s="426"/>
      <c r="D36" s="427"/>
      <c r="E36" s="428"/>
      <c r="F36" s="428"/>
      <c r="G36" s="428"/>
      <c r="H36" s="428"/>
      <c r="I36" s="428"/>
      <c r="J36" s="429"/>
      <c r="L36" s="426">
        <v>23</v>
      </c>
      <c r="M36" s="426"/>
      <c r="N36" s="427"/>
      <c r="O36" s="428"/>
      <c r="P36" s="428"/>
      <c r="Q36" s="428"/>
      <c r="R36" s="428"/>
      <c r="S36" s="428"/>
      <c r="T36" s="429"/>
      <c r="V36" s="426">
        <v>38</v>
      </c>
      <c r="W36" s="426"/>
      <c r="X36" s="427"/>
      <c r="Y36" s="428"/>
      <c r="Z36" s="428"/>
      <c r="AA36" s="428"/>
      <c r="AB36" s="428"/>
      <c r="AC36" s="428"/>
      <c r="AD36" s="429"/>
      <c r="AF36" s="426">
        <v>53</v>
      </c>
      <c r="AG36" s="426"/>
      <c r="AH36" s="427"/>
      <c r="AI36" s="428"/>
      <c r="AJ36" s="428"/>
      <c r="AK36" s="428"/>
      <c r="AL36" s="428"/>
      <c r="AM36" s="428"/>
      <c r="AN36" s="429"/>
    </row>
    <row r="37" spans="2:40" ht="15" customHeight="1">
      <c r="B37" s="426">
        <v>9</v>
      </c>
      <c r="C37" s="426"/>
      <c r="D37" s="427"/>
      <c r="E37" s="428"/>
      <c r="F37" s="428"/>
      <c r="G37" s="428"/>
      <c r="H37" s="428"/>
      <c r="I37" s="428"/>
      <c r="J37" s="429"/>
      <c r="L37" s="426">
        <v>24</v>
      </c>
      <c r="M37" s="426"/>
      <c r="N37" s="427"/>
      <c r="O37" s="428"/>
      <c r="P37" s="428"/>
      <c r="Q37" s="428"/>
      <c r="R37" s="428"/>
      <c r="S37" s="428"/>
      <c r="T37" s="429"/>
      <c r="V37" s="426">
        <v>39</v>
      </c>
      <c r="W37" s="426"/>
      <c r="X37" s="427"/>
      <c r="Y37" s="428"/>
      <c r="Z37" s="428"/>
      <c r="AA37" s="428"/>
      <c r="AB37" s="428"/>
      <c r="AC37" s="428"/>
      <c r="AD37" s="429"/>
      <c r="AF37" s="426">
        <v>54</v>
      </c>
      <c r="AG37" s="426"/>
      <c r="AH37" s="427"/>
      <c r="AI37" s="428"/>
      <c r="AJ37" s="428"/>
      <c r="AK37" s="428"/>
      <c r="AL37" s="428"/>
      <c r="AM37" s="428"/>
      <c r="AN37" s="429"/>
    </row>
    <row r="38" spans="2:40" ht="15" customHeight="1">
      <c r="B38" s="426">
        <v>10</v>
      </c>
      <c r="C38" s="426"/>
      <c r="D38" s="427"/>
      <c r="E38" s="428"/>
      <c r="F38" s="428"/>
      <c r="G38" s="428"/>
      <c r="H38" s="428"/>
      <c r="I38" s="428"/>
      <c r="J38" s="429"/>
      <c r="L38" s="426">
        <v>25</v>
      </c>
      <c r="M38" s="426"/>
      <c r="N38" s="427"/>
      <c r="O38" s="428"/>
      <c r="P38" s="428"/>
      <c r="Q38" s="428"/>
      <c r="R38" s="428"/>
      <c r="S38" s="428"/>
      <c r="T38" s="429"/>
      <c r="V38" s="426">
        <v>40</v>
      </c>
      <c r="W38" s="426"/>
      <c r="X38" s="427"/>
      <c r="Y38" s="428"/>
      <c r="Z38" s="428"/>
      <c r="AA38" s="428"/>
      <c r="AB38" s="428"/>
      <c r="AC38" s="428"/>
      <c r="AD38" s="429"/>
      <c r="AF38" s="426">
        <v>55</v>
      </c>
      <c r="AG38" s="426"/>
      <c r="AH38" s="427"/>
      <c r="AI38" s="428"/>
      <c r="AJ38" s="428"/>
      <c r="AK38" s="428"/>
      <c r="AL38" s="428"/>
      <c r="AM38" s="428"/>
      <c r="AN38" s="429"/>
    </row>
    <row r="39" spans="2:40" ht="15" customHeight="1">
      <c r="B39" s="426">
        <v>11</v>
      </c>
      <c r="C39" s="426"/>
      <c r="D39" s="427"/>
      <c r="E39" s="428"/>
      <c r="F39" s="428"/>
      <c r="G39" s="428"/>
      <c r="H39" s="428"/>
      <c r="I39" s="428"/>
      <c r="J39" s="429"/>
      <c r="L39" s="426">
        <v>26</v>
      </c>
      <c r="M39" s="426"/>
      <c r="N39" s="427"/>
      <c r="O39" s="428"/>
      <c r="P39" s="428"/>
      <c r="Q39" s="428"/>
      <c r="R39" s="428"/>
      <c r="S39" s="428"/>
      <c r="T39" s="429"/>
      <c r="V39" s="426">
        <v>41</v>
      </c>
      <c r="W39" s="426"/>
      <c r="X39" s="427"/>
      <c r="Y39" s="428"/>
      <c r="Z39" s="428"/>
      <c r="AA39" s="428"/>
      <c r="AB39" s="428"/>
      <c r="AC39" s="428"/>
      <c r="AD39" s="429"/>
      <c r="AF39" s="426">
        <v>56</v>
      </c>
      <c r="AG39" s="426"/>
      <c r="AH39" s="427"/>
      <c r="AI39" s="428"/>
      <c r="AJ39" s="428"/>
      <c r="AK39" s="428"/>
      <c r="AL39" s="428"/>
      <c r="AM39" s="428"/>
      <c r="AN39" s="429"/>
    </row>
    <row r="40" spans="2:40" ht="15" customHeight="1">
      <c r="B40" s="426">
        <v>12</v>
      </c>
      <c r="C40" s="426"/>
      <c r="D40" s="427"/>
      <c r="E40" s="428"/>
      <c r="F40" s="428"/>
      <c r="G40" s="428"/>
      <c r="H40" s="428"/>
      <c r="I40" s="428"/>
      <c r="J40" s="429"/>
      <c r="L40" s="426">
        <v>27</v>
      </c>
      <c r="M40" s="426"/>
      <c r="N40" s="427"/>
      <c r="O40" s="428"/>
      <c r="P40" s="428"/>
      <c r="Q40" s="428"/>
      <c r="R40" s="428"/>
      <c r="S40" s="428"/>
      <c r="T40" s="429"/>
      <c r="V40" s="426">
        <v>42</v>
      </c>
      <c r="W40" s="426"/>
      <c r="X40" s="427"/>
      <c r="Y40" s="428"/>
      <c r="Z40" s="428"/>
      <c r="AA40" s="428"/>
      <c r="AB40" s="428"/>
      <c r="AC40" s="428"/>
      <c r="AD40" s="429"/>
      <c r="AF40" s="426">
        <v>57</v>
      </c>
      <c r="AG40" s="426"/>
      <c r="AH40" s="427"/>
      <c r="AI40" s="428"/>
      <c r="AJ40" s="428"/>
      <c r="AK40" s="428"/>
      <c r="AL40" s="428"/>
      <c r="AM40" s="428"/>
      <c r="AN40" s="429"/>
    </row>
    <row r="41" spans="2:40" ht="15" customHeight="1">
      <c r="B41" s="426">
        <v>13</v>
      </c>
      <c r="C41" s="426"/>
      <c r="D41" s="427"/>
      <c r="E41" s="428"/>
      <c r="F41" s="428"/>
      <c r="G41" s="428"/>
      <c r="H41" s="428"/>
      <c r="I41" s="428"/>
      <c r="J41" s="429"/>
      <c r="L41" s="426">
        <v>28</v>
      </c>
      <c r="M41" s="426"/>
      <c r="N41" s="427"/>
      <c r="O41" s="428"/>
      <c r="P41" s="428"/>
      <c r="Q41" s="428"/>
      <c r="R41" s="428"/>
      <c r="S41" s="428"/>
      <c r="T41" s="429"/>
      <c r="V41" s="426">
        <v>43</v>
      </c>
      <c r="W41" s="426"/>
      <c r="X41" s="427"/>
      <c r="Y41" s="428"/>
      <c r="Z41" s="428"/>
      <c r="AA41" s="428"/>
      <c r="AB41" s="428"/>
      <c r="AC41" s="428"/>
      <c r="AD41" s="429"/>
      <c r="AF41" s="426">
        <v>58</v>
      </c>
      <c r="AG41" s="426"/>
      <c r="AH41" s="427"/>
      <c r="AI41" s="428"/>
      <c r="AJ41" s="428"/>
      <c r="AK41" s="428"/>
      <c r="AL41" s="428"/>
      <c r="AM41" s="428"/>
      <c r="AN41" s="429"/>
    </row>
    <row r="42" spans="2:40" ht="15" customHeight="1">
      <c r="B42" s="426">
        <v>14</v>
      </c>
      <c r="C42" s="426"/>
      <c r="D42" s="427"/>
      <c r="E42" s="428"/>
      <c r="F42" s="428"/>
      <c r="G42" s="428"/>
      <c r="H42" s="428"/>
      <c r="I42" s="428"/>
      <c r="J42" s="429"/>
      <c r="L42" s="426">
        <v>29</v>
      </c>
      <c r="M42" s="426"/>
      <c r="N42" s="427"/>
      <c r="O42" s="428"/>
      <c r="P42" s="428"/>
      <c r="Q42" s="428"/>
      <c r="R42" s="428"/>
      <c r="S42" s="428"/>
      <c r="T42" s="429"/>
      <c r="V42" s="426">
        <v>44</v>
      </c>
      <c r="W42" s="426"/>
      <c r="X42" s="427"/>
      <c r="Y42" s="428"/>
      <c r="Z42" s="428"/>
      <c r="AA42" s="428"/>
      <c r="AB42" s="428"/>
      <c r="AC42" s="428"/>
      <c r="AD42" s="429"/>
      <c r="AF42" s="426">
        <v>59</v>
      </c>
      <c r="AG42" s="426"/>
      <c r="AH42" s="427"/>
      <c r="AI42" s="428"/>
      <c r="AJ42" s="428"/>
      <c r="AK42" s="428"/>
      <c r="AL42" s="428"/>
      <c r="AM42" s="428"/>
      <c r="AN42" s="429"/>
    </row>
    <row r="43" spans="2:40" ht="15" customHeight="1">
      <c r="B43" s="426">
        <v>15</v>
      </c>
      <c r="C43" s="426"/>
      <c r="D43" s="427"/>
      <c r="E43" s="428"/>
      <c r="F43" s="428"/>
      <c r="G43" s="428"/>
      <c r="H43" s="428"/>
      <c r="I43" s="428"/>
      <c r="J43" s="429"/>
      <c r="L43" s="426">
        <v>30</v>
      </c>
      <c r="M43" s="426"/>
      <c r="N43" s="427"/>
      <c r="O43" s="428"/>
      <c r="P43" s="428"/>
      <c r="Q43" s="428"/>
      <c r="R43" s="428"/>
      <c r="S43" s="428"/>
      <c r="T43" s="429"/>
      <c r="V43" s="426">
        <v>45</v>
      </c>
      <c r="W43" s="426"/>
      <c r="X43" s="427"/>
      <c r="Y43" s="428"/>
      <c r="Z43" s="428"/>
      <c r="AA43" s="428"/>
      <c r="AB43" s="428"/>
      <c r="AC43" s="428"/>
      <c r="AD43" s="429"/>
      <c r="AF43" s="426">
        <v>60</v>
      </c>
      <c r="AG43" s="426"/>
      <c r="AH43" s="427"/>
      <c r="AI43" s="428"/>
      <c r="AJ43" s="428"/>
      <c r="AK43" s="428"/>
      <c r="AL43" s="428"/>
      <c r="AM43" s="428"/>
      <c r="AN43" s="429"/>
    </row>
    <row r="44" spans="2:40" ht="15" customHeight="1">
      <c r="B44" s="418" t="s">
        <v>115</v>
      </c>
      <c r="C44" s="418"/>
      <c r="D44" s="419" t="s">
        <v>116</v>
      </c>
      <c r="E44" s="420"/>
      <c r="F44" s="420"/>
      <c r="G44" s="420"/>
      <c r="H44" s="420"/>
      <c r="I44" s="420"/>
      <c r="J44" s="421"/>
      <c r="L44" s="418" t="s">
        <v>115</v>
      </c>
      <c r="M44" s="418"/>
      <c r="N44" s="419" t="s">
        <v>116</v>
      </c>
      <c r="O44" s="420"/>
      <c r="P44" s="420"/>
      <c r="Q44" s="420"/>
      <c r="R44" s="420"/>
      <c r="S44" s="420"/>
      <c r="T44" s="421"/>
      <c r="V44" s="418" t="s">
        <v>115</v>
      </c>
      <c r="W44" s="418"/>
      <c r="X44" s="419" t="s">
        <v>116</v>
      </c>
      <c r="Y44" s="420"/>
      <c r="Z44" s="420"/>
      <c r="AA44" s="420"/>
      <c r="AB44" s="420"/>
      <c r="AC44" s="420"/>
      <c r="AD44" s="421"/>
      <c r="AF44" s="418" t="s">
        <v>115</v>
      </c>
      <c r="AG44" s="418"/>
      <c r="AH44" s="419" t="s">
        <v>116</v>
      </c>
      <c r="AI44" s="420"/>
      <c r="AJ44" s="420"/>
      <c r="AK44" s="420"/>
      <c r="AL44" s="420"/>
      <c r="AM44" s="420"/>
      <c r="AN44" s="421"/>
    </row>
    <row r="45" spans="2:40" ht="15" customHeight="1">
      <c r="B45" s="426">
        <v>61</v>
      </c>
      <c r="C45" s="426"/>
      <c r="D45" s="427"/>
      <c r="E45" s="428"/>
      <c r="F45" s="428"/>
      <c r="G45" s="428"/>
      <c r="H45" s="428"/>
      <c r="I45" s="428"/>
      <c r="J45" s="429"/>
      <c r="L45" s="426">
        <v>81</v>
      </c>
      <c r="M45" s="426"/>
      <c r="N45" s="427"/>
      <c r="O45" s="428"/>
      <c r="P45" s="428"/>
      <c r="Q45" s="428"/>
      <c r="R45" s="428"/>
      <c r="S45" s="428"/>
      <c r="T45" s="429"/>
      <c r="V45" s="426">
        <v>101</v>
      </c>
      <c r="W45" s="426"/>
      <c r="X45" s="427"/>
      <c r="Y45" s="428"/>
      <c r="Z45" s="428"/>
      <c r="AA45" s="428"/>
      <c r="AB45" s="428"/>
      <c r="AC45" s="428"/>
      <c r="AD45" s="429"/>
      <c r="AF45" s="426">
        <v>121</v>
      </c>
      <c r="AG45" s="426"/>
      <c r="AH45" s="427"/>
      <c r="AI45" s="428"/>
      <c r="AJ45" s="428"/>
      <c r="AK45" s="428"/>
      <c r="AL45" s="428"/>
      <c r="AM45" s="428"/>
      <c r="AN45" s="429"/>
    </row>
    <row r="46" spans="2:40" ht="15" customHeight="1">
      <c r="B46" s="426">
        <v>62</v>
      </c>
      <c r="C46" s="426"/>
      <c r="D46" s="427"/>
      <c r="E46" s="428"/>
      <c r="F46" s="428"/>
      <c r="G46" s="428"/>
      <c r="H46" s="428"/>
      <c r="I46" s="428"/>
      <c r="J46" s="429"/>
      <c r="L46" s="426">
        <v>82</v>
      </c>
      <c r="M46" s="426"/>
      <c r="N46" s="427"/>
      <c r="O46" s="428"/>
      <c r="P46" s="428"/>
      <c r="Q46" s="428"/>
      <c r="R46" s="428"/>
      <c r="S46" s="428"/>
      <c r="T46" s="429"/>
      <c r="V46" s="426">
        <v>102</v>
      </c>
      <c r="W46" s="426"/>
      <c r="X46" s="427"/>
      <c r="Y46" s="428"/>
      <c r="Z46" s="428"/>
      <c r="AA46" s="428"/>
      <c r="AB46" s="428"/>
      <c r="AC46" s="428"/>
      <c r="AD46" s="429"/>
      <c r="AF46" s="426">
        <v>122</v>
      </c>
      <c r="AG46" s="426"/>
      <c r="AH46" s="427"/>
      <c r="AI46" s="428"/>
      <c r="AJ46" s="428"/>
      <c r="AK46" s="428"/>
      <c r="AL46" s="428"/>
      <c r="AM46" s="428"/>
      <c r="AN46" s="429"/>
    </row>
    <row r="47" spans="2:40" ht="15" customHeight="1">
      <c r="B47" s="426">
        <v>63</v>
      </c>
      <c r="C47" s="426"/>
      <c r="D47" s="427"/>
      <c r="E47" s="428"/>
      <c r="F47" s="428"/>
      <c r="G47" s="428"/>
      <c r="H47" s="428"/>
      <c r="I47" s="428"/>
      <c r="J47" s="429"/>
      <c r="L47" s="426">
        <v>83</v>
      </c>
      <c r="M47" s="426"/>
      <c r="N47" s="427"/>
      <c r="O47" s="428"/>
      <c r="P47" s="428"/>
      <c r="Q47" s="428"/>
      <c r="R47" s="428"/>
      <c r="S47" s="428"/>
      <c r="T47" s="429"/>
      <c r="V47" s="426">
        <v>103</v>
      </c>
      <c r="W47" s="426"/>
      <c r="X47" s="427"/>
      <c r="Y47" s="428"/>
      <c r="Z47" s="428"/>
      <c r="AA47" s="428"/>
      <c r="AB47" s="428"/>
      <c r="AC47" s="428"/>
      <c r="AD47" s="429"/>
      <c r="AF47" s="426">
        <v>123</v>
      </c>
      <c r="AG47" s="426"/>
      <c r="AH47" s="427"/>
      <c r="AI47" s="428"/>
      <c r="AJ47" s="428"/>
      <c r="AK47" s="428"/>
      <c r="AL47" s="428"/>
      <c r="AM47" s="428"/>
      <c r="AN47" s="429"/>
    </row>
    <row r="48" spans="2:40" ht="15" customHeight="1">
      <c r="B48" s="426">
        <v>64</v>
      </c>
      <c r="C48" s="426"/>
      <c r="D48" s="427"/>
      <c r="E48" s="428"/>
      <c r="F48" s="428"/>
      <c r="G48" s="428"/>
      <c r="H48" s="428"/>
      <c r="I48" s="428"/>
      <c r="J48" s="429"/>
      <c r="L48" s="426">
        <v>84</v>
      </c>
      <c r="M48" s="426"/>
      <c r="N48" s="427"/>
      <c r="O48" s="428"/>
      <c r="P48" s="428"/>
      <c r="Q48" s="428"/>
      <c r="R48" s="428"/>
      <c r="S48" s="428"/>
      <c r="T48" s="429"/>
      <c r="V48" s="426">
        <v>104</v>
      </c>
      <c r="W48" s="426"/>
      <c r="X48" s="427"/>
      <c r="Y48" s="428"/>
      <c r="Z48" s="428"/>
      <c r="AA48" s="428"/>
      <c r="AB48" s="428"/>
      <c r="AC48" s="428"/>
      <c r="AD48" s="429"/>
      <c r="AF48" s="426">
        <v>124</v>
      </c>
      <c r="AG48" s="426"/>
      <c r="AH48" s="427"/>
      <c r="AI48" s="428"/>
      <c r="AJ48" s="428"/>
      <c r="AK48" s="428"/>
      <c r="AL48" s="428"/>
      <c r="AM48" s="428"/>
      <c r="AN48" s="429"/>
    </row>
    <row r="49" spans="2:40" ht="15" customHeight="1">
      <c r="B49" s="426">
        <v>65</v>
      </c>
      <c r="C49" s="426"/>
      <c r="D49" s="427"/>
      <c r="E49" s="428"/>
      <c r="F49" s="428"/>
      <c r="G49" s="428"/>
      <c r="H49" s="428"/>
      <c r="I49" s="428"/>
      <c r="J49" s="429"/>
      <c r="L49" s="426">
        <v>85</v>
      </c>
      <c r="M49" s="426"/>
      <c r="N49" s="427"/>
      <c r="O49" s="428"/>
      <c r="P49" s="428"/>
      <c r="Q49" s="428"/>
      <c r="R49" s="428"/>
      <c r="S49" s="428"/>
      <c r="T49" s="429"/>
      <c r="V49" s="426">
        <v>105</v>
      </c>
      <c r="W49" s="426"/>
      <c r="X49" s="427"/>
      <c r="Y49" s="428"/>
      <c r="Z49" s="428"/>
      <c r="AA49" s="428"/>
      <c r="AB49" s="428"/>
      <c r="AC49" s="428"/>
      <c r="AD49" s="429"/>
      <c r="AF49" s="426">
        <v>125</v>
      </c>
      <c r="AG49" s="426"/>
      <c r="AH49" s="427"/>
      <c r="AI49" s="428"/>
      <c r="AJ49" s="428"/>
      <c r="AK49" s="428"/>
      <c r="AL49" s="428"/>
      <c r="AM49" s="428"/>
      <c r="AN49" s="429"/>
    </row>
    <row r="50" spans="2:40" ht="15" customHeight="1">
      <c r="B50" s="426">
        <v>66</v>
      </c>
      <c r="C50" s="426"/>
      <c r="D50" s="427"/>
      <c r="E50" s="428"/>
      <c r="F50" s="428"/>
      <c r="G50" s="428"/>
      <c r="H50" s="428"/>
      <c r="I50" s="428"/>
      <c r="J50" s="429"/>
      <c r="L50" s="426">
        <v>86</v>
      </c>
      <c r="M50" s="426"/>
      <c r="N50" s="427"/>
      <c r="O50" s="428"/>
      <c r="P50" s="428"/>
      <c r="Q50" s="428"/>
      <c r="R50" s="428"/>
      <c r="S50" s="428"/>
      <c r="T50" s="429"/>
      <c r="V50" s="426">
        <v>106</v>
      </c>
      <c r="W50" s="426"/>
      <c r="X50" s="427"/>
      <c r="Y50" s="428"/>
      <c r="Z50" s="428"/>
      <c r="AA50" s="428"/>
      <c r="AB50" s="428"/>
      <c r="AC50" s="428"/>
      <c r="AD50" s="429"/>
      <c r="AF50" s="426">
        <v>126</v>
      </c>
      <c r="AG50" s="426"/>
      <c r="AH50" s="427"/>
      <c r="AI50" s="428"/>
      <c r="AJ50" s="428"/>
      <c r="AK50" s="428"/>
      <c r="AL50" s="428"/>
      <c r="AM50" s="428"/>
      <c r="AN50" s="429"/>
    </row>
    <row r="51" spans="2:40" ht="15" customHeight="1">
      <c r="B51" s="426">
        <v>67</v>
      </c>
      <c r="C51" s="426"/>
      <c r="D51" s="427"/>
      <c r="E51" s="428"/>
      <c r="F51" s="428"/>
      <c r="G51" s="428"/>
      <c r="H51" s="428"/>
      <c r="I51" s="428"/>
      <c r="J51" s="429"/>
      <c r="L51" s="426">
        <v>87</v>
      </c>
      <c r="M51" s="426"/>
      <c r="N51" s="427"/>
      <c r="O51" s="428"/>
      <c r="P51" s="428"/>
      <c r="Q51" s="428"/>
      <c r="R51" s="428"/>
      <c r="S51" s="428"/>
      <c r="T51" s="429"/>
      <c r="V51" s="426">
        <v>107</v>
      </c>
      <c r="W51" s="426"/>
      <c r="X51" s="427"/>
      <c r="Y51" s="428"/>
      <c r="Z51" s="428"/>
      <c r="AA51" s="428"/>
      <c r="AB51" s="428"/>
      <c r="AC51" s="428"/>
      <c r="AD51" s="429"/>
      <c r="AF51" s="426">
        <v>127</v>
      </c>
      <c r="AG51" s="426"/>
      <c r="AH51" s="427"/>
      <c r="AI51" s="428"/>
      <c r="AJ51" s="428"/>
      <c r="AK51" s="428"/>
      <c r="AL51" s="428"/>
      <c r="AM51" s="428"/>
      <c r="AN51" s="429"/>
    </row>
    <row r="52" spans="2:40" ht="15" customHeight="1">
      <c r="B52" s="426">
        <v>68</v>
      </c>
      <c r="C52" s="426"/>
      <c r="D52" s="427"/>
      <c r="E52" s="428"/>
      <c r="F52" s="428"/>
      <c r="G52" s="428"/>
      <c r="H52" s="428"/>
      <c r="I52" s="428"/>
      <c r="J52" s="429"/>
      <c r="L52" s="426">
        <v>88</v>
      </c>
      <c r="M52" s="426"/>
      <c r="N52" s="427"/>
      <c r="O52" s="428"/>
      <c r="P52" s="428"/>
      <c r="Q52" s="428"/>
      <c r="R52" s="428"/>
      <c r="S52" s="428"/>
      <c r="T52" s="429"/>
      <c r="V52" s="426">
        <v>108</v>
      </c>
      <c r="W52" s="426"/>
      <c r="X52" s="427"/>
      <c r="Y52" s="428"/>
      <c r="Z52" s="428"/>
      <c r="AA52" s="428"/>
      <c r="AB52" s="428"/>
      <c r="AC52" s="428"/>
      <c r="AD52" s="429"/>
      <c r="AF52" s="426">
        <v>128</v>
      </c>
      <c r="AG52" s="426"/>
      <c r="AH52" s="427"/>
      <c r="AI52" s="428"/>
      <c r="AJ52" s="428"/>
      <c r="AK52" s="428"/>
      <c r="AL52" s="428"/>
      <c r="AM52" s="428"/>
      <c r="AN52" s="429"/>
    </row>
    <row r="53" spans="2:40" ht="15" customHeight="1">
      <c r="B53" s="426">
        <v>69</v>
      </c>
      <c r="C53" s="426"/>
      <c r="D53" s="427"/>
      <c r="E53" s="428"/>
      <c r="F53" s="428"/>
      <c r="G53" s="428"/>
      <c r="H53" s="428"/>
      <c r="I53" s="428"/>
      <c r="J53" s="429"/>
      <c r="L53" s="426">
        <v>89</v>
      </c>
      <c r="M53" s="426"/>
      <c r="N53" s="427"/>
      <c r="O53" s="428"/>
      <c r="P53" s="428"/>
      <c r="Q53" s="428"/>
      <c r="R53" s="428"/>
      <c r="S53" s="428"/>
      <c r="T53" s="429"/>
      <c r="V53" s="426">
        <v>109</v>
      </c>
      <c r="W53" s="426"/>
      <c r="X53" s="427"/>
      <c r="Y53" s="428"/>
      <c r="Z53" s="428"/>
      <c r="AA53" s="428"/>
      <c r="AB53" s="428"/>
      <c r="AC53" s="428"/>
      <c r="AD53" s="429"/>
      <c r="AF53" s="426">
        <v>129</v>
      </c>
      <c r="AG53" s="426"/>
      <c r="AH53" s="427"/>
      <c r="AI53" s="428"/>
      <c r="AJ53" s="428"/>
      <c r="AK53" s="428"/>
      <c r="AL53" s="428"/>
      <c r="AM53" s="428"/>
      <c r="AN53" s="429"/>
    </row>
    <row r="54" spans="2:40" ht="15" customHeight="1">
      <c r="B54" s="426">
        <v>70</v>
      </c>
      <c r="C54" s="426"/>
      <c r="D54" s="427"/>
      <c r="E54" s="428"/>
      <c r="F54" s="428"/>
      <c r="G54" s="428"/>
      <c r="H54" s="428"/>
      <c r="I54" s="428"/>
      <c r="J54" s="429"/>
      <c r="L54" s="426">
        <v>90</v>
      </c>
      <c r="M54" s="426"/>
      <c r="N54" s="427"/>
      <c r="O54" s="428"/>
      <c r="P54" s="428"/>
      <c r="Q54" s="428"/>
      <c r="R54" s="428"/>
      <c r="S54" s="428"/>
      <c r="T54" s="429"/>
      <c r="V54" s="426">
        <v>110</v>
      </c>
      <c r="W54" s="426"/>
      <c r="X54" s="427"/>
      <c r="Y54" s="428"/>
      <c r="Z54" s="428"/>
      <c r="AA54" s="428"/>
      <c r="AB54" s="428"/>
      <c r="AC54" s="428"/>
      <c r="AD54" s="429"/>
      <c r="AF54" s="426">
        <v>130</v>
      </c>
      <c r="AG54" s="426"/>
      <c r="AH54" s="427"/>
      <c r="AI54" s="428"/>
      <c r="AJ54" s="428"/>
      <c r="AK54" s="428"/>
      <c r="AL54" s="428"/>
      <c r="AM54" s="428"/>
      <c r="AN54" s="429"/>
    </row>
    <row r="55" spans="2:40" ht="15" customHeight="1">
      <c r="B55" s="426">
        <v>71</v>
      </c>
      <c r="C55" s="426"/>
      <c r="D55" s="427"/>
      <c r="E55" s="428"/>
      <c r="F55" s="428"/>
      <c r="G55" s="428"/>
      <c r="H55" s="428"/>
      <c r="I55" s="428"/>
      <c r="J55" s="429"/>
      <c r="L55" s="426">
        <v>91</v>
      </c>
      <c r="M55" s="426"/>
      <c r="N55" s="427"/>
      <c r="O55" s="428"/>
      <c r="P55" s="428"/>
      <c r="Q55" s="428"/>
      <c r="R55" s="428"/>
      <c r="S55" s="428"/>
      <c r="T55" s="429"/>
      <c r="V55" s="426">
        <v>111</v>
      </c>
      <c r="W55" s="426"/>
      <c r="X55" s="427"/>
      <c r="Y55" s="428"/>
      <c r="Z55" s="428"/>
      <c r="AA55" s="428"/>
      <c r="AB55" s="428"/>
      <c r="AC55" s="428"/>
      <c r="AD55" s="429"/>
      <c r="AF55" s="426">
        <v>131</v>
      </c>
      <c r="AG55" s="426"/>
      <c r="AH55" s="427"/>
      <c r="AI55" s="428"/>
      <c r="AJ55" s="428"/>
      <c r="AK55" s="428"/>
      <c r="AL55" s="428"/>
      <c r="AM55" s="428"/>
      <c r="AN55" s="429"/>
    </row>
    <row r="56" spans="2:40" ht="15" customHeight="1">
      <c r="B56" s="426">
        <v>72</v>
      </c>
      <c r="C56" s="426"/>
      <c r="D56" s="427"/>
      <c r="E56" s="428"/>
      <c r="F56" s="428"/>
      <c r="G56" s="428"/>
      <c r="H56" s="428"/>
      <c r="I56" s="428"/>
      <c r="J56" s="429"/>
      <c r="L56" s="426">
        <v>92</v>
      </c>
      <c r="M56" s="426"/>
      <c r="N56" s="427"/>
      <c r="O56" s="428"/>
      <c r="P56" s="428"/>
      <c r="Q56" s="428"/>
      <c r="R56" s="428"/>
      <c r="S56" s="428"/>
      <c r="T56" s="429"/>
      <c r="V56" s="426">
        <v>112</v>
      </c>
      <c r="W56" s="426"/>
      <c r="X56" s="427"/>
      <c r="Y56" s="428"/>
      <c r="Z56" s="428"/>
      <c r="AA56" s="428"/>
      <c r="AB56" s="428"/>
      <c r="AC56" s="428"/>
      <c r="AD56" s="429"/>
      <c r="AF56" s="426">
        <v>132</v>
      </c>
      <c r="AG56" s="426"/>
      <c r="AH56" s="427"/>
      <c r="AI56" s="428"/>
      <c r="AJ56" s="428"/>
      <c r="AK56" s="428"/>
      <c r="AL56" s="428"/>
      <c r="AM56" s="428"/>
      <c r="AN56" s="429"/>
    </row>
    <row r="57" spans="2:40" ht="15" customHeight="1">
      <c r="B57" s="426">
        <v>73</v>
      </c>
      <c r="C57" s="426"/>
      <c r="D57" s="427"/>
      <c r="E57" s="428"/>
      <c r="F57" s="428"/>
      <c r="G57" s="428"/>
      <c r="H57" s="428"/>
      <c r="I57" s="428"/>
      <c r="J57" s="429"/>
      <c r="L57" s="426">
        <v>93</v>
      </c>
      <c r="M57" s="426"/>
      <c r="N57" s="427"/>
      <c r="O57" s="428"/>
      <c r="P57" s="428"/>
      <c r="Q57" s="428"/>
      <c r="R57" s="428"/>
      <c r="S57" s="428"/>
      <c r="T57" s="429"/>
      <c r="V57" s="426">
        <v>113</v>
      </c>
      <c r="W57" s="426"/>
      <c r="X57" s="427"/>
      <c r="Y57" s="428"/>
      <c r="Z57" s="428"/>
      <c r="AA57" s="428"/>
      <c r="AB57" s="428"/>
      <c r="AC57" s="428"/>
      <c r="AD57" s="429"/>
      <c r="AF57" s="426">
        <v>133</v>
      </c>
      <c r="AG57" s="426"/>
      <c r="AH57" s="427"/>
      <c r="AI57" s="428"/>
      <c r="AJ57" s="428"/>
      <c r="AK57" s="428"/>
      <c r="AL57" s="428"/>
      <c r="AM57" s="428"/>
      <c r="AN57" s="429"/>
    </row>
    <row r="58" spans="2:40" ht="15" customHeight="1">
      <c r="B58" s="426">
        <v>74</v>
      </c>
      <c r="C58" s="426"/>
      <c r="D58" s="427"/>
      <c r="E58" s="428"/>
      <c r="F58" s="428"/>
      <c r="G58" s="428"/>
      <c r="H58" s="428"/>
      <c r="I58" s="428"/>
      <c r="J58" s="429"/>
      <c r="L58" s="426">
        <v>94</v>
      </c>
      <c r="M58" s="426"/>
      <c r="N58" s="427"/>
      <c r="O58" s="428"/>
      <c r="P58" s="428"/>
      <c r="Q58" s="428"/>
      <c r="R58" s="428"/>
      <c r="S58" s="428"/>
      <c r="T58" s="429"/>
      <c r="V58" s="426">
        <v>114</v>
      </c>
      <c r="W58" s="426"/>
      <c r="X58" s="427"/>
      <c r="Y58" s="428"/>
      <c r="Z58" s="428"/>
      <c r="AA58" s="428"/>
      <c r="AB58" s="428"/>
      <c r="AC58" s="428"/>
      <c r="AD58" s="429"/>
      <c r="AF58" s="426">
        <v>134</v>
      </c>
      <c r="AG58" s="426"/>
      <c r="AH58" s="427"/>
      <c r="AI58" s="428"/>
      <c r="AJ58" s="428"/>
      <c r="AK58" s="428"/>
      <c r="AL58" s="428"/>
      <c r="AM58" s="428"/>
      <c r="AN58" s="429"/>
    </row>
    <row r="59" spans="2:40" ht="15" customHeight="1">
      <c r="B59" s="426">
        <v>75</v>
      </c>
      <c r="C59" s="426"/>
      <c r="D59" s="427"/>
      <c r="E59" s="428"/>
      <c r="F59" s="428"/>
      <c r="G59" s="428"/>
      <c r="H59" s="428"/>
      <c r="I59" s="428"/>
      <c r="J59" s="429"/>
      <c r="L59" s="426">
        <v>95</v>
      </c>
      <c r="M59" s="426"/>
      <c r="N59" s="427"/>
      <c r="O59" s="428"/>
      <c r="P59" s="428"/>
      <c r="Q59" s="428"/>
      <c r="R59" s="428"/>
      <c r="S59" s="428"/>
      <c r="T59" s="429"/>
      <c r="V59" s="426">
        <v>115</v>
      </c>
      <c r="W59" s="426"/>
      <c r="X59" s="427"/>
      <c r="Y59" s="428"/>
      <c r="Z59" s="428"/>
      <c r="AA59" s="428"/>
      <c r="AB59" s="428"/>
      <c r="AC59" s="428"/>
      <c r="AD59" s="429"/>
      <c r="AF59" s="426">
        <v>135</v>
      </c>
      <c r="AG59" s="426"/>
      <c r="AH59" s="427"/>
      <c r="AI59" s="428"/>
      <c r="AJ59" s="428"/>
      <c r="AK59" s="428"/>
      <c r="AL59" s="428"/>
      <c r="AM59" s="428"/>
      <c r="AN59" s="429"/>
    </row>
    <row r="60" spans="2:40" ht="15" customHeight="1">
      <c r="B60" s="426">
        <v>76</v>
      </c>
      <c r="C60" s="426"/>
      <c r="D60" s="427"/>
      <c r="E60" s="428"/>
      <c r="F60" s="428"/>
      <c r="G60" s="428"/>
      <c r="H60" s="428"/>
      <c r="I60" s="428"/>
      <c r="J60" s="429"/>
      <c r="L60" s="426">
        <v>96</v>
      </c>
      <c r="M60" s="426"/>
      <c r="N60" s="427"/>
      <c r="O60" s="428"/>
      <c r="P60" s="428"/>
      <c r="Q60" s="428"/>
      <c r="R60" s="428"/>
      <c r="S60" s="428"/>
      <c r="T60" s="429"/>
      <c r="V60" s="426">
        <v>116</v>
      </c>
      <c r="W60" s="426"/>
      <c r="X60" s="427"/>
      <c r="Y60" s="428"/>
      <c r="Z60" s="428"/>
      <c r="AA60" s="428"/>
      <c r="AB60" s="428"/>
      <c r="AC60" s="428"/>
      <c r="AD60" s="429"/>
      <c r="AF60" s="426">
        <v>136</v>
      </c>
      <c r="AG60" s="426"/>
      <c r="AH60" s="427"/>
      <c r="AI60" s="428"/>
      <c r="AJ60" s="428"/>
      <c r="AK60" s="428"/>
      <c r="AL60" s="428"/>
      <c r="AM60" s="428"/>
      <c r="AN60" s="429"/>
    </row>
    <row r="61" spans="2:40" ht="15" customHeight="1">
      <c r="B61" s="426">
        <v>77</v>
      </c>
      <c r="C61" s="426"/>
      <c r="D61" s="427"/>
      <c r="E61" s="428"/>
      <c r="F61" s="428"/>
      <c r="G61" s="428"/>
      <c r="H61" s="428"/>
      <c r="I61" s="428"/>
      <c r="J61" s="429"/>
      <c r="L61" s="426">
        <v>97</v>
      </c>
      <c r="M61" s="426"/>
      <c r="N61" s="427"/>
      <c r="O61" s="428"/>
      <c r="P61" s="428"/>
      <c r="Q61" s="428"/>
      <c r="R61" s="428"/>
      <c r="S61" s="428"/>
      <c r="T61" s="429"/>
      <c r="V61" s="426">
        <v>117</v>
      </c>
      <c r="W61" s="426"/>
      <c r="X61" s="427"/>
      <c r="Y61" s="428"/>
      <c r="Z61" s="428"/>
      <c r="AA61" s="428"/>
      <c r="AB61" s="428"/>
      <c r="AC61" s="428"/>
      <c r="AD61" s="429"/>
      <c r="AF61" s="426">
        <v>137</v>
      </c>
      <c r="AG61" s="426"/>
      <c r="AH61" s="427"/>
      <c r="AI61" s="428"/>
      <c r="AJ61" s="428"/>
      <c r="AK61" s="428"/>
      <c r="AL61" s="428"/>
      <c r="AM61" s="428"/>
      <c r="AN61" s="429"/>
    </row>
    <row r="62" spans="2:40" ht="15" customHeight="1">
      <c r="B62" s="426">
        <v>78</v>
      </c>
      <c r="C62" s="426"/>
      <c r="D62" s="427"/>
      <c r="E62" s="428"/>
      <c r="F62" s="428"/>
      <c r="G62" s="428"/>
      <c r="H62" s="428"/>
      <c r="I62" s="428"/>
      <c r="J62" s="429"/>
      <c r="L62" s="426">
        <v>98</v>
      </c>
      <c r="M62" s="426"/>
      <c r="N62" s="427"/>
      <c r="O62" s="428"/>
      <c r="P62" s="428"/>
      <c r="Q62" s="428"/>
      <c r="R62" s="428"/>
      <c r="S62" s="428"/>
      <c r="T62" s="429"/>
      <c r="V62" s="426">
        <v>118</v>
      </c>
      <c r="W62" s="426"/>
      <c r="X62" s="427"/>
      <c r="Y62" s="428"/>
      <c r="Z62" s="428"/>
      <c r="AA62" s="428"/>
      <c r="AB62" s="428"/>
      <c r="AC62" s="428"/>
      <c r="AD62" s="429"/>
      <c r="AF62" s="426">
        <v>138</v>
      </c>
      <c r="AG62" s="426"/>
      <c r="AH62" s="427"/>
      <c r="AI62" s="428"/>
      <c r="AJ62" s="428"/>
      <c r="AK62" s="428"/>
      <c r="AL62" s="428"/>
      <c r="AM62" s="428"/>
      <c r="AN62" s="429"/>
    </row>
    <row r="63" spans="2:40" ht="15" customHeight="1">
      <c r="B63" s="426">
        <v>79</v>
      </c>
      <c r="C63" s="426"/>
      <c r="D63" s="427"/>
      <c r="E63" s="428"/>
      <c r="F63" s="428"/>
      <c r="G63" s="428"/>
      <c r="H63" s="428"/>
      <c r="I63" s="428"/>
      <c r="J63" s="429"/>
      <c r="L63" s="426">
        <v>99</v>
      </c>
      <c r="M63" s="426"/>
      <c r="N63" s="427"/>
      <c r="O63" s="428"/>
      <c r="P63" s="428"/>
      <c r="Q63" s="428"/>
      <c r="R63" s="428"/>
      <c r="S63" s="428"/>
      <c r="T63" s="429"/>
      <c r="V63" s="426">
        <v>119</v>
      </c>
      <c r="W63" s="426"/>
      <c r="X63" s="427"/>
      <c r="Y63" s="428"/>
      <c r="Z63" s="428"/>
      <c r="AA63" s="428"/>
      <c r="AB63" s="428"/>
      <c r="AC63" s="428"/>
      <c r="AD63" s="429"/>
      <c r="AF63" s="426">
        <v>139</v>
      </c>
      <c r="AG63" s="426"/>
      <c r="AH63" s="427"/>
      <c r="AI63" s="428"/>
      <c r="AJ63" s="428"/>
      <c r="AK63" s="428"/>
      <c r="AL63" s="428"/>
      <c r="AM63" s="428"/>
      <c r="AN63" s="429"/>
    </row>
    <row r="64" spans="2:40" ht="15" customHeight="1">
      <c r="B64" s="426">
        <v>80</v>
      </c>
      <c r="C64" s="426"/>
      <c r="D64" s="427"/>
      <c r="E64" s="428"/>
      <c r="F64" s="428"/>
      <c r="G64" s="428"/>
      <c r="H64" s="428"/>
      <c r="I64" s="428"/>
      <c r="J64" s="429"/>
      <c r="L64" s="426">
        <v>100</v>
      </c>
      <c r="M64" s="426"/>
      <c r="N64" s="427"/>
      <c r="O64" s="428"/>
      <c r="P64" s="428"/>
      <c r="Q64" s="428"/>
      <c r="R64" s="428"/>
      <c r="S64" s="428"/>
      <c r="T64" s="429"/>
      <c r="V64" s="426">
        <v>120</v>
      </c>
      <c r="W64" s="426"/>
      <c r="X64" s="427"/>
      <c r="Y64" s="428"/>
      <c r="Z64" s="428"/>
      <c r="AA64" s="428"/>
      <c r="AB64" s="428"/>
      <c r="AC64" s="428"/>
      <c r="AD64" s="429"/>
      <c r="AF64" s="426">
        <v>140</v>
      </c>
      <c r="AG64" s="426"/>
      <c r="AH64" s="427"/>
      <c r="AI64" s="428"/>
      <c r="AJ64" s="428"/>
      <c r="AK64" s="428"/>
      <c r="AL64" s="428"/>
      <c r="AM64" s="428"/>
      <c r="AN64" s="429"/>
    </row>
  </sheetData>
  <sheetProtection algorithmName="SHA-512" hashValue="rkQXrCoRAqyGv9X4PwenpVy70s4ZX8rYOr01/uFLT4EEVTVMgFKqXDJ9pwtXQkUs7+qUOGIOVNqUM7E63WpzuA==" saltValue="atqliwS9UnEEbnWTPbVW+A==" spinCount="100000" sheet="1" objects="1" scenarios="1" formatCells="0"/>
  <mergeCells count="316">
    <mergeCell ref="D14:M15"/>
    <mergeCell ref="D16:M17"/>
    <mergeCell ref="D18:M20"/>
    <mergeCell ref="B62:C62"/>
    <mergeCell ref="D62:J62"/>
    <mergeCell ref="L62:M62"/>
    <mergeCell ref="N62:T62"/>
    <mergeCell ref="V62:W62"/>
    <mergeCell ref="B25:AM26"/>
    <mergeCell ref="X62:AD62"/>
    <mergeCell ref="AF62:AG62"/>
    <mergeCell ref="AH62:AN62"/>
    <mergeCell ref="B61:C61"/>
    <mergeCell ref="D61:J61"/>
    <mergeCell ref="L61:M61"/>
    <mergeCell ref="N61:T61"/>
    <mergeCell ref="V61:W61"/>
    <mergeCell ref="X61:AD61"/>
    <mergeCell ref="AF59:AG59"/>
    <mergeCell ref="AH59:AN59"/>
    <mergeCell ref="B60:C60"/>
    <mergeCell ref="D60:J60"/>
    <mergeCell ref="L60:M60"/>
    <mergeCell ref="D59:J59"/>
    <mergeCell ref="AF64:AG64"/>
    <mergeCell ref="AH64:AN64"/>
    <mergeCell ref="B63:C63"/>
    <mergeCell ref="D63:J63"/>
    <mergeCell ref="L63:M63"/>
    <mergeCell ref="N63:T63"/>
    <mergeCell ref="V63:W63"/>
    <mergeCell ref="X63:AD63"/>
    <mergeCell ref="AF63:AG63"/>
    <mergeCell ref="AH63:AN63"/>
    <mergeCell ref="L59:M59"/>
    <mergeCell ref="N59:T59"/>
    <mergeCell ref="V59:W59"/>
    <mergeCell ref="X59:AD59"/>
    <mergeCell ref="B64:C64"/>
    <mergeCell ref="D64:J64"/>
    <mergeCell ref="L64:M64"/>
    <mergeCell ref="N64:T64"/>
    <mergeCell ref="V64:W64"/>
    <mergeCell ref="X64:AD64"/>
    <mergeCell ref="AF61:AG61"/>
    <mergeCell ref="AH61:AN61"/>
    <mergeCell ref="AF57:AG57"/>
    <mergeCell ref="AH57:AN57"/>
    <mergeCell ref="B58:C58"/>
    <mergeCell ref="D58:J58"/>
    <mergeCell ref="L58:M58"/>
    <mergeCell ref="N58:T58"/>
    <mergeCell ref="V58:W58"/>
    <mergeCell ref="X58:AD58"/>
    <mergeCell ref="AF58:AG58"/>
    <mergeCell ref="AH58:AN58"/>
    <mergeCell ref="B57:C57"/>
    <mergeCell ref="D57:J57"/>
    <mergeCell ref="L57:M57"/>
    <mergeCell ref="N57:T57"/>
    <mergeCell ref="V57:W57"/>
    <mergeCell ref="X57:AD57"/>
    <mergeCell ref="N60:T60"/>
    <mergeCell ref="V60:W60"/>
    <mergeCell ref="X60:AD60"/>
    <mergeCell ref="AF60:AG60"/>
    <mergeCell ref="AH60:AN60"/>
    <mergeCell ref="B59:C59"/>
    <mergeCell ref="AF55:AG55"/>
    <mergeCell ref="AH55:AN55"/>
    <mergeCell ref="B56:C56"/>
    <mergeCell ref="D56:J56"/>
    <mergeCell ref="L56:M56"/>
    <mergeCell ref="N56:T56"/>
    <mergeCell ref="V56:W56"/>
    <mergeCell ref="X56:AD56"/>
    <mergeCell ref="AF56:AG56"/>
    <mergeCell ref="AH56:AN56"/>
    <mergeCell ref="B55:C55"/>
    <mergeCell ref="D55:J55"/>
    <mergeCell ref="L55:M55"/>
    <mergeCell ref="N55:T55"/>
    <mergeCell ref="V55:W55"/>
    <mergeCell ref="X55:AD55"/>
    <mergeCell ref="AF53:AG53"/>
    <mergeCell ref="AH53:AN53"/>
    <mergeCell ref="B54:C54"/>
    <mergeCell ref="D54:J54"/>
    <mergeCell ref="L54:M54"/>
    <mergeCell ref="N54:T54"/>
    <mergeCell ref="V54:W54"/>
    <mergeCell ref="X54:AD54"/>
    <mergeCell ref="AF54:AG54"/>
    <mergeCell ref="AH54:AN54"/>
    <mergeCell ref="B53:C53"/>
    <mergeCell ref="D53:J53"/>
    <mergeCell ref="L53:M53"/>
    <mergeCell ref="N53:T53"/>
    <mergeCell ref="V53:W53"/>
    <mergeCell ref="X53:AD53"/>
    <mergeCell ref="AF51:AG51"/>
    <mergeCell ref="AH51:AN51"/>
    <mergeCell ref="B52:C52"/>
    <mergeCell ref="D52:J52"/>
    <mergeCell ref="L52:M52"/>
    <mergeCell ref="N52:T52"/>
    <mergeCell ref="V52:W52"/>
    <mergeCell ref="X52:AD52"/>
    <mergeCell ref="AF52:AG52"/>
    <mergeCell ref="AH52:AN52"/>
    <mergeCell ref="B51:C51"/>
    <mergeCell ref="D51:J51"/>
    <mergeCell ref="L51:M51"/>
    <mergeCell ref="N51:T51"/>
    <mergeCell ref="V51:W51"/>
    <mergeCell ref="X51:AD51"/>
    <mergeCell ref="AF49:AG49"/>
    <mergeCell ref="AH49:AN49"/>
    <mergeCell ref="B50:C50"/>
    <mergeCell ref="D50:J50"/>
    <mergeCell ref="L50:M50"/>
    <mergeCell ref="N50:T50"/>
    <mergeCell ref="V50:W50"/>
    <mergeCell ref="X50:AD50"/>
    <mergeCell ref="AF50:AG50"/>
    <mergeCell ref="AH50:AN50"/>
    <mergeCell ref="B49:C49"/>
    <mergeCell ref="D49:J49"/>
    <mergeCell ref="L49:M49"/>
    <mergeCell ref="N49:T49"/>
    <mergeCell ref="V49:W49"/>
    <mergeCell ref="X49:AD49"/>
    <mergeCell ref="AF47:AG47"/>
    <mergeCell ref="AH47:AN47"/>
    <mergeCell ref="B48:C48"/>
    <mergeCell ref="D48:J48"/>
    <mergeCell ref="L48:M48"/>
    <mergeCell ref="N48:T48"/>
    <mergeCell ref="V48:W48"/>
    <mergeCell ref="X48:AD48"/>
    <mergeCell ref="AF48:AG48"/>
    <mergeCell ref="AH48:AN48"/>
    <mergeCell ref="B47:C47"/>
    <mergeCell ref="D47:J47"/>
    <mergeCell ref="L47:M47"/>
    <mergeCell ref="N47:T47"/>
    <mergeCell ref="V47:W47"/>
    <mergeCell ref="X47:AD47"/>
    <mergeCell ref="AF45:AG45"/>
    <mergeCell ref="AH45:AN45"/>
    <mergeCell ref="B46:C46"/>
    <mergeCell ref="D46:J46"/>
    <mergeCell ref="L46:M46"/>
    <mergeCell ref="N46:T46"/>
    <mergeCell ref="V46:W46"/>
    <mergeCell ref="X46:AD46"/>
    <mergeCell ref="AF46:AG46"/>
    <mergeCell ref="AH46:AN46"/>
    <mergeCell ref="B45:C45"/>
    <mergeCell ref="D45:J45"/>
    <mergeCell ref="L45:M45"/>
    <mergeCell ref="N45:T45"/>
    <mergeCell ref="V45:W45"/>
    <mergeCell ref="X45:AD45"/>
    <mergeCell ref="AF43:AG43"/>
    <mergeCell ref="AH43:AN43"/>
    <mergeCell ref="B44:C44"/>
    <mergeCell ref="D44:J44"/>
    <mergeCell ref="L44:M44"/>
    <mergeCell ref="N44:T44"/>
    <mergeCell ref="V44:W44"/>
    <mergeCell ref="X44:AD44"/>
    <mergeCell ref="AF44:AG44"/>
    <mergeCell ref="AH44:AN44"/>
    <mergeCell ref="B43:C43"/>
    <mergeCell ref="D43:J43"/>
    <mergeCell ref="L43:M43"/>
    <mergeCell ref="N43:T43"/>
    <mergeCell ref="V43:W43"/>
    <mergeCell ref="X43:AD43"/>
    <mergeCell ref="AF41:AG41"/>
    <mergeCell ref="AH41:AN41"/>
    <mergeCell ref="B42:C42"/>
    <mergeCell ref="D42:J42"/>
    <mergeCell ref="L42:M42"/>
    <mergeCell ref="N42:T42"/>
    <mergeCell ref="V42:W42"/>
    <mergeCell ref="X42:AD42"/>
    <mergeCell ref="AF42:AG42"/>
    <mergeCell ref="AH42:AN42"/>
    <mergeCell ref="B41:C41"/>
    <mergeCell ref="D41:J41"/>
    <mergeCell ref="L41:M41"/>
    <mergeCell ref="N41:T41"/>
    <mergeCell ref="V41:W41"/>
    <mergeCell ref="X41:AD41"/>
    <mergeCell ref="AF39:AG39"/>
    <mergeCell ref="AH39:AN39"/>
    <mergeCell ref="B40:C40"/>
    <mergeCell ref="D40:J40"/>
    <mergeCell ref="L40:M40"/>
    <mergeCell ref="N40:T40"/>
    <mergeCell ref="V40:W40"/>
    <mergeCell ref="X40:AD40"/>
    <mergeCell ref="AF40:AG40"/>
    <mergeCell ref="AH40:AN40"/>
    <mergeCell ref="B39:C39"/>
    <mergeCell ref="D39:J39"/>
    <mergeCell ref="L39:M39"/>
    <mergeCell ref="N39:T39"/>
    <mergeCell ref="V39:W39"/>
    <mergeCell ref="X39:AD39"/>
    <mergeCell ref="AF37:AG37"/>
    <mergeCell ref="AH37:AN37"/>
    <mergeCell ref="B38:C38"/>
    <mergeCell ref="D38:J38"/>
    <mergeCell ref="L38:M38"/>
    <mergeCell ref="N38:T38"/>
    <mergeCell ref="V38:W38"/>
    <mergeCell ref="X38:AD38"/>
    <mergeCell ref="AF38:AG38"/>
    <mergeCell ref="AH38:AN38"/>
    <mergeCell ref="B37:C37"/>
    <mergeCell ref="D37:J37"/>
    <mergeCell ref="L37:M37"/>
    <mergeCell ref="N37:T37"/>
    <mergeCell ref="V37:W37"/>
    <mergeCell ref="X37:AD37"/>
    <mergeCell ref="AF35:AG35"/>
    <mergeCell ref="AH35:AN35"/>
    <mergeCell ref="B36:C36"/>
    <mergeCell ref="D36:J36"/>
    <mergeCell ref="L36:M36"/>
    <mergeCell ref="N36:T36"/>
    <mergeCell ref="V36:W36"/>
    <mergeCell ref="X36:AD36"/>
    <mergeCell ref="AF36:AG36"/>
    <mergeCell ref="AH36:AN36"/>
    <mergeCell ref="B35:C35"/>
    <mergeCell ref="D35:J35"/>
    <mergeCell ref="L35:M35"/>
    <mergeCell ref="N35:T35"/>
    <mergeCell ref="V35:W35"/>
    <mergeCell ref="X35:AD35"/>
    <mergeCell ref="AF33:AG33"/>
    <mergeCell ref="AH33:AN33"/>
    <mergeCell ref="B34:C34"/>
    <mergeCell ref="D34:J34"/>
    <mergeCell ref="L34:M34"/>
    <mergeCell ref="N34:T34"/>
    <mergeCell ref="V34:W34"/>
    <mergeCell ref="X34:AD34"/>
    <mergeCell ref="AF34:AG34"/>
    <mergeCell ref="AH34:AN34"/>
    <mergeCell ref="B33:C33"/>
    <mergeCell ref="D33:J33"/>
    <mergeCell ref="L33:M33"/>
    <mergeCell ref="N33:T33"/>
    <mergeCell ref="V33:W33"/>
    <mergeCell ref="X33:AD33"/>
    <mergeCell ref="AF31:AG31"/>
    <mergeCell ref="AH31:AN31"/>
    <mergeCell ref="B32:C32"/>
    <mergeCell ref="D32:J32"/>
    <mergeCell ref="L32:M32"/>
    <mergeCell ref="N32:T32"/>
    <mergeCell ref="V32:W32"/>
    <mergeCell ref="X32:AD32"/>
    <mergeCell ref="AF32:AG32"/>
    <mergeCell ref="AH32:AN32"/>
    <mergeCell ref="B31:C31"/>
    <mergeCell ref="D31:J31"/>
    <mergeCell ref="L31:M31"/>
    <mergeCell ref="N31:T31"/>
    <mergeCell ref="V31:W31"/>
    <mergeCell ref="X31:AD31"/>
    <mergeCell ref="AF29:AG29"/>
    <mergeCell ref="AH29:AN29"/>
    <mergeCell ref="B30:C30"/>
    <mergeCell ref="D30:J30"/>
    <mergeCell ref="L30:M30"/>
    <mergeCell ref="N30:T30"/>
    <mergeCell ref="V30:W30"/>
    <mergeCell ref="X30:AD30"/>
    <mergeCell ref="AF30:AG30"/>
    <mergeCell ref="AH30:AN30"/>
    <mergeCell ref="B29:C29"/>
    <mergeCell ref="D29:J29"/>
    <mergeCell ref="L29:M29"/>
    <mergeCell ref="N29:T29"/>
    <mergeCell ref="V29:W29"/>
    <mergeCell ref="X29:AD29"/>
    <mergeCell ref="A3:AN4"/>
    <mergeCell ref="B28:C28"/>
    <mergeCell ref="D28:J28"/>
    <mergeCell ref="L28:M28"/>
    <mergeCell ref="N28:T28"/>
    <mergeCell ref="V28:W28"/>
    <mergeCell ref="X28:AD28"/>
    <mergeCell ref="AF28:AG28"/>
    <mergeCell ref="AH28:AN28"/>
    <mergeCell ref="B7:AM8"/>
    <mergeCell ref="N12:AM13"/>
    <mergeCell ref="N10:AM11"/>
    <mergeCell ref="N14:AM15"/>
    <mergeCell ref="B10:C11"/>
    <mergeCell ref="B12:C13"/>
    <mergeCell ref="B14:C15"/>
    <mergeCell ref="B16:C17"/>
    <mergeCell ref="B18:C20"/>
    <mergeCell ref="B21:C22"/>
    <mergeCell ref="D21:AM22"/>
    <mergeCell ref="N16:AM17"/>
    <mergeCell ref="N18:AM20"/>
    <mergeCell ref="D10:M11"/>
    <mergeCell ref="D12:M13"/>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9</xdr:row>
                    <xdr:rowOff>95250</xdr:rowOff>
                  </from>
                  <to>
                    <xdr:col>2</xdr:col>
                    <xdr:colOff>95250</xdr:colOff>
                    <xdr:row>10</xdr:row>
                    <xdr:rowOff>95250</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1</xdr:col>
                    <xdr:colOff>38100</xdr:colOff>
                    <xdr:row>11</xdr:row>
                    <xdr:rowOff>95250</xdr:rowOff>
                  </from>
                  <to>
                    <xdr:col>2</xdr:col>
                    <xdr:colOff>95250</xdr:colOff>
                    <xdr:row>12</xdr:row>
                    <xdr:rowOff>95250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1</xdr:col>
                    <xdr:colOff>38100</xdr:colOff>
                    <xdr:row>13</xdr:row>
                    <xdr:rowOff>104775</xdr:rowOff>
                  </from>
                  <to>
                    <xdr:col>2</xdr:col>
                    <xdr:colOff>95250</xdr:colOff>
                    <xdr:row>14</xdr:row>
                    <xdr:rowOff>104775</xdr:rowOff>
                  </to>
                </anchor>
              </controlPr>
            </control>
          </mc:Choice>
        </mc:AlternateContent>
        <mc:AlternateContent xmlns:mc="http://schemas.openxmlformats.org/markup-compatibility/2006">
          <mc:Choice Requires="x14">
            <control shapeId="19465" r:id="rId7" name="Check Box 9">
              <controlPr defaultSize="0" autoFill="0" autoLine="0" autoPict="0">
                <anchor moveWithCells="1">
                  <from>
                    <xdr:col>1</xdr:col>
                    <xdr:colOff>38100</xdr:colOff>
                    <xdr:row>15</xdr:row>
                    <xdr:rowOff>95250</xdr:rowOff>
                  </from>
                  <to>
                    <xdr:col>2</xdr:col>
                    <xdr:colOff>95250</xdr:colOff>
                    <xdr:row>16</xdr:row>
                    <xdr:rowOff>95250</xdr:rowOff>
                  </to>
                </anchor>
              </controlPr>
            </control>
          </mc:Choice>
        </mc:AlternateContent>
        <mc:AlternateContent xmlns:mc="http://schemas.openxmlformats.org/markup-compatibility/2006">
          <mc:Choice Requires="x14">
            <control shapeId="19466" r:id="rId8" name="Check Box 10">
              <controlPr defaultSize="0" autoFill="0" autoLine="0" autoPict="0">
                <anchor moveWithCells="1">
                  <from>
                    <xdr:col>1</xdr:col>
                    <xdr:colOff>38100</xdr:colOff>
                    <xdr:row>17</xdr:row>
                    <xdr:rowOff>180975</xdr:rowOff>
                  </from>
                  <to>
                    <xdr:col>2</xdr:col>
                    <xdr:colOff>95250</xdr:colOff>
                    <xdr:row>18</xdr:row>
                    <xdr:rowOff>180975</xdr:rowOff>
                  </to>
                </anchor>
              </controlPr>
            </control>
          </mc:Choice>
        </mc:AlternateContent>
        <mc:AlternateContent xmlns:mc="http://schemas.openxmlformats.org/markup-compatibility/2006">
          <mc:Choice Requires="x14">
            <control shapeId="19467" r:id="rId9" name="Check Box 11">
              <controlPr defaultSize="0" autoFill="0" autoLine="0" autoPict="0">
                <anchor moveWithCells="1">
                  <from>
                    <xdr:col>1</xdr:col>
                    <xdr:colOff>38100</xdr:colOff>
                    <xdr:row>20</xdr:row>
                    <xdr:rowOff>104775</xdr:rowOff>
                  </from>
                  <to>
                    <xdr:col>2</xdr:col>
                    <xdr:colOff>95250</xdr:colOff>
                    <xdr:row>21</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7"/>
  <sheetViews>
    <sheetView showZeros="0" workbookViewId="0"/>
  </sheetViews>
  <sheetFormatPr defaultColWidth="2.25" defaultRowHeight="15" customHeight="1"/>
  <cols>
    <col min="1" max="20" width="2.25" style="134"/>
    <col min="21" max="27" width="2.25" style="135"/>
    <col min="28" max="16384" width="2.25" style="134"/>
  </cols>
  <sheetData>
    <row r="1" spans="1:44" ht="15" customHeight="1">
      <c r="A1" s="134" t="s">
        <v>107</v>
      </c>
    </row>
    <row r="2" spans="1:44" s="3" customFormat="1" ht="15" customHeight="1">
      <c r="AD2" s="391"/>
      <c r="AE2" s="391"/>
      <c r="AF2" s="391"/>
      <c r="AG2" s="391"/>
      <c r="AH2" s="7" t="s">
        <v>3</v>
      </c>
      <c r="AI2" s="391"/>
      <c r="AJ2" s="391"/>
      <c r="AK2" s="7" t="s">
        <v>70</v>
      </c>
      <c r="AL2" s="391"/>
      <c r="AM2" s="391"/>
      <c r="AN2" s="7" t="s">
        <v>71</v>
      </c>
      <c r="AQ2" s="4" t="s">
        <v>35</v>
      </c>
    </row>
    <row r="3" spans="1:44" s="3" customFormat="1" ht="15" customHeight="1">
      <c r="B3" s="8" t="s">
        <v>14</v>
      </c>
    </row>
    <row r="4" spans="1:44" s="3" customFormat="1" ht="15" customHeight="1">
      <c r="B4" s="3" t="s">
        <v>15</v>
      </c>
      <c r="AQ4" s="11"/>
      <c r="AR4" s="10" t="s">
        <v>27</v>
      </c>
    </row>
    <row r="5" spans="1:44" s="3" customFormat="1" ht="15" customHeight="1">
      <c r="V5" s="3" t="s">
        <v>40</v>
      </c>
    </row>
    <row r="6" spans="1:44" s="3" customFormat="1" ht="30" customHeight="1">
      <c r="V6" s="200" t="s">
        <v>37</v>
      </c>
      <c r="W6" s="200"/>
      <c r="X6" s="200"/>
      <c r="Y6" s="200"/>
      <c r="Z6" s="204">
        <f>プラン様式１!Z6</f>
        <v>0</v>
      </c>
      <c r="AA6" s="204"/>
      <c r="AB6" s="204"/>
      <c r="AC6" s="204"/>
      <c r="AD6" s="204"/>
      <c r="AE6" s="204"/>
      <c r="AF6" s="204"/>
      <c r="AG6" s="204"/>
      <c r="AH6" s="204"/>
      <c r="AI6" s="204"/>
      <c r="AJ6" s="204"/>
      <c r="AK6" s="204"/>
      <c r="AL6" s="204"/>
      <c r="AM6" s="204"/>
      <c r="AN6" s="204"/>
    </row>
    <row r="7" spans="1:44" s="3" customFormat="1" ht="30" customHeight="1">
      <c r="V7" s="203" t="s">
        <v>16</v>
      </c>
      <c r="W7" s="203"/>
      <c r="X7" s="203"/>
      <c r="Y7" s="203"/>
      <c r="Z7" s="204">
        <f>プラン様式１!Z7</f>
        <v>0</v>
      </c>
      <c r="AA7" s="204"/>
      <c r="AB7" s="204"/>
      <c r="AC7" s="204"/>
      <c r="AD7" s="204"/>
      <c r="AE7" s="204"/>
      <c r="AF7" s="204"/>
      <c r="AG7" s="204"/>
      <c r="AH7" s="204"/>
      <c r="AI7" s="204"/>
      <c r="AJ7" s="204"/>
      <c r="AK7" s="204"/>
      <c r="AL7" s="204"/>
      <c r="AM7" s="204"/>
      <c r="AN7" s="204"/>
    </row>
    <row r="8" spans="1:44" s="3" customFormat="1" ht="30" customHeight="1">
      <c r="V8" s="205" t="s">
        <v>326</v>
      </c>
      <c r="W8" s="205"/>
      <c r="X8" s="205"/>
      <c r="Y8" s="205"/>
      <c r="Z8" s="204">
        <f>プラン様式１!Z8</f>
        <v>0</v>
      </c>
      <c r="AA8" s="204"/>
      <c r="AB8" s="204"/>
      <c r="AC8" s="204"/>
      <c r="AD8" s="204"/>
      <c r="AE8" s="204"/>
      <c r="AF8" s="204"/>
      <c r="AG8" s="204">
        <f>プラン様式１!AG8</f>
        <v>0</v>
      </c>
      <c r="AH8" s="204"/>
      <c r="AI8" s="204"/>
      <c r="AJ8" s="204"/>
      <c r="AK8" s="204"/>
      <c r="AL8" s="204"/>
      <c r="AM8" s="204"/>
      <c r="AN8" s="204"/>
    </row>
    <row r="9" spans="1:44" s="3" customFormat="1" ht="15" customHeight="1">
      <c r="V9" s="3" t="s">
        <v>447</v>
      </c>
    </row>
    <row r="10" spans="1:44" s="3" customFormat="1" ht="30" customHeight="1">
      <c r="V10" s="200" t="s">
        <v>37</v>
      </c>
      <c r="W10" s="200"/>
      <c r="X10" s="200"/>
      <c r="Y10" s="200"/>
      <c r="Z10" s="204">
        <f>基本情報!$D$18</f>
        <v>0</v>
      </c>
      <c r="AA10" s="204"/>
      <c r="AB10" s="204"/>
      <c r="AC10" s="204"/>
      <c r="AD10" s="204"/>
      <c r="AE10" s="204"/>
      <c r="AF10" s="204"/>
      <c r="AG10" s="204"/>
      <c r="AH10" s="204"/>
      <c r="AI10" s="204"/>
      <c r="AJ10" s="204"/>
      <c r="AK10" s="204"/>
      <c r="AL10" s="204"/>
      <c r="AM10" s="204"/>
      <c r="AN10" s="204"/>
    </row>
    <row r="11" spans="1:44" s="3" customFormat="1" ht="30" customHeight="1">
      <c r="V11" s="203" t="s">
        <v>16</v>
      </c>
      <c r="W11" s="203"/>
      <c r="X11" s="203"/>
      <c r="Y11" s="203"/>
      <c r="Z11" s="204">
        <f>基本情報!$D$16</f>
        <v>0</v>
      </c>
      <c r="AA11" s="204"/>
      <c r="AB11" s="204"/>
      <c r="AC11" s="204"/>
      <c r="AD11" s="204"/>
      <c r="AE11" s="204"/>
      <c r="AF11" s="204"/>
      <c r="AG11" s="204"/>
      <c r="AH11" s="204"/>
      <c r="AI11" s="204"/>
      <c r="AJ11" s="204"/>
      <c r="AK11" s="204"/>
      <c r="AL11" s="204"/>
      <c r="AM11" s="204"/>
      <c r="AN11" s="204"/>
    </row>
    <row r="12" spans="1:44" s="3" customFormat="1" ht="30" customHeight="1">
      <c r="V12" s="202" t="s">
        <v>326</v>
      </c>
      <c r="W12" s="202"/>
      <c r="X12" s="202"/>
      <c r="Y12" s="202"/>
      <c r="Z12" s="204">
        <f>基本情報!$D$19</f>
        <v>0</v>
      </c>
      <c r="AA12" s="204"/>
      <c r="AB12" s="204"/>
      <c r="AC12" s="204"/>
      <c r="AD12" s="204"/>
      <c r="AE12" s="204"/>
      <c r="AF12" s="204"/>
      <c r="AG12" s="204">
        <f>基本情報!$D$21</f>
        <v>0</v>
      </c>
      <c r="AH12" s="204"/>
      <c r="AI12" s="204"/>
      <c r="AJ12" s="204"/>
      <c r="AK12" s="204"/>
      <c r="AL12" s="204"/>
      <c r="AM12" s="204"/>
      <c r="AN12" s="204"/>
    </row>
    <row r="13" spans="1:44" ht="15" customHeight="1">
      <c r="T13" s="135"/>
    </row>
    <row r="14" spans="1:44" s="14" customFormat="1" ht="30" customHeight="1">
      <c r="A14" s="365" t="str">
        <f>プラン様式１!$A$14</f>
        <v>住宅用太陽光発電初期費用ゼロ促進の増強事業</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row>
    <row r="15" spans="1:44" ht="30" customHeight="1">
      <c r="A15" s="416" t="s">
        <v>51</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row>
    <row r="16" spans="1:44" ht="15" customHeight="1">
      <c r="U16" s="134"/>
      <c r="V16" s="134"/>
      <c r="W16" s="134"/>
      <c r="X16" s="134"/>
    </row>
    <row r="17" spans="2:42" ht="15" customHeight="1">
      <c r="B17" s="415" t="s">
        <v>441</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row>
    <row r="18" spans="2:42" ht="15" customHeight="1">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row>
    <row r="19" spans="2:42" ht="15" customHeight="1">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row>
    <row r="21" spans="2:42" ht="15" customHeight="1">
      <c r="B21" s="414" t="s">
        <v>42</v>
      </c>
      <c r="C21" s="414"/>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row>
    <row r="22" spans="2:42" ht="15" customHeight="1">
      <c r="C22" s="137"/>
      <c r="D22" s="137"/>
      <c r="E22" s="137"/>
      <c r="F22" s="137"/>
      <c r="G22" s="137"/>
      <c r="H22" s="137"/>
      <c r="I22" s="137"/>
      <c r="J22" s="137"/>
      <c r="K22" s="137"/>
      <c r="L22" s="137"/>
      <c r="M22" s="137"/>
      <c r="N22" s="137"/>
      <c r="O22" s="137"/>
      <c r="P22" s="137"/>
      <c r="Q22" s="137"/>
      <c r="R22" s="137"/>
      <c r="S22" s="137"/>
      <c r="T22" s="137"/>
      <c r="U22" s="137"/>
      <c r="V22" s="137"/>
      <c r="W22" s="137"/>
      <c r="X22" s="137"/>
    </row>
    <row r="23" spans="2:42" ht="30" customHeight="1">
      <c r="B23" s="411" t="s">
        <v>43</v>
      </c>
      <c r="C23" s="411"/>
      <c r="D23" s="411"/>
      <c r="E23" s="411"/>
      <c r="F23" s="411"/>
      <c r="G23" s="411"/>
      <c r="H23" s="411"/>
      <c r="I23" s="411"/>
      <c r="J23" s="411"/>
      <c r="K23" s="411"/>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row>
    <row r="24" spans="2:42" ht="15" customHeight="1">
      <c r="B24" s="135"/>
      <c r="C24" s="135"/>
      <c r="D24" s="135"/>
      <c r="E24" s="135"/>
      <c r="F24" s="135"/>
      <c r="G24" s="135"/>
      <c r="H24" s="135"/>
      <c r="I24" s="135"/>
      <c r="J24" s="135"/>
      <c r="K24" s="135"/>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row>
    <row r="25" spans="2:42" ht="30" customHeight="1">
      <c r="B25" s="412" t="s">
        <v>360</v>
      </c>
      <c r="C25" s="412"/>
      <c r="D25" s="411" t="s">
        <v>44</v>
      </c>
      <c r="E25" s="411"/>
      <c r="F25" s="411"/>
      <c r="G25" s="411"/>
      <c r="H25" s="411"/>
      <c r="I25" s="411"/>
      <c r="J25" s="411"/>
      <c r="K25" s="411"/>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row>
    <row r="26" spans="2:42" ht="30" customHeight="1">
      <c r="B26" s="412"/>
      <c r="C26" s="412"/>
      <c r="D26" s="410" t="s">
        <v>45</v>
      </c>
      <c r="E26" s="410"/>
      <c r="F26" s="410"/>
      <c r="G26" s="410"/>
      <c r="H26" s="410"/>
      <c r="I26" s="410"/>
      <c r="J26" s="410"/>
      <c r="K26" s="41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row>
    <row r="27" spans="2:42" ht="30" customHeight="1">
      <c r="B27" s="412"/>
      <c r="C27" s="412"/>
      <c r="D27" s="410" t="s">
        <v>105</v>
      </c>
      <c r="E27" s="410"/>
      <c r="F27" s="410"/>
      <c r="G27" s="410"/>
      <c r="H27" s="410"/>
      <c r="I27" s="410"/>
      <c r="J27" s="410"/>
      <c r="K27" s="41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row>
    <row r="28" spans="2:42" ht="30" customHeight="1">
      <c r="B28" s="412"/>
      <c r="C28" s="412"/>
      <c r="D28" s="410" t="s">
        <v>106</v>
      </c>
      <c r="E28" s="410"/>
      <c r="F28" s="410"/>
      <c r="G28" s="410"/>
      <c r="H28" s="410"/>
      <c r="I28" s="410"/>
      <c r="J28" s="410"/>
      <c r="K28" s="41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row>
    <row r="29" spans="2:42" ht="30" customHeight="1">
      <c r="B29" s="412"/>
      <c r="C29" s="412"/>
      <c r="D29" s="210" t="s">
        <v>19</v>
      </c>
      <c r="E29" s="210"/>
      <c r="F29" s="210"/>
      <c r="G29" s="210"/>
      <c r="H29" s="210"/>
      <c r="I29" s="210"/>
      <c r="J29" s="210"/>
      <c r="K29" s="21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row>
    <row r="30" spans="2:42" ht="30" customHeight="1">
      <c r="B30" s="412"/>
      <c r="C30" s="412"/>
      <c r="D30" s="393" t="s">
        <v>104</v>
      </c>
      <c r="E30" s="210"/>
      <c r="F30" s="210"/>
      <c r="G30" s="210"/>
      <c r="H30" s="210"/>
      <c r="I30" s="210"/>
      <c r="J30" s="210"/>
      <c r="K30" s="21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row>
    <row r="31" spans="2:42" s="3" customFormat="1" ht="30" customHeight="1">
      <c r="B31" s="412"/>
      <c r="C31" s="412"/>
      <c r="D31" s="393" t="s">
        <v>46</v>
      </c>
      <c r="E31" s="393"/>
      <c r="F31" s="393"/>
      <c r="G31" s="393"/>
      <c r="H31" s="393"/>
      <c r="I31" s="393"/>
      <c r="J31" s="393"/>
      <c r="K31" s="393"/>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row>
    <row r="32" spans="2:42" s="3" customFormat="1" ht="30" customHeight="1">
      <c r="B32" s="411" t="s">
        <v>47</v>
      </c>
      <c r="C32" s="411"/>
      <c r="D32" s="411"/>
      <c r="E32" s="411"/>
      <c r="F32" s="411"/>
      <c r="G32" s="411"/>
      <c r="H32" s="411"/>
      <c r="I32" s="411"/>
      <c r="J32" s="411"/>
      <c r="K32" s="411"/>
      <c r="L32" s="434" t="s">
        <v>362</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5"/>
      <c r="AJ32" s="435"/>
      <c r="AK32" s="435"/>
      <c r="AL32" s="435"/>
      <c r="AM32" s="435"/>
      <c r="AN32" s="435"/>
      <c r="AP32" s="144" t="s">
        <v>386</v>
      </c>
    </row>
    <row r="33" spans="2:42" s="3" customFormat="1" ht="15" customHeight="1">
      <c r="B33" s="145"/>
      <c r="C33" s="145"/>
      <c r="D33" s="145"/>
      <c r="E33" s="145"/>
      <c r="F33" s="145"/>
      <c r="G33" s="145"/>
      <c r="H33" s="145"/>
      <c r="I33" s="145"/>
      <c r="J33" s="145"/>
      <c r="K33" s="145"/>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row>
    <row r="34" spans="2:42" ht="30" customHeight="1">
      <c r="B34" s="412" t="s">
        <v>361</v>
      </c>
      <c r="C34" s="412"/>
      <c r="D34" s="411" t="s">
        <v>44</v>
      </c>
      <c r="E34" s="411"/>
      <c r="F34" s="411"/>
      <c r="G34" s="411"/>
      <c r="H34" s="411"/>
      <c r="I34" s="411"/>
      <c r="J34" s="411"/>
      <c r="K34" s="411"/>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row>
    <row r="35" spans="2:42" ht="30" customHeight="1">
      <c r="B35" s="412"/>
      <c r="C35" s="412"/>
      <c r="D35" s="410" t="s">
        <v>45</v>
      </c>
      <c r="E35" s="410"/>
      <c r="F35" s="410"/>
      <c r="G35" s="410"/>
      <c r="H35" s="410"/>
      <c r="I35" s="410"/>
      <c r="J35" s="410"/>
      <c r="K35" s="41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row>
    <row r="36" spans="2:42" ht="30" customHeight="1">
      <c r="B36" s="412"/>
      <c r="C36" s="412"/>
      <c r="D36" s="410" t="s">
        <v>105</v>
      </c>
      <c r="E36" s="410"/>
      <c r="F36" s="410"/>
      <c r="G36" s="410"/>
      <c r="H36" s="410"/>
      <c r="I36" s="410"/>
      <c r="J36" s="410"/>
      <c r="K36" s="41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row>
    <row r="37" spans="2:42" ht="30" customHeight="1">
      <c r="B37" s="412"/>
      <c r="C37" s="412"/>
      <c r="D37" s="410" t="s">
        <v>106</v>
      </c>
      <c r="E37" s="410"/>
      <c r="F37" s="410"/>
      <c r="G37" s="410"/>
      <c r="H37" s="410"/>
      <c r="I37" s="410"/>
      <c r="J37" s="410"/>
      <c r="K37" s="41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row>
    <row r="38" spans="2:42" ht="30" customHeight="1">
      <c r="B38" s="412"/>
      <c r="C38" s="412"/>
      <c r="D38" s="210" t="s">
        <v>19</v>
      </c>
      <c r="E38" s="210"/>
      <c r="F38" s="210"/>
      <c r="G38" s="210"/>
      <c r="H38" s="210"/>
      <c r="I38" s="210"/>
      <c r="J38" s="210"/>
      <c r="K38" s="21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row>
    <row r="39" spans="2:42" s="3" customFormat="1" ht="30" customHeight="1">
      <c r="B39" s="412"/>
      <c r="C39" s="412"/>
      <c r="D39" s="393" t="s">
        <v>104</v>
      </c>
      <c r="E39" s="210"/>
      <c r="F39" s="210"/>
      <c r="G39" s="210"/>
      <c r="H39" s="210"/>
      <c r="I39" s="210"/>
      <c r="J39" s="210"/>
      <c r="K39" s="21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row>
    <row r="40" spans="2:42" s="3" customFormat="1" ht="30" customHeight="1">
      <c r="B40" s="412"/>
      <c r="C40" s="412"/>
      <c r="D40" s="393" t="s">
        <v>46</v>
      </c>
      <c r="E40" s="393"/>
      <c r="F40" s="393"/>
      <c r="G40" s="393"/>
      <c r="H40" s="393"/>
      <c r="I40" s="393"/>
      <c r="J40" s="393"/>
      <c r="K40" s="393"/>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430"/>
      <c r="AN40" s="430"/>
    </row>
    <row r="41" spans="2:42" s="3" customFormat="1" ht="30" customHeight="1">
      <c r="B41" s="404" t="s">
        <v>21</v>
      </c>
      <c r="C41" s="404"/>
      <c r="D41" s="404"/>
      <c r="E41" s="404"/>
      <c r="F41" s="404"/>
      <c r="G41" s="404"/>
      <c r="H41" s="404"/>
      <c r="I41" s="404"/>
      <c r="J41" s="404"/>
      <c r="K41" s="404"/>
      <c r="L41" s="432" t="s">
        <v>388</v>
      </c>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3"/>
      <c r="AJ41" s="433"/>
      <c r="AK41" s="433"/>
      <c r="AL41" s="433"/>
      <c r="AM41" s="433"/>
      <c r="AN41" s="433"/>
      <c r="AP41" s="144" t="s">
        <v>387</v>
      </c>
    </row>
    <row r="42" spans="2:42" s="3" customFormat="1" ht="15" customHeight="1">
      <c r="B42" s="147"/>
      <c r="C42" s="147"/>
      <c r="D42" s="147"/>
      <c r="E42" s="147"/>
      <c r="F42" s="147"/>
      <c r="G42" s="147"/>
      <c r="H42" s="147"/>
      <c r="I42" s="147"/>
      <c r="J42" s="147"/>
      <c r="K42" s="147"/>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2:42" ht="15" customHeight="1">
      <c r="B43" s="411" t="s">
        <v>48</v>
      </c>
      <c r="C43" s="411"/>
      <c r="D43" s="411"/>
      <c r="E43" s="411"/>
      <c r="F43" s="411"/>
      <c r="G43" s="411"/>
      <c r="H43" s="411"/>
      <c r="I43" s="411"/>
      <c r="J43" s="411"/>
      <c r="K43" s="41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row>
    <row r="44" spans="2:42" ht="15" customHeight="1">
      <c r="B44" s="411"/>
      <c r="C44" s="411"/>
      <c r="D44" s="411"/>
      <c r="E44" s="411"/>
      <c r="F44" s="411"/>
      <c r="G44" s="411"/>
      <c r="H44" s="411"/>
      <c r="I44" s="411"/>
      <c r="J44" s="411"/>
      <c r="K44" s="41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row>
    <row r="45" spans="2:42" ht="15" customHeight="1">
      <c r="B45" s="411"/>
      <c r="C45" s="411"/>
      <c r="D45" s="411"/>
      <c r="E45" s="411"/>
      <c r="F45" s="411"/>
      <c r="G45" s="411"/>
      <c r="H45" s="411"/>
      <c r="I45" s="411"/>
      <c r="J45" s="411"/>
      <c r="K45" s="41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31"/>
      <c r="AM45" s="431"/>
      <c r="AN45" s="431"/>
    </row>
    <row r="46" spans="2:42" ht="15" customHeight="1">
      <c r="B46" s="411"/>
      <c r="C46" s="411"/>
      <c r="D46" s="411"/>
      <c r="E46" s="411"/>
      <c r="F46" s="411"/>
      <c r="G46" s="411"/>
      <c r="H46" s="411"/>
      <c r="I46" s="411"/>
      <c r="J46" s="411"/>
      <c r="K46" s="41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431"/>
      <c r="AM46" s="431"/>
      <c r="AN46" s="431"/>
    </row>
    <row r="47" spans="2:42" ht="15" customHeight="1">
      <c r="B47" s="411"/>
      <c r="C47" s="411"/>
      <c r="D47" s="411"/>
      <c r="E47" s="411"/>
      <c r="F47" s="411"/>
      <c r="G47" s="411"/>
      <c r="H47" s="411"/>
      <c r="I47" s="411"/>
      <c r="J47" s="411"/>
      <c r="K47" s="41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c r="AL47" s="431"/>
      <c r="AM47" s="431"/>
      <c r="AN47" s="431"/>
    </row>
    <row r="48" spans="2:42" ht="30" customHeight="1">
      <c r="B48" s="411" t="s">
        <v>49</v>
      </c>
      <c r="C48" s="411"/>
      <c r="D48" s="411"/>
      <c r="E48" s="411"/>
      <c r="F48" s="411"/>
      <c r="G48" s="411"/>
      <c r="H48" s="411"/>
      <c r="I48" s="411"/>
      <c r="J48" s="411"/>
      <c r="K48" s="41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row>
    <row r="49" spans="2:51" ht="15" customHeight="1">
      <c r="B49" s="148"/>
      <c r="C49" s="148"/>
      <c r="D49" s="148"/>
      <c r="E49" s="148"/>
      <c r="F49" s="148"/>
      <c r="G49" s="148"/>
      <c r="H49" s="148"/>
      <c r="I49" s="148"/>
      <c r="J49" s="148"/>
      <c r="K49" s="148"/>
      <c r="L49" s="148"/>
      <c r="M49" s="148"/>
      <c r="N49" s="148"/>
      <c r="O49" s="148"/>
      <c r="P49" s="148"/>
      <c r="Q49" s="149"/>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row>
    <row r="50" spans="2:51" ht="15" customHeight="1">
      <c r="T50" s="150"/>
    </row>
    <row r="51" spans="2:51" ht="15" customHeight="1">
      <c r="U51" s="134"/>
      <c r="V51" s="134"/>
      <c r="W51" s="134"/>
      <c r="X51" s="134"/>
      <c r="Y51" s="134"/>
      <c r="Z51" s="134"/>
    </row>
    <row r="52" spans="2:51" ht="15" customHeight="1">
      <c r="U52" s="134"/>
      <c r="V52" s="134"/>
      <c r="W52" s="134"/>
      <c r="X52" s="134"/>
      <c r="Y52" s="134"/>
      <c r="Z52" s="134"/>
    </row>
    <row r="53" spans="2:51" ht="15" customHeight="1">
      <c r="U53" s="134"/>
      <c r="V53" s="134"/>
      <c r="W53" s="134"/>
      <c r="AA53" s="134"/>
    </row>
    <row r="54" spans="2:51" ht="15" customHeight="1">
      <c r="AO54" s="140"/>
    </row>
    <row r="57" spans="2:51" ht="15" customHeight="1">
      <c r="C57" s="151" t="s">
        <v>50</v>
      </c>
      <c r="D57" s="151"/>
      <c r="E57" s="151"/>
      <c r="F57" s="151"/>
      <c r="G57" s="151"/>
      <c r="H57" s="151"/>
      <c r="I57" s="151"/>
      <c r="J57" s="151"/>
      <c r="K57" s="151"/>
      <c r="L57" s="151"/>
      <c r="M57" s="151"/>
      <c r="N57" s="151"/>
      <c r="O57" s="151"/>
      <c r="P57" s="151"/>
      <c r="Q57" s="151"/>
      <c r="R57" s="151"/>
      <c r="S57" s="151"/>
      <c r="T57" s="151"/>
      <c r="U57" s="151"/>
      <c r="V57" s="151"/>
      <c r="W57" s="151"/>
    </row>
  </sheetData>
  <sheetProtection algorithmName="SHA-512" hashValue="1HAX6o46vE8rpTKYQRvRuILKFm+7xfZGo4r5a/2u7VonAnzmF6P0zHaBwC73zYbfXdfBOCl20Hv0MDsjzEhMQA==" saltValue="jyLRAeNepMAhaMT4Aqmbgg==" spinCount="100000" sheet="1" formatCells="0" formatColumns="0" formatRows="0" insertColumns="0" insertRows="0"/>
  <mergeCells count="63">
    <mergeCell ref="AD2:AG2"/>
    <mergeCell ref="AI2:AJ2"/>
    <mergeCell ref="AL2:AM2"/>
    <mergeCell ref="B21:AN21"/>
    <mergeCell ref="B23:K23"/>
    <mergeCell ref="L23:AN23"/>
    <mergeCell ref="A15:AO15"/>
    <mergeCell ref="B17:AN19"/>
    <mergeCell ref="A14:AO14"/>
    <mergeCell ref="V6:Y6"/>
    <mergeCell ref="Z6:AN6"/>
    <mergeCell ref="V7:Y7"/>
    <mergeCell ref="Z7:AN7"/>
    <mergeCell ref="V8:Y8"/>
    <mergeCell ref="Z8:AF8"/>
    <mergeCell ref="AG8:AN8"/>
    <mergeCell ref="D29:K29"/>
    <mergeCell ref="L29:AN29"/>
    <mergeCell ref="D35:K35"/>
    <mergeCell ref="L35:AN35"/>
    <mergeCell ref="L32:AH32"/>
    <mergeCell ref="AI32:AN32"/>
    <mergeCell ref="B32:K32"/>
    <mergeCell ref="B34:C40"/>
    <mergeCell ref="D30:K30"/>
    <mergeCell ref="L30:AN30"/>
    <mergeCell ref="D31:K31"/>
    <mergeCell ref="B25:C31"/>
    <mergeCell ref="D25:K25"/>
    <mergeCell ref="L25:AN25"/>
    <mergeCell ref="D26:K26"/>
    <mergeCell ref="L26:AN26"/>
    <mergeCell ref="D27:K27"/>
    <mergeCell ref="L27:AN27"/>
    <mergeCell ref="D28:K28"/>
    <mergeCell ref="L28:AN28"/>
    <mergeCell ref="B48:K48"/>
    <mergeCell ref="L43:AN47"/>
    <mergeCell ref="L48:AN48"/>
    <mergeCell ref="B41:K41"/>
    <mergeCell ref="L41:AH41"/>
    <mergeCell ref="AI41:AN41"/>
    <mergeCell ref="B43:K47"/>
    <mergeCell ref="L31:AN31"/>
    <mergeCell ref="D34:K34"/>
    <mergeCell ref="L34:AN34"/>
    <mergeCell ref="D40:K40"/>
    <mergeCell ref="D36:K36"/>
    <mergeCell ref="L40:AN40"/>
    <mergeCell ref="D39:K39"/>
    <mergeCell ref="L39:AN39"/>
    <mergeCell ref="L36:AN36"/>
    <mergeCell ref="D37:K37"/>
    <mergeCell ref="L37:AN37"/>
    <mergeCell ref="D38:K38"/>
    <mergeCell ref="L38:AN38"/>
    <mergeCell ref="V10:Y10"/>
    <mergeCell ref="Z10:AN10"/>
    <mergeCell ref="V11:Y11"/>
    <mergeCell ref="Z11:AN11"/>
    <mergeCell ref="V12:Y12"/>
    <mergeCell ref="Z12:AF12"/>
    <mergeCell ref="AG12:AN12"/>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33"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AI41:AN41 AI32:AN32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showZeros="0" workbookViewId="0"/>
  </sheetViews>
  <sheetFormatPr defaultColWidth="2.25" defaultRowHeight="15" customHeight="1"/>
  <cols>
    <col min="1" max="13" width="2.25" style="3"/>
    <col min="14" max="19" width="2.25" style="7"/>
    <col min="20" max="21" width="2.25" style="3"/>
    <col min="24" max="16384" width="2.25" style="3"/>
  </cols>
  <sheetData>
    <row r="1" spans="1:44" ht="15" customHeight="1">
      <c r="A1" s="6" t="s">
        <v>123</v>
      </c>
    </row>
    <row r="2" spans="1:44" ht="15" customHeight="1">
      <c r="N2" s="3"/>
      <c r="O2" s="3"/>
      <c r="P2" s="3"/>
      <c r="Q2" s="3"/>
      <c r="R2" s="3"/>
      <c r="S2" s="3"/>
      <c r="V2" s="3"/>
      <c r="W2" s="3"/>
      <c r="AD2" s="391"/>
      <c r="AE2" s="391"/>
      <c r="AF2" s="391"/>
      <c r="AG2" s="391"/>
      <c r="AH2" s="7" t="s">
        <v>3</v>
      </c>
      <c r="AI2" s="391"/>
      <c r="AJ2" s="391"/>
      <c r="AK2" s="7" t="s">
        <v>70</v>
      </c>
      <c r="AL2" s="391"/>
      <c r="AM2" s="391"/>
      <c r="AN2" s="7" t="s">
        <v>71</v>
      </c>
      <c r="AQ2" s="4" t="s">
        <v>35</v>
      </c>
    </row>
    <row r="3" spans="1:44" ht="15" customHeight="1">
      <c r="B3" s="8" t="s">
        <v>14</v>
      </c>
      <c r="N3" s="3"/>
      <c r="O3" s="3"/>
      <c r="P3" s="3"/>
      <c r="Q3" s="3"/>
      <c r="R3" s="3"/>
      <c r="S3" s="3"/>
      <c r="V3" s="3"/>
      <c r="W3" s="3"/>
    </row>
    <row r="4" spans="1:44" ht="15" customHeight="1">
      <c r="B4" s="3" t="s">
        <v>15</v>
      </c>
      <c r="N4" s="3"/>
      <c r="O4" s="3"/>
      <c r="P4" s="3"/>
      <c r="Q4" s="3"/>
      <c r="R4" s="3"/>
      <c r="S4" s="3"/>
      <c r="V4" s="3"/>
      <c r="W4" s="3"/>
      <c r="AQ4" s="11"/>
      <c r="AR4" s="10" t="s">
        <v>27</v>
      </c>
    </row>
    <row r="5" spans="1:44" ht="15" customHeight="1">
      <c r="N5" s="3"/>
      <c r="O5" s="3"/>
      <c r="P5" s="3"/>
      <c r="Q5" s="3"/>
      <c r="R5" s="3"/>
      <c r="S5" s="3"/>
      <c r="V5" s="3" t="s">
        <v>40</v>
      </c>
      <c r="W5" s="3"/>
    </row>
    <row r="6" spans="1:44" ht="30" customHeight="1">
      <c r="N6" s="3"/>
      <c r="O6" s="3"/>
      <c r="P6" s="3"/>
      <c r="Q6" s="3"/>
      <c r="R6" s="3"/>
      <c r="S6" s="3"/>
      <c r="V6" s="200" t="s">
        <v>37</v>
      </c>
      <c r="W6" s="200"/>
      <c r="X6" s="200"/>
      <c r="Y6" s="200"/>
      <c r="Z6" s="204">
        <f>プラン様式１!Z6</f>
        <v>0</v>
      </c>
      <c r="AA6" s="204"/>
      <c r="AB6" s="204"/>
      <c r="AC6" s="204"/>
      <c r="AD6" s="204"/>
      <c r="AE6" s="204"/>
      <c r="AF6" s="204"/>
      <c r="AG6" s="204"/>
      <c r="AH6" s="204"/>
      <c r="AI6" s="204"/>
      <c r="AJ6" s="204"/>
      <c r="AK6" s="204"/>
      <c r="AL6" s="204"/>
      <c r="AM6" s="204"/>
      <c r="AN6" s="204"/>
    </row>
    <row r="7" spans="1:44" ht="30" customHeight="1">
      <c r="N7" s="3"/>
      <c r="O7" s="3"/>
      <c r="P7" s="3"/>
      <c r="Q7" s="3"/>
      <c r="R7" s="3"/>
      <c r="S7" s="3"/>
      <c r="V7" s="203" t="s">
        <v>16</v>
      </c>
      <c r="W7" s="203"/>
      <c r="X7" s="203"/>
      <c r="Y7" s="203"/>
      <c r="Z7" s="204">
        <f>プラン様式１!Z7</f>
        <v>0</v>
      </c>
      <c r="AA7" s="204"/>
      <c r="AB7" s="204"/>
      <c r="AC7" s="204"/>
      <c r="AD7" s="204"/>
      <c r="AE7" s="204"/>
      <c r="AF7" s="204"/>
      <c r="AG7" s="204"/>
      <c r="AH7" s="204"/>
      <c r="AI7" s="204"/>
      <c r="AJ7" s="204"/>
      <c r="AK7" s="204"/>
      <c r="AL7" s="204"/>
      <c r="AM7" s="204"/>
      <c r="AN7" s="204"/>
    </row>
    <row r="8" spans="1:44" ht="30" customHeight="1">
      <c r="N8" s="3"/>
      <c r="O8" s="3"/>
      <c r="P8" s="3"/>
      <c r="Q8" s="3"/>
      <c r="R8" s="3"/>
      <c r="S8" s="3"/>
      <c r="V8" s="205" t="s">
        <v>326</v>
      </c>
      <c r="W8" s="205"/>
      <c r="X8" s="205"/>
      <c r="Y8" s="205"/>
      <c r="Z8" s="204">
        <f>プラン様式１!Z8</f>
        <v>0</v>
      </c>
      <c r="AA8" s="204"/>
      <c r="AB8" s="204"/>
      <c r="AC8" s="204"/>
      <c r="AD8" s="204"/>
      <c r="AE8" s="204"/>
      <c r="AF8" s="204"/>
      <c r="AG8" s="204">
        <f>プラン様式１!AG8</f>
        <v>0</v>
      </c>
      <c r="AH8" s="204"/>
      <c r="AI8" s="204"/>
      <c r="AJ8" s="204"/>
      <c r="AK8" s="204"/>
      <c r="AL8" s="204"/>
      <c r="AM8" s="204"/>
      <c r="AN8" s="204"/>
    </row>
    <row r="9" spans="1:44" ht="15" customHeight="1">
      <c r="N9" s="3"/>
      <c r="O9" s="3"/>
      <c r="P9" s="3"/>
      <c r="Q9" s="3"/>
      <c r="R9" s="3"/>
      <c r="S9" s="3"/>
      <c r="V9" s="3" t="s">
        <v>447</v>
      </c>
      <c r="W9" s="3"/>
    </row>
    <row r="10" spans="1:44" ht="30" customHeight="1">
      <c r="N10" s="3"/>
      <c r="O10" s="3"/>
      <c r="P10" s="3"/>
      <c r="Q10" s="3"/>
      <c r="R10" s="3"/>
      <c r="S10" s="3"/>
      <c r="V10" s="200" t="s">
        <v>37</v>
      </c>
      <c r="W10" s="200"/>
      <c r="X10" s="200"/>
      <c r="Y10" s="200"/>
      <c r="Z10" s="204">
        <f>基本情報!$D$18</f>
        <v>0</v>
      </c>
      <c r="AA10" s="204"/>
      <c r="AB10" s="204"/>
      <c r="AC10" s="204"/>
      <c r="AD10" s="204"/>
      <c r="AE10" s="204"/>
      <c r="AF10" s="204"/>
      <c r="AG10" s="204"/>
      <c r="AH10" s="204"/>
      <c r="AI10" s="204"/>
      <c r="AJ10" s="204"/>
      <c r="AK10" s="204"/>
      <c r="AL10" s="204"/>
      <c r="AM10" s="204"/>
      <c r="AN10" s="204"/>
    </row>
    <row r="11" spans="1:44" ht="30" customHeight="1">
      <c r="N11" s="3"/>
      <c r="O11" s="3"/>
      <c r="P11" s="3"/>
      <c r="Q11" s="3"/>
      <c r="R11" s="3"/>
      <c r="S11" s="3"/>
      <c r="V11" s="203" t="s">
        <v>16</v>
      </c>
      <c r="W11" s="203"/>
      <c r="X11" s="203"/>
      <c r="Y11" s="203"/>
      <c r="Z11" s="204">
        <f>基本情報!$D$16</f>
        <v>0</v>
      </c>
      <c r="AA11" s="204"/>
      <c r="AB11" s="204"/>
      <c r="AC11" s="204"/>
      <c r="AD11" s="204"/>
      <c r="AE11" s="204"/>
      <c r="AF11" s="204"/>
      <c r="AG11" s="204"/>
      <c r="AH11" s="204"/>
      <c r="AI11" s="204"/>
      <c r="AJ11" s="204"/>
      <c r="AK11" s="204"/>
      <c r="AL11" s="204"/>
      <c r="AM11" s="204"/>
      <c r="AN11" s="204"/>
    </row>
    <row r="12" spans="1:44" ht="30" customHeight="1">
      <c r="N12" s="3"/>
      <c r="O12" s="3"/>
      <c r="P12" s="3"/>
      <c r="Q12" s="3"/>
      <c r="R12" s="3"/>
      <c r="S12" s="3"/>
      <c r="V12" s="202" t="s">
        <v>326</v>
      </c>
      <c r="W12" s="202"/>
      <c r="X12" s="202"/>
      <c r="Y12" s="202"/>
      <c r="Z12" s="204">
        <f>基本情報!$D$19</f>
        <v>0</v>
      </c>
      <c r="AA12" s="204"/>
      <c r="AB12" s="204"/>
      <c r="AC12" s="204"/>
      <c r="AD12" s="204"/>
      <c r="AE12" s="204"/>
      <c r="AF12" s="204"/>
      <c r="AG12" s="204">
        <f>基本情報!$D$21</f>
        <v>0</v>
      </c>
      <c r="AH12" s="204"/>
      <c r="AI12" s="204"/>
      <c r="AJ12" s="204"/>
      <c r="AK12" s="204"/>
      <c r="AL12" s="204"/>
      <c r="AM12" s="204"/>
      <c r="AN12" s="204"/>
    </row>
    <row r="13" spans="1:44" ht="15" customHeight="1">
      <c r="N13" s="3"/>
      <c r="O13" s="3"/>
      <c r="P13" s="3"/>
      <c r="Q13" s="3"/>
    </row>
    <row r="14" spans="1:44" s="14" customFormat="1" ht="30" customHeight="1">
      <c r="A14" s="365" t="str">
        <f>プラン様式１!$A$14</f>
        <v>住宅用太陽光発電初期費用ゼロ促進の増強事業</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row>
    <row r="15" spans="1:44" s="14" customFormat="1" ht="30" customHeight="1">
      <c r="A15" s="365" t="s">
        <v>108</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row>
    <row r="16" spans="1:44" ht="15" customHeight="1">
      <c r="K16" s="3" t="s">
        <v>17</v>
      </c>
      <c r="M16" s="3" t="s">
        <v>17</v>
      </c>
      <c r="N16" s="3"/>
      <c r="O16" s="3"/>
      <c r="P16" s="3"/>
      <c r="Q16" s="3"/>
    </row>
    <row r="17" spans="2:53" ht="15" customHeight="1">
      <c r="B17" s="356" t="s">
        <v>442</v>
      </c>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row>
    <row r="18" spans="2:53" ht="15" customHeight="1">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row>
    <row r="19" spans="2:53" ht="15" customHeight="1">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row>
    <row r="20" spans="2:53" ht="15" customHeight="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pans="2:53" ht="15" customHeight="1">
      <c r="B21" s="392" t="s">
        <v>18</v>
      </c>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row>
    <row r="22" spans="2:53" ht="15" customHeight="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2:53" ht="30" customHeight="1">
      <c r="B23" s="393" t="s">
        <v>95</v>
      </c>
      <c r="C23" s="393"/>
      <c r="D23" s="393"/>
      <c r="E23" s="393"/>
      <c r="F23" s="393"/>
      <c r="G23" s="393"/>
      <c r="H23" s="393"/>
      <c r="I23" s="393"/>
      <c r="J23" s="393"/>
      <c r="K23" s="393"/>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row>
    <row r="24" spans="2:53" ht="15" customHeight="1">
      <c r="B24" s="393" t="s">
        <v>109</v>
      </c>
      <c r="C24" s="393"/>
      <c r="D24" s="393"/>
      <c r="E24" s="393"/>
      <c r="F24" s="393"/>
      <c r="G24" s="393"/>
      <c r="H24" s="393"/>
      <c r="I24" s="393"/>
      <c r="J24" s="393"/>
      <c r="K24" s="393"/>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row>
    <row r="25" spans="2:53" ht="15" customHeight="1">
      <c r="B25" s="393"/>
      <c r="C25" s="393"/>
      <c r="D25" s="393"/>
      <c r="E25" s="393"/>
      <c r="F25" s="393"/>
      <c r="G25" s="393"/>
      <c r="H25" s="393"/>
      <c r="I25" s="393"/>
      <c r="J25" s="393"/>
      <c r="K25" s="393"/>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row>
    <row r="26" spans="2:53" ht="15" customHeight="1">
      <c r="B26" s="393"/>
      <c r="C26" s="393"/>
      <c r="D26" s="393"/>
      <c r="E26" s="393"/>
      <c r="F26" s="393"/>
      <c r="G26" s="393"/>
      <c r="H26" s="393"/>
      <c r="I26" s="393"/>
      <c r="J26" s="393"/>
      <c r="K26" s="393"/>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row>
    <row r="27" spans="2:53" ht="15" customHeight="1">
      <c r="B27" s="393"/>
      <c r="C27" s="393"/>
      <c r="D27" s="393"/>
      <c r="E27" s="393"/>
      <c r="F27" s="393"/>
      <c r="G27" s="393"/>
      <c r="H27" s="393"/>
      <c r="I27" s="393"/>
      <c r="J27" s="393"/>
      <c r="K27" s="393"/>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row>
    <row r="28" spans="2:53" ht="15" customHeight="1">
      <c r="B28" s="393"/>
      <c r="C28" s="393"/>
      <c r="D28" s="393"/>
      <c r="E28" s="393"/>
      <c r="F28" s="393"/>
      <c r="G28" s="393"/>
      <c r="H28" s="393"/>
      <c r="I28" s="393"/>
      <c r="J28" s="393"/>
      <c r="K28" s="393"/>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BA28" s="4"/>
    </row>
    <row r="29" spans="2:53" ht="15" customHeight="1">
      <c r="B29" s="393"/>
      <c r="C29" s="393"/>
      <c r="D29" s="393"/>
      <c r="E29" s="393"/>
      <c r="F29" s="393"/>
      <c r="G29" s="393"/>
      <c r="H29" s="393"/>
      <c r="I29" s="393"/>
      <c r="J29" s="393"/>
      <c r="K29" s="393"/>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BA29" s="4"/>
    </row>
    <row r="30" spans="2:53" ht="15" customHeight="1">
      <c r="B30" s="393"/>
      <c r="C30" s="393"/>
      <c r="D30" s="393"/>
      <c r="E30" s="393"/>
      <c r="F30" s="393"/>
      <c r="G30" s="393"/>
      <c r="H30" s="393"/>
      <c r="I30" s="393"/>
      <c r="J30" s="393"/>
      <c r="K30" s="393"/>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BA30" s="4"/>
    </row>
    <row r="31" spans="2:53" ht="15" customHeight="1">
      <c r="B31" s="393"/>
      <c r="C31" s="393"/>
      <c r="D31" s="393"/>
      <c r="E31" s="393"/>
      <c r="F31" s="393"/>
      <c r="G31" s="393"/>
      <c r="H31" s="393"/>
      <c r="I31" s="393"/>
      <c r="J31" s="393"/>
      <c r="K31" s="393"/>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BA31" s="9"/>
    </row>
    <row r="32" spans="2:53" ht="30" customHeight="1">
      <c r="B32" s="436" t="s">
        <v>110</v>
      </c>
      <c r="C32" s="436"/>
      <c r="D32" s="436"/>
      <c r="E32" s="436"/>
      <c r="F32" s="436"/>
      <c r="G32" s="436"/>
      <c r="H32" s="436"/>
      <c r="I32" s="436"/>
      <c r="J32" s="436"/>
      <c r="K32" s="436"/>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BA32" s="9"/>
    </row>
    <row r="34" spans="6:41" ht="15" customHeight="1">
      <c r="F34" s="7"/>
      <c r="G34" s="7"/>
      <c r="H34" s="7"/>
      <c r="I34" s="7"/>
      <c r="J34" s="7"/>
      <c r="K34" s="7"/>
      <c r="L34" s="7"/>
      <c r="M34" s="7"/>
      <c r="N34" s="3"/>
      <c r="O34" s="3"/>
      <c r="P34" s="3"/>
      <c r="Q34" s="3"/>
      <c r="R34" s="3"/>
      <c r="S34" s="3"/>
    </row>
    <row r="35" spans="6:41" ht="15" customHeight="1">
      <c r="F35" s="7"/>
      <c r="G35" s="7"/>
      <c r="H35" s="7"/>
      <c r="I35" s="7"/>
      <c r="J35" s="7"/>
      <c r="K35" s="7"/>
      <c r="L35" s="7"/>
      <c r="M35" s="7"/>
      <c r="N35" s="3"/>
      <c r="O35" s="3"/>
      <c r="P35" s="3"/>
      <c r="Q35" s="3"/>
      <c r="R35" s="3"/>
      <c r="S35" s="3"/>
    </row>
    <row r="36" spans="6:41" ht="15" customHeight="1">
      <c r="F36" s="7"/>
      <c r="G36" s="7"/>
      <c r="H36" s="7"/>
      <c r="I36" s="7"/>
      <c r="J36" s="7"/>
      <c r="K36" s="7"/>
      <c r="L36" s="7"/>
      <c r="M36" s="7"/>
      <c r="N36" s="3"/>
      <c r="O36" s="3"/>
      <c r="P36" s="3"/>
      <c r="Q36" s="3"/>
      <c r="R36" s="3"/>
      <c r="S36" s="3"/>
      <c r="AE36" s="7"/>
      <c r="AF36" s="7"/>
      <c r="AG36" s="7"/>
      <c r="AH36" s="7"/>
    </row>
    <row r="37" spans="6:41" ht="15" customHeight="1">
      <c r="F37" s="7"/>
      <c r="G37" s="7"/>
      <c r="H37" s="7"/>
      <c r="I37" s="7"/>
      <c r="J37" s="7"/>
      <c r="K37" s="7"/>
      <c r="L37" s="7"/>
      <c r="M37" s="7"/>
      <c r="N37" s="3"/>
      <c r="O37" s="3"/>
      <c r="P37" s="3"/>
      <c r="Q37" s="3"/>
      <c r="R37" s="3"/>
      <c r="S37" s="3"/>
    </row>
    <row r="38" spans="6:41" ht="15" customHeight="1">
      <c r="F38" s="7"/>
      <c r="G38" s="7"/>
      <c r="H38" s="7"/>
      <c r="I38" s="7"/>
      <c r="J38" s="7"/>
      <c r="K38" s="7"/>
      <c r="L38" s="7"/>
      <c r="M38" s="7"/>
      <c r="N38" s="3"/>
      <c r="O38" s="3"/>
      <c r="P38" s="3"/>
      <c r="Q38" s="3"/>
      <c r="R38" s="3"/>
      <c r="S38" s="3"/>
    </row>
    <row r="48" spans="6:41" ht="15" customHeight="1">
      <c r="AO48" s="12"/>
    </row>
  </sheetData>
  <sheetProtection algorithmName="SHA-512" hashValue="6zA3cBCJrYQEbAOQvfBC44KM5rxizvX4StGNfXBVA2GKEvw3EvmUoXC6lyqtZSvKWRIspuazNTzHVl679OC1TA==" saltValue="/9qFC5bwSkGijNIGol4eYg==" spinCount="100000" sheet="1" objects="1" scenarios="1" formatCells="0" formatColumns="0" formatRows="0" insertColumns="0" insertRows="0"/>
  <mergeCells count="27">
    <mergeCell ref="V7:Y7"/>
    <mergeCell ref="Z7:AN7"/>
    <mergeCell ref="AD2:AG2"/>
    <mergeCell ref="AI2:AJ2"/>
    <mergeCell ref="AL2:AM2"/>
    <mergeCell ref="V6:Y6"/>
    <mergeCell ref="Z6:AN6"/>
    <mergeCell ref="B17:AN19"/>
    <mergeCell ref="V8:Y8"/>
    <mergeCell ref="Z8:AF8"/>
    <mergeCell ref="AG8:AN8"/>
    <mergeCell ref="A15:AO15"/>
    <mergeCell ref="A14:AO14"/>
    <mergeCell ref="V10:Y10"/>
    <mergeCell ref="Z10:AN10"/>
    <mergeCell ref="V11:Y11"/>
    <mergeCell ref="Z11:AN11"/>
    <mergeCell ref="V12:Y12"/>
    <mergeCell ref="Z12:AF12"/>
    <mergeCell ref="AG12:AN12"/>
    <mergeCell ref="B32:K32"/>
    <mergeCell ref="L32:AN32"/>
    <mergeCell ref="B21:AN21"/>
    <mergeCell ref="B23:K23"/>
    <mergeCell ref="L23:AN23"/>
    <mergeCell ref="B24:K31"/>
    <mergeCell ref="L24:AN31"/>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Zeros="0" workbookViewId="0">
      <selection sqref="A1:M1"/>
    </sheetView>
  </sheetViews>
  <sheetFormatPr defaultColWidth="8.875" defaultRowHeight="12"/>
  <cols>
    <col min="1" max="12" width="7.375" style="32" customWidth="1"/>
    <col min="13" max="13" width="4.375" style="32" customWidth="1"/>
    <col min="14" max="16384" width="8.875" style="32"/>
  </cols>
  <sheetData>
    <row r="1" spans="1:13" ht="59.45" customHeight="1">
      <c r="A1" s="167" t="s">
        <v>129</v>
      </c>
      <c r="B1" s="168"/>
      <c r="C1" s="168"/>
      <c r="D1" s="168"/>
      <c r="E1" s="168"/>
      <c r="F1" s="168"/>
      <c r="G1" s="168"/>
      <c r="H1" s="168"/>
      <c r="I1" s="168"/>
      <c r="J1" s="168"/>
      <c r="K1" s="168"/>
      <c r="L1" s="168"/>
      <c r="M1" s="168"/>
    </row>
    <row r="2" spans="1:13" ht="97.9" customHeight="1">
      <c r="A2" s="169" t="s">
        <v>457</v>
      </c>
      <c r="B2" s="168"/>
      <c r="C2" s="168"/>
      <c r="D2" s="168"/>
      <c r="E2" s="168"/>
      <c r="F2" s="168"/>
      <c r="G2" s="168"/>
      <c r="H2" s="168"/>
      <c r="I2" s="168"/>
      <c r="J2" s="168"/>
      <c r="K2" s="168"/>
      <c r="L2" s="168"/>
      <c r="M2" s="168"/>
    </row>
    <row r="3" spans="1:13" ht="142.9" customHeight="1">
      <c r="A3" s="170" t="s">
        <v>468</v>
      </c>
      <c r="B3" s="171"/>
      <c r="C3" s="171"/>
      <c r="D3" s="171"/>
      <c r="E3" s="171"/>
      <c r="F3" s="171"/>
      <c r="G3" s="171"/>
      <c r="H3" s="171"/>
      <c r="I3" s="171"/>
      <c r="J3" s="171"/>
      <c r="K3" s="171"/>
      <c r="L3" s="171"/>
      <c r="M3" s="171"/>
    </row>
    <row r="4" spans="1:13" ht="97.9" customHeight="1">
      <c r="A4" s="172" t="s">
        <v>437</v>
      </c>
      <c r="B4" s="173"/>
      <c r="C4" s="173"/>
      <c r="D4" s="173"/>
      <c r="E4" s="173"/>
      <c r="F4" s="173"/>
      <c r="G4" s="173"/>
      <c r="H4" s="173"/>
      <c r="I4" s="173"/>
      <c r="J4" s="173"/>
      <c r="K4" s="173"/>
      <c r="L4" s="173"/>
      <c r="M4" s="173"/>
    </row>
    <row r="5" spans="1:13" ht="22.9" customHeight="1">
      <c r="A5" s="33"/>
      <c r="B5" s="34"/>
      <c r="C5" s="34"/>
      <c r="D5" s="34"/>
      <c r="E5" s="34"/>
      <c r="F5" s="34"/>
      <c r="G5" s="34"/>
      <c r="H5" s="34"/>
      <c r="I5" s="34"/>
      <c r="J5" s="34"/>
      <c r="K5" s="34"/>
      <c r="L5" s="34"/>
      <c r="M5" s="34"/>
    </row>
    <row r="6" spans="1:13" s="37" customFormat="1" ht="19.149999999999999" customHeight="1">
      <c r="A6" s="35"/>
      <c r="B6" s="35"/>
      <c r="C6" s="35"/>
      <c r="D6" s="175" t="s">
        <v>130</v>
      </c>
      <c r="E6" s="175"/>
      <c r="F6" s="175"/>
      <c r="G6" s="175"/>
      <c r="H6" s="175"/>
      <c r="I6" s="175"/>
      <c r="J6" s="175"/>
      <c r="K6" s="35"/>
      <c r="L6" s="35"/>
      <c r="M6" s="35"/>
    </row>
    <row r="7" spans="1:13" s="37" customFormat="1" ht="18.399999999999999" customHeight="1">
      <c r="A7" s="38"/>
      <c r="B7" s="35"/>
      <c r="C7" s="35"/>
      <c r="D7" s="174" t="s">
        <v>325</v>
      </c>
      <c r="E7" s="174"/>
      <c r="F7" s="174"/>
      <c r="G7" s="174"/>
      <c r="H7" s="174"/>
      <c r="I7" s="174"/>
      <c r="J7" s="174"/>
      <c r="K7" s="35"/>
      <c r="L7" s="35"/>
      <c r="M7" s="35"/>
    </row>
    <row r="8" spans="1:13" s="37" customFormat="1" ht="8.4499999999999993" customHeight="1">
      <c r="A8" s="38"/>
      <c r="B8" s="35"/>
      <c r="C8" s="35"/>
      <c r="D8" s="35"/>
      <c r="E8" s="36"/>
      <c r="F8" s="39"/>
      <c r="G8" s="36"/>
      <c r="H8" s="36"/>
      <c r="I8" s="36"/>
      <c r="J8" s="36"/>
      <c r="K8" s="35"/>
      <c r="L8" s="35"/>
      <c r="M8" s="35"/>
    </row>
    <row r="9" spans="1:13" s="41" customFormat="1" ht="18" customHeight="1">
      <c r="A9" s="40" t="s">
        <v>131</v>
      </c>
      <c r="B9" s="40"/>
      <c r="C9" s="40"/>
      <c r="D9" s="40"/>
      <c r="E9" s="40"/>
      <c r="F9" s="40"/>
      <c r="G9" s="40"/>
      <c r="H9" s="40"/>
      <c r="I9" s="40"/>
      <c r="J9" s="40"/>
      <c r="K9" s="40"/>
      <c r="L9" s="40"/>
      <c r="M9" s="40"/>
    </row>
    <row r="10" spans="1:13" s="41" customFormat="1" ht="18" customHeight="1">
      <c r="A10" s="40"/>
      <c r="B10" s="40"/>
      <c r="C10" s="40"/>
      <c r="D10" s="40"/>
      <c r="E10" s="40"/>
      <c r="F10" s="40"/>
      <c r="G10" s="40"/>
      <c r="H10" s="40"/>
      <c r="I10" s="40"/>
      <c r="J10" s="40"/>
      <c r="K10" s="40"/>
      <c r="L10" s="40"/>
      <c r="M10" s="40"/>
    </row>
    <row r="11" spans="1:13" ht="45" customHeight="1"/>
    <row r="12" spans="1:13" ht="45" customHeight="1"/>
    <row r="13" spans="1:13" ht="45" customHeight="1"/>
    <row r="14" spans="1:13" ht="45" customHeight="1"/>
    <row r="15" spans="1:13" ht="45" customHeight="1"/>
    <row r="16" spans="1:13" ht="45" customHeight="1"/>
  </sheetData>
  <sheetProtection algorithmName="SHA-512" hashValue="RmuV9oIF9j6LrgLS/AOmQTxnnwj0aN7JmbbjzfLeZntiWom2fVH+Ns6JGJ677hXxbt6T7U7IyJag9dwboQbBlQ==" saltValue="etQH4dHyMxftzsc5AvxZlg==" spinCount="100000" sheet="1" objects="1" scenarios="1"/>
  <mergeCells count="6">
    <mergeCell ref="A1:M1"/>
    <mergeCell ref="A2:M2"/>
    <mergeCell ref="A3:M3"/>
    <mergeCell ref="A4:M4"/>
    <mergeCell ref="D7:J7"/>
    <mergeCell ref="D6:J6"/>
  </mergeCells>
  <phoneticPr fontId="7"/>
  <hyperlinks>
    <hyperlink ref="D7" r:id="rId1"/>
  </hyperlinks>
  <printOptions horizontalCentered="1"/>
  <pageMargins left="0.23622047244094491" right="0.23622047244094491" top="0.74803149606299213" bottom="0.74803149606299213"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83"/>
  <sheetViews>
    <sheetView showZeros="0" workbookViewId="0">
      <selection activeCell="A5" sqref="A5"/>
    </sheetView>
  </sheetViews>
  <sheetFormatPr defaultColWidth="9" defaultRowHeight="13.5"/>
  <cols>
    <col min="1" max="1" width="0.75" style="3" customWidth="1"/>
    <col min="2" max="28" width="3.25" style="3" customWidth="1"/>
    <col min="29" max="29" width="3.75" style="3" customWidth="1"/>
    <col min="30" max="30" width="2.875" style="3" customWidth="1"/>
    <col min="31" max="32" width="7.875" style="3" customWidth="1"/>
    <col min="33" max="16384" width="9" style="3"/>
  </cols>
  <sheetData>
    <row r="2" spans="2:29" ht="50.25" customHeight="1">
      <c r="B2" s="176" t="s">
        <v>163</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2:29" ht="9" customHeight="1">
      <c r="B3" s="42"/>
      <c r="C3" s="43"/>
      <c r="D3" s="43"/>
      <c r="E3" s="43"/>
      <c r="F3" s="43"/>
      <c r="G3" s="43"/>
      <c r="H3" s="43"/>
      <c r="I3" s="43"/>
      <c r="J3" s="43"/>
      <c r="K3" s="43"/>
      <c r="L3" s="43"/>
    </row>
    <row r="4" spans="2:29" ht="24" customHeight="1">
      <c r="B4" s="131" t="s">
        <v>461</v>
      </c>
      <c r="D4" s="7"/>
      <c r="E4" s="7"/>
      <c r="F4" s="43"/>
      <c r="G4" s="43"/>
      <c r="H4" s="43"/>
      <c r="I4" s="43"/>
      <c r="J4" s="43"/>
      <c r="K4" s="43"/>
      <c r="L4" s="43"/>
    </row>
    <row r="5" spans="2:29" ht="21" hidden="1" customHeight="1">
      <c r="B5" s="44"/>
      <c r="C5" s="8"/>
      <c r="D5" s="8"/>
      <c r="E5" s="8"/>
      <c r="F5" s="8"/>
      <c r="G5" s="8"/>
      <c r="H5" s="8"/>
      <c r="I5" s="7"/>
      <c r="J5" s="8"/>
      <c r="K5" s="8"/>
      <c r="L5" s="45"/>
      <c r="M5" s="45"/>
      <c r="N5" s="45"/>
      <c r="O5" s="45"/>
      <c r="P5" s="45"/>
      <c r="Q5" s="45"/>
      <c r="R5" s="45"/>
      <c r="S5" s="45"/>
      <c r="T5" s="45"/>
      <c r="U5" s="45"/>
      <c r="V5" s="45"/>
      <c r="W5" s="45"/>
      <c r="X5" s="45"/>
      <c r="Y5" s="45"/>
      <c r="Z5" s="45"/>
      <c r="AA5" s="45"/>
      <c r="AB5" s="45"/>
      <c r="AC5" s="45"/>
    </row>
    <row r="6" spans="2:29" ht="21" hidden="1" customHeight="1">
      <c r="B6" s="44"/>
      <c r="C6" s="8"/>
      <c r="D6" s="8"/>
      <c r="E6" s="8"/>
      <c r="F6" s="8"/>
      <c r="G6" s="8"/>
      <c r="H6" s="8"/>
      <c r="I6" s="7"/>
      <c r="J6" s="8"/>
      <c r="K6" s="8"/>
      <c r="L6" s="45"/>
      <c r="M6" s="45"/>
      <c r="N6" s="45"/>
      <c r="O6" s="45"/>
      <c r="P6" s="45"/>
      <c r="Q6" s="45"/>
      <c r="R6" s="45"/>
      <c r="S6" s="45"/>
      <c r="T6" s="45"/>
      <c r="U6" s="45"/>
      <c r="V6" s="45"/>
      <c r="W6" s="45"/>
      <c r="X6" s="45"/>
      <c r="Y6" s="45"/>
      <c r="Z6" s="45"/>
      <c r="AA6" s="45"/>
      <c r="AB6" s="45"/>
      <c r="AC6" s="45"/>
    </row>
    <row r="7" spans="2:29" ht="21" hidden="1" customHeight="1">
      <c r="B7" s="44"/>
      <c r="C7" s="8"/>
      <c r="D7" s="8"/>
      <c r="E7" s="8"/>
      <c r="F7" s="8"/>
      <c r="G7" s="8"/>
      <c r="H7" s="8"/>
      <c r="I7" s="7"/>
      <c r="J7" s="8"/>
      <c r="K7" s="8"/>
      <c r="L7" s="45"/>
      <c r="M7" s="45"/>
      <c r="N7" s="45"/>
      <c r="O7" s="45"/>
      <c r="P7" s="45"/>
      <c r="Q7" s="45"/>
      <c r="R7" s="45"/>
      <c r="S7" s="45"/>
      <c r="T7" s="45"/>
      <c r="U7" s="45"/>
      <c r="V7" s="45"/>
      <c r="W7" s="45"/>
      <c r="X7" s="45"/>
      <c r="Y7" s="45"/>
      <c r="Z7" s="45"/>
      <c r="AA7" s="45"/>
      <c r="AB7" s="45"/>
      <c r="AC7" s="45"/>
    </row>
    <row r="8" spans="2:29" ht="21" hidden="1" customHeight="1">
      <c r="B8" s="44"/>
      <c r="C8" s="8"/>
      <c r="D8" s="8"/>
      <c r="E8" s="8"/>
      <c r="F8" s="8"/>
      <c r="G8" s="8"/>
      <c r="H8" s="8"/>
      <c r="I8" s="7"/>
      <c r="J8" s="8"/>
      <c r="K8" s="8"/>
      <c r="L8" s="45"/>
      <c r="M8" s="45"/>
      <c r="N8" s="45"/>
      <c r="O8" s="45"/>
      <c r="P8" s="45"/>
      <c r="Q8" s="45"/>
      <c r="R8" s="45"/>
      <c r="S8" s="45"/>
      <c r="T8" s="45"/>
      <c r="U8" s="45"/>
      <c r="V8" s="45"/>
      <c r="W8" s="45"/>
      <c r="X8" s="45"/>
      <c r="Y8" s="45"/>
      <c r="Z8" s="45"/>
      <c r="AA8" s="45"/>
      <c r="AB8" s="45"/>
      <c r="AC8" s="45"/>
    </row>
    <row r="9" spans="2:29" ht="21" hidden="1" customHeight="1">
      <c r="B9" s="44"/>
      <c r="C9" s="8"/>
      <c r="D9" s="8"/>
      <c r="E9" s="8"/>
      <c r="F9" s="8"/>
      <c r="G9" s="8"/>
      <c r="H9" s="8"/>
      <c r="I9" s="7"/>
      <c r="J9" s="8"/>
      <c r="K9" s="8"/>
      <c r="L9" s="45"/>
      <c r="M9" s="45"/>
      <c r="N9" s="45"/>
      <c r="O9" s="45"/>
      <c r="P9" s="45"/>
      <c r="Q9" s="45"/>
      <c r="R9" s="45"/>
      <c r="S9" s="45"/>
      <c r="T9" s="45"/>
      <c r="U9" s="45"/>
      <c r="V9" s="45"/>
      <c r="W9" s="45"/>
      <c r="X9" s="45"/>
      <c r="Y9" s="45"/>
      <c r="Z9" s="45"/>
      <c r="AA9" s="45"/>
      <c r="AB9" s="45"/>
      <c r="AC9" s="45"/>
    </row>
    <row r="10" spans="2:29" ht="21" hidden="1" customHeight="1">
      <c r="B10" s="44"/>
      <c r="C10" s="8"/>
      <c r="D10" s="8"/>
      <c r="E10" s="8"/>
      <c r="F10" s="8"/>
      <c r="G10" s="8"/>
      <c r="H10" s="8"/>
      <c r="I10" s="7"/>
      <c r="J10" s="8"/>
      <c r="K10" s="8"/>
      <c r="L10" s="45"/>
      <c r="M10" s="45"/>
      <c r="N10" s="45"/>
      <c r="O10" s="45"/>
      <c r="P10" s="45"/>
      <c r="Q10" s="45"/>
      <c r="R10" s="45"/>
      <c r="S10" s="45"/>
      <c r="T10" s="45"/>
      <c r="U10" s="45"/>
      <c r="V10" s="45"/>
      <c r="W10" s="45"/>
      <c r="X10" s="45"/>
      <c r="Y10" s="45"/>
      <c r="Z10" s="45"/>
      <c r="AA10" s="45"/>
      <c r="AB10" s="45"/>
      <c r="AC10" s="45"/>
    </row>
    <row r="11" spans="2:29" ht="21" hidden="1" customHeight="1">
      <c r="B11" s="44"/>
      <c r="C11" s="8"/>
      <c r="D11" s="8"/>
      <c r="E11" s="8"/>
      <c r="F11" s="8"/>
      <c r="G11" s="8"/>
      <c r="H11" s="8"/>
      <c r="I11" s="7"/>
      <c r="J11" s="8"/>
      <c r="K11" s="8"/>
      <c r="L11" s="45"/>
      <c r="M11" s="45"/>
      <c r="N11" s="45"/>
      <c r="O11" s="45"/>
      <c r="P11" s="45"/>
      <c r="Q11" s="45"/>
      <c r="R11" s="45"/>
      <c r="S11" s="45"/>
      <c r="T11" s="45"/>
      <c r="U11" s="45"/>
      <c r="V11" s="45"/>
      <c r="W11" s="45"/>
      <c r="X11" s="45"/>
      <c r="Y11" s="45"/>
      <c r="Z11" s="45"/>
      <c r="AA11" s="45"/>
      <c r="AB11" s="45"/>
      <c r="AC11" s="45"/>
    </row>
    <row r="12" spans="2:29" ht="21" hidden="1" customHeight="1">
      <c r="B12" s="44"/>
      <c r="C12" s="8"/>
      <c r="D12" s="8"/>
      <c r="E12" s="8"/>
      <c r="F12" s="8"/>
      <c r="G12" s="8"/>
      <c r="H12" s="8"/>
      <c r="I12" s="7"/>
      <c r="J12" s="8"/>
      <c r="K12" s="8"/>
      <c r="L12" s="45"/>
      <c r="M12" s="45"/>
      <c r="N12" s="45"/>
      <c r="O12" s="45"/>
      <c r="P12" s="45"/>
      <c r="Q12" s="45"/>
      <c r="R12" s="45"/>
      <c r="S12" s="45"/>
      <c r="T12" s="45"/>
      <c r="U12" s="45"/>
      <c r="V12" s="45"/>
      <c r="W12" s="45"/>
      <c r="X12" s="45"/>
      <c r="Y12" s="45"/>
      <c r="Z12" s="45"/>
      <c r="AA12" s="45"/>
      <c r="AB12" s="45"/>
      <c r="AC12" s="45"/>
    </row>
    <row r="13" spans="2:29" ht="21" hidden="1" customHeight="1">
      <c r="B13" s="44"/>
      <c r="D13" s="7"/>
      <c r="E13" s="7"/>
      <c r="F13" s="7"/>
      <c r="G13" s="7"/>
      <c r="H13" s="7"/>
      <c r="I13" s="7"/>
      <c r="L13" s="46"/>
      <c r="M13" s="46"/>
      <c r="N13" s="46"/>
      <c r="O13" s="47"/>
      <c r="P13" s="46"/>
      <c r="Q13" s="46"/>
      <c r="R13" s="46"/>
      <c r="S13" s="46"/>
      <c r="T13" s="46"/>
      <c r="U13" s="46"/>
      <c r="V13" s="46"/>
      <c r="W13" s="46"/>
      <c r="X13" s="46"/>
      <c r="Y13" s="46"/>
      <c r="Z13" s="46"/>
      <c r="AA13" s="46"/>
      <c r="AB13" s="46"/>
      <c r="AC13" s="46"/>
    </row>
    <row r="14" spans="2:29" ht="21" hidden="1" customHeight="1">
      <c r="B14" s="44"/>
      <c r="C14" s="8"/>
      <c r="D14" s="48"/>
      <c r="E14" s="8"/>
      <c r="F14" s="8"/>
      <c r="G14" s="8"/>
      <c r="H14" s="8"/>
      <c r="I14" s="7"/>
      <c r="J14" s="8"/>
      <c r="K14" s="8"/>
      <c r="L14" s="45"/>
      <c r="M14" s="45"/>
      <c r="N14" s="45"/>
      <c r="O14" s="45"/>
      <c r="P14" s="45"/>
      <c r="Q14" s="45"/>
      <c r="R14" s="45"/>
      <c r="S14" s="45"/>
      <c r="T14" s="45"/>
      <c r="U14" s="45"/>
      <c r="V14" s="45"/>
      <c r="W14" s="45"/>
      <c r="X14" s="45"/>
      <c r="Y14" s="45"/>
      <c r="Z14" s="45"/>
      <c r="AA14" s="45"/>
      <c r="AB14" s="45"/>
      <c r="AC14" s="45"/>
    </row>
    <row r="15" spans="2:29" ht="13.5" hidden="1" customHeight="1">
      <c r="B15" s="44"/>
      <c r="C15" s="7"/>
      <c r="D15" s="7"/>
      <c r="E15" s="7"/>
      <c r="F15" s="7"/>
      <c r="G15" s="7"/>
      <c r="H15" s="7"/>
      <c r="I15" s="7"/>
      <c r="K15" s="46"/>
      <c r="L15" s="46"/>
      <c r="M15" s="46"/>
      <c r="N15" s="47"/>
      <c r="O15" s="46"/>
      <c r="P15" s="46"/>
      <c r="Q15" s="46"/>
      <c r="R15" s="46"/>
      <c r="S15" s="46"/>
      <c r="T15" s="46"/>
      <c r="U15" s="46"/>
      <c r="V15" s="46"/>
      <c r="W15" s="46"/>
      <c r="X15" s="46"/>
      <c r="Y15" s="46"/>
      <c r="Z15" s="46"/>
      <c r="AA15" s="46"/>
      <c r="AB15" s="46"/>
    </row>
    <row r="16" spans="2:29" ht="13.5" hidden="1" customHeight="1">
      <c r="B16" s="44"/>
      <c r="C16" s="7"/>
      <c r="D16" s="7"/>
      <c r="E16" s="7"/>
      <c r="F16" s="7"/>
      <c r="G16" s="7"/>
      <c r="H16" s="7"/>
      <c r="I16" s="7"/>
      <c r="K16" s="46"/>
      <c r="L16" s="46"/>
      <c r="M16" s="46"/>
      <c r="N16" s="47"/>
      <c r="O16" s="46"/>
      <c r="P16" s="46"/>
      <c r="Q16" s="46"/>
      <c r="R16" s="46"/>
      <c r="S16" s="46"/>
      <c r="T16" s="46"/>
      <c r="U16" s="46"/>
      <c r="V16" s="46"/>
      <c r="W16" s="46"/>
      <c r="X16" s="46"/>
      <c r="Y16" s="46"/>
      <c r="Z16" s="46"/>
      <c r="AA16" s="46"/>
      <c r="AB16" s="46"/>
    </row>
    <row r="17" spans="2:28" ht="24" customHeight="1">
      <c r="B17" s="49" t="s">
        <v>132</v>
      </c>
      <c r="C17" s="44"/>
      <c r="D17" s="44"/>
      <c r="E17" s="44"/>
      <c r="F17" s="44"/>
      <c r="G17" s="44"/>
      <c r="H17" s="44"/>
      <c r="I17" s="44"/>
      <c r="J17" s="44"/>
      <c r="K17" s="44"/>
      <c r="L17" s="44"/>
      <c r="M17" s="46"/>
      <c r="N17" s="46"/>
      <c r="O17" s="46"/>
      <c r="P17" s="46"/>
      <c r="Q17" s="46"/>
      <c r="R17" s="46"/>
      <c r="S17" s="46"/>
      <c r="T17" s="46"/>
      <c r="U17" s="46"/>
      <c r="V17" s="46"/>
      <c r="W17" s="46"/>
      <c r="X17" s="46"/>
      <c r="Y17" s="46"/>
      <c r="Z17" s="46"/>
      <c r="AA17" s="46"/>
      <c r="AB17" s="46"/>
    </row>
    <row r="18" spans="2:28" ht="14.25">
      <c r="B18" s="50"/>
      <c r="C18" s="51"/>
      <c r="D18" s="44"/>
      <c r="E18" s="44"/>
      <c r="F18" s="44"/>
      <c r="G18" s="44"/>
      <c r="H18" s="44"/>
      <c r="I18" s="44"/>
      <c r="J18" s="44"/>
      <c r="K18" s="44"/>
      <c r="L18" s="44"/>
      <c r="M18" s="46"/>
      <c r="N18" s="46"/>
      <c r="O18" s="46"/>
      <c r="P18" s="46"/>
      <c r="Q18" s="46"/>
      <c r="R18" s="46"/>
      <c r="S18" s="46"/>
      <c r="T18" s="46"/>
      <c r="U18" s="46"/>
      <c r="V18" s="46"/>
      <c r="W18" s="46"/>
      <c r="X18" s="46"/>
      <c r="Y18" s="46"/>
      <c r="Z18" s="46"/>
      <c r="AA18" s="46"/>
      <c r="AB18" s="46"/>
    </row>
    <row r="19" spans="2:28" ht="14.25">
      <c r="B19" s="50"/>
      <c r="C19" s="51"/>
      <c r="D19" s="44"/>
      <c r="E19" s="44"/>
      <c r="F19" s="44"/>
      <c r="G19" s="44"/>
      <c r="H19" s="44"/>
      <c r="I19" s="44"/>
      <c r="J19" s="44"/>
      <c r="K19" s="44"/>
      <c r="L19" s="44"/>
      <c r="M19" s="46"/>
      <c r="N19" s="46"/>
      <c r="O19" s="46"/>
      <c r="P19" s="46"/>
      <c r="Q19" s="46"/>
      <c r="R19" s="46"/>
      <c r="S19" s="46"/>
      <c r="T19" s="46"/>
      <c r="U19" s="46"/>
      <c r="V19" s="46"/>
      <c r="W19" s="46"/>
      <c r="X19" s="46"/>
      <c r="Y19" s="46"/>
      <c r="Z19" s="46"/>
      <c r="AA19" s="46"/>
      <c r="AB19" s="46"/>
    </row>
    <row r="20" spans="2:28" ht="14.25">
      <c r="B20" s="50"/>
      <c r="C20" s="51"/>
      <c r="D20" s="44"/>
      <c r="E20" s="44"/>
      <c r="F20" s="44"/>
      <c r="G20" s="44"/>
      <c r="H20" s="44"/>
      <c r="I20" s="44"/>
      <c r="J20" s="44"/>
      <c r="K20" s="44"/>
      <c r="L20" s="44"/>
      <c r="M20" s="46"/>
      <c r="N20" s="46"/>
      <c r="O20" s="46"/>
      <c r="P20" s="46"/>
      <c r="Q20" s="46"/>
      <c r="R20" s="46"/>
      <c r="S20" s="46"/>
      <c r="T20" s="46"/>
      <c r="U20" s="46"/>
      <c r="V20" s="46"/>
      <c r="W20" s="46"/>
      <c r="X20" s="46"/>
      <c r="Y20" s="46"/>
      <c r="Z20" s="46"/>
      <c r="AA20" s="46"/>
      <c r="AB20" s="46"/>
    </row>
    <row r="21" spans="2:28" ht="14.25">
      <c r="B21" s="50"/>
      <c r="C21" s="51"/>
      <c r="D21" s="44"/>
      <c r="E21" s="44"/>
      <c r="F21" s="44"/>
      <c r="G21" s="44"/>
      <c r="H21" s="44"/>
      <c r="I21" s="44"/>
      <c r="J21" s="44"/>
      <c r="K21" s="44"/>
      <c r="L21" s="44"/>
      <c r="M21" s="46"/>
      <c r="N21" s="46"/>
      <c r="O21" s="46"/>
      <c r="P21" s="46"/>
      <c r="Q21" s="46"/>
      <c r="R21" s="46"/>
      <c r="S21" s="46"/>
      <c r="T21" s="46"/>
      <c r="U21" s="46"/>
      <c r="V21" s="46"/>
      <c r="W21" s="46"/>
      <c r="X21" s="46"/>
      <c r="Y21" s="46"/>
      <c r="Z21" s="46"/>
      <c r="AA21" s="46"/>
      <c r="AB21" s="46"/>
    </row>
    <row r="22" spans="2:28" ht="13.5" customHeight="1">
      <c r="B22" s="50"/>
      <c r="C22" s="51"/>
      <c r="D22" s="44"/>
      <c r="E22" s="44"/>
      <c r="F22" s="44"/>
      <c r="G22" s="44"/>
      <c r="H22" s="44"/>
      <c r="I22" s="44"/>
      <c r="J22" s="44"/>
      <c r="K22" s="44"/>
      <c r="L22" s="44"/>
      <c r="M22" s="46"/>
      <c r="N22" s="46"/>
      <c r="O22" s="46"/>
      <c r="P22" s="46"/>
      <c r="Q22" s="46"/>
      <c r="R22" s="3" t="s">
        <v>133</v>
      </c>
      <c r="S22" s="46"/>
      <c r="T22" s="46"/>
      <c r="U22" s="46"/>
      <c r="V22" s="46"/>
      <c r="W22" s="46"/>
      <c r="X22" s="46"/>
      <c r="Y22" s="46"/>
      <c r="Z22" s="46"/>
      <c r="AA22" s="46"/>
      <c r="AB22" s="46"/>
    </row>
    <row r="23" spans="2:28" ht="13.5" customHeight="1">
      <c r="B23" s="50"/>
      <c r="C23" s="51"/>
      <c r="D23" s="44"/>
      <c r="E23" s="44"/>
      <c r="F23" s="44"/>
      <c r="G23" s="44"/>
      <c r="H23" s="44"/>
      <c r="I23" s="44"/>
      <c r="J23" s="44"/>
      <c r="K23" s="44"/>
      <c r="L23" s="44"/>
      <c r="M23" s="46"/>
      <c r="N23" s="46"/>
      <c r="O23" s="46"/>
      <c r="P23" s="46"/>
      <c r="Q23" s="46"/>
      <c r="R23" s="46"/>
      <c r="S23" s="46"/>
      <c r="T23" s="46"/>
      <c r="U23" s="46"/>
      <c r="V23" s="46"/>
      <c r="W23" s="46"/>
      <c r="X23" s="46"/>
      <c r="Y23" s="46"/>
      <c r="Z23" s="46"/>
      <c r="AA23" s="46"/>
      <c r="AB23" s="46"/>
    </row>
    <row r="24" spans="2:28" ht="24" customHeight="1">
      <c r="B24" s="52" t="s">
        <v>134</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2:28" ht="21" customHeight="1">
      <c r="B25" s="46"/>
      <c r="C25" s="53" t="s">
        <v>135</v>
      </c>
    </row>
    <row r="26" spans="2:28" ht="21" customHeight="1">
      <c r="B26" s="46"/>
      <c r="D26" s="178" t="s">
        <v>136</v>
      </c>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21"/>
    </row>
    <row r="27" spans="2:28" ht="21" customHeight="1">
      <c r="B27" s="46"/>
      <c r="D27" s="178" t="s">
        <v>137</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21"/>
    </row>
    <row r="28" spans="2:28" ht="5.25" customHeight="1">
      <c r="B28" s="46"/>
      <c r="E28" s="55"/>
      <c r="F28" s="8"/>
      <c r="AB28" s="46"/>
    </row>
    <row r="29" spans="2:28" ht="21" customHeight="1">
      <c r="B29" s="46"/>
      <c r="E29" s="56"/>
      <c r="F29" s="8" t="s">
        <v>138</v>
      </c>
      <c r="AB29" s="46"/>
    </row>
    <row r="30" spans="2:28" ht="5.25" customHeight="1">
      <c r="B30" s="46"/>
      <c r="E30" s="57"/>
      <c r="F30" s="8"/>
      <c r="AB30" s="46"/>
    </row>
    <row r="31" spans="2:28" ht="21" customHeight="1">
      <c r="B31" s="46"/>
      <c r="E31" s="58"/>
      <c r="F31" s="59" t="s">
        <v>139</v>
      </c>
      <c r="G31" s="8"/>
      <c r="H31" s="8"/>
      <c r="I31" s="8"/>
      <c r="J31" s="8"/>
      <c r="K31" s="8"/>
      <c r="L31" s="8"/>
      <c r="M31" s="8"/>
      <c r="N31" s="8"/>
      <c r="O31" s="8"/>
      <c r="P31" s="8"/>
      <c r="Q31" s="8"/>
      <c r="R31" s="8"/>
      <c r="S31" s="8"/>
      <c r="T31" s="8"/>
      <c r="U31" s="8"/>
      <c r="V31" s="8"/>
      <c r="W31" s="8"/>
      <c r="X31" s="8"/>
      <c r="Y31" s="8"/>
      <c r="Z31" s="8"/>
      <c r="AA31" s="8"/>
      <c r="AB31" s="45"/>
    </row>
    <row r="32" spans="2:28" ht="5.25" customHeight="1">
      <c r="B32" s="46"/>
      <c r="E32" s="57"/>
      <c r="F32" s="8"/>
      <c r="AB32" s="46"/>
    </row>
    <row r="33" spans="2:28" ht="21" customHeight="1">
      <c r="B33" s="46"/>
      <c r="E33" s="60"/>
      <c r="F33" s="8" t="s">
        <v>140</v>
      </c>
      <c r="G33" s="54"/>
      <c r="H33" s="54"/>
      <c r="I33" s="54"/>
      <c r="J33" s="54"/>
      <c r="K33" s="54"/>
      <c r="L33" s="54"/>
      <c r="M33" s="54"/>
      <c r="N33" s="54"/>
      <c r="O33" s="54"/>
      <c r="P33" s="54"/>
      <c r="Q33" s="54"/>
      <c r="R33" s="54"/>
      <c r="S33" s="54"/>
      <c r="T33" s="54"/>
      <c r="U33" s="54"/>
      <c r="V33" s="54"/>
      <c r="W33" s="54"/>
      <c r="X33" s="54"/>
      <c r="Y33" s="54"/>
      <c r="Z33" s="54"/>
      <c r="AA33" s="54"/>
      <c r="AB33" s="61"/>
    </row>
    <row r="34" spans="2:28" ht="5.25" customHeight="1">
      <c r="B34" s="46"/>
      <c r="E34" s="57"/>
      <c r="F34" s="8"/>
      <c r="G34" s="54"/>
      <c r="H34" s="54"/>
      <c r="I34" s="54"/>
      <c r="J34" s="54"/>
      <c r="K34" s="54"/>
      <c r="L34" s="54"/>
      <c r="M34" s="54"/>
      <c r="N34" s="54"/>
      <c r="O34" s="54"/>
      <c r="P34" s="54"/>
      <c r="Q34" s="54"/>
      <c r="R34" s="54"/>
      <c r="S34" s="54"/>
      <c r="T34" s="54"/>
      <c r="U34" s="54"/>
      <c r="V34" s="54"/>
      <c r="W34" s="54"/>
      <c r="X34" s="54"/>
      <c r="Y34" s="54"/>
      <c r="Z34" s="54"/>
      <c r="AA34" s="54"/>
      <c r="AB34" s="61"/>
    </row>
    <row r="35" spans="2:28" ht="21" customHeight="1">
      <c r="B35" s="46"/>
      <c r="E35" s="62"/>
      <c r="F35" s="3" t="s">
        <v>141</v>
      </c>
      <c r="AB35" s="46"/>
    </row>
    <row r="36" spans="2:28" ht="15" customHeight="1">
      <c r="B36" s="46"/>
      <c r="D36" s="63"/>
      <c r="AB36" s="46"/>
    </row>
    <row r="37" spans="2:28" ht="13.5" customHeight="1">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2:28" ht="21" customHeight="1">
      <c r="B38" s="46"/>
      <c r="C38" s="52" t="s">
        <v>142</v>
      </c>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2:28" ht="30" customHeight="1">
      <c r="B39" s="46"/>
      <c r="C39" s="46"/>
      <c r="D39" s="179" t="s">
        <v>143</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20"/>
    </row>
    <row r="40" spans="2:28" ht="18" customHeight="1">
      <c r="B40" s="46"/>
      <c r="C40" s="46"/>
      <c r="D40" s="180" t="s">
        <v>144</v>
      </c>
      <c r="E40" s="180"/>
      <c r="F40" s="180"/>
      <c r="G40" s="180"/>
      <c r="H40" s="180"/>
      <c r="I40" s="180"/>
      <c r="J40" s="180"/>
      <c r="K40" s="180"/>
      <c r="L40" s="180"/>
      <c r="M40" s="180"/>
      <c r="N40" s="180"/>
      <c r="O40" s="180"/>
      <c r="P40" s="180"/>
      <c r="Q40" s="180"/>
      <c r="R40" s="180"/>
      <c r="S40" s="180"/>
      <c r="T40" s="180"/>
      <c r="U40" s="180"/>
      <c r="V40" s="180"/>
      <c r="W40" s="180"/>
      <c r="X40" s="180"/>
      <c r="Y40" s="180"/>
      <c r="Z40" s="180"/>
      <c r="AA40" s="180"/>
    </row>
    <row r="41" spans="2:28" ht="5.25" customHeight="1">
      <c r="B41" s="46"/>
      <c r="C41" s="46"/>
      <c r="E41" s="55"/>
      <c r="F41" s="8"/>
      <c r="AB41" s="46"/>
    </row>
    <row r="42" spans="2:28" ht="21" customHeight="1">
      <c r="B42" s="46"/>
      <c r="C42" s="46"/>
      <c r="E42" s="56"/>
      <c r="F42" s="8" t="s">
        <v>138</v>
      </c>
      <c r="AB42" s="46"/>
    </row>
    <row r="43" spans="2:28" ht="5.25" customHeight="1">
      <c r="B43" s="46"/>
      <c r="C43" s="46"/>
      <c r="E43" s="57"/>
      <c r="F43" s="8"/>
      <c r="AB43" s="46"/>
    </row>
    <row r="44" spans="2:28" ht="21" customHeight="1">
      <c r="B44" s="46"/>
      <c r="C44" s="46"/>
      <c r="E44" s="58"/>
      <c r="F44" s="59" t="s">
        <v>139</v>
      </c>
      <c r="G44" s="54"/>
      <c r="H44" s="54"/>
      <c r="I44" s="54"/>
      <c r="J44" s="54"/>
      <c r="K44" s="54"/>
      <c r="L44" s="54"/>
      <c r="M44" s="54"/>
      <c r="N44" s="54"/>
      <c r="O44" s="54"/>
      <c r="P44" s="54"/>
      <c r="Q44" s="54"/>
      <c r="R44" s="54"/>
      <c r="S44" s="54"/>
      <c r="T44" s="54"/>
      <c r="U44" s="54"/>
      <c r="V44" s="54"/>
      <c r="W44" s="54"/>
      <c r="X44" s="54"/>
      <c r="Y44" s="54"/>
      <c r="Z44" s="54"/>
      <c r="AA44" s="54"/>
      <c r="AB44" s="61"/>
    </row>
    <row r="45" spans="2:28" ht="5.25" customHeight="1">
      <c r="B45" s="46"/>
      <c r="C45" s="46"/>
      <c r="E45" s="57"/>
      <c r="F45" s="8"/>
      <c r="AB45" s="46"/>
    </row>
    <row r="46" spans="2:28" ht="21" customHeight="1">
      <c r="B46" s="46"/>
      <c r="C46" s="46"/>
      <c r="E46" s="60"/>
      <c r="F46" s="8" t="s">
        <v>140</v>
      </c>
      <c r="G46" s="54"/>
      <c r="H46" s="54"/>
      <c r="I46" s="54"/>
      <c r="J46" s="54"/>
      <c r="K46" s="54"/>
      <c r="L46" s="54"/>
      <c r="M46" s="54"/>
      <c r="N46" s="54"/>
      <c r="O46" s="54"/>
      <c r="P46" s="54"/>
      <c r="Q46" s="54"/>
      <c r="R46" s="54"/>
      <c r="S46" s="54"/>
      <c r="T46" s="54"/>
      <c r="U46" s="54"/>
      <c r="V46" s="54"/>
      <c r="W46" s="54"/>
      <c r="X46" s="54"/>
      <c r="Y46" s="54"/>
      <c r="Z46" s="54"/>
      <c r="AA46" s="54"/>
      <c r="AB46" s="61"/>
    </row>
    <row r="47" spans="2:28" ht="5.25" customHeight="1">
      <c r="B47" s="46"/>
      <c r="C47" s="46"/>
      <c r="E47" s="57"/>
      <c r="F47" s="8"/>
      <c r="G47" s="54"/>
      <c r="H47" s="54"/>
      <c r="I47" s="54"/>
      <c r="J47" s="54"/>
      <c r="K47" s="54"/>
      <c r="L47" s="54"/>
      <c r="M47" s="54"/>
      <c r="N47" s="54"/>
      <c r="O47" s="54"/>
      <c r="P47" s="54"/>
      <c r="Q47" s="54"/>
      <c r="R47" s="54"/>
      <c r="S47" s="54"/>
      <c r="T47" s="54"/>
      <c r="U47" s="54"/>
      <c r="V47" s="54"/>
      <c r="W47" s="54"/>
      <c r="X47" s="54"/>
      <c r="Y47" s="54"/>
      <c r="Z47" s="54"/>
      <c r="AA47" s="54"/>
      <c r="AB47" s="61"/>
    </row>
    <row r="48" spans="2:28" ht="21" customHeight="1">
      <c r="B48" s="46"/>
      <c r="C48" s="46"/>
      <c r="E48" s="62"/>
      <c r="F48" s="3" t="s">
        <v>141</v>
      </c>
      <c r="AB48" s="46"/>
    </row>
    <row r="49" spans="2:28" ht="14.25" customHeight="1">
      <c r="B49" s="46"/>
      <c r="C49" s="46"/>
      <c r="AB49" s="46"/>
    </row>
    <row r="50" spans="2:28" ht="14.25" customHeight="1"/>
    <row r="51" spans="2:28" ht="54.75" customHeight="1">
      <c r="B51" s="176" t="s">
        <v>331</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row>
    <row r="52" spans="2:28" ht="10.15" customHeight="1"/>
    <row r="53" spans="2:28" ht="23.25" customHeight="1">
      <c r="B53" s="52" t="s">
        <v>145</v>
      </c>
      <c r="C53" s="44"/>
      <c r="D53" s="44"/>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2:28" ht="21" customHeight="1">
      <c r="B54" s="50"/>
      <c r="C54" s="46"/>
      <c r="D54" s="179" t="s">
        <v>146</v>
      </c>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64"/>
    </row>
    <row r="55" spans="2:28" ht="10.15"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2:28" ht="24" customHeight="1">
      <c r="B56" s="65" t="s">
        <v>147</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2:28" ht="21" customHeight="1">
      <c r="B57" s="46"/>
      <c r="C57" s="46"/>
      <c r="D57" s="180" t="s">
        <v>148</v>
      </c>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46"/>
    </row>
    <row r="58" spans="2:28" ht="21" customHeight="1">
      <c r="B58" s="46"/>
      <c r="C58" s="46"/>
      <c r="D58" s="181" t="s">
        <v>149</v>
      </c>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46"/>
    </row>
    <row r="59" spans="2:28" ht="10.15" customHeight="1">
      <c r="B59" s="46"/>
      <c r="C59" s="46"/>
      <c r="D59" s="66"/>
      <c r="E59" s="66"/>
      <c r="F59" s="66"/>
      <c r="G59" s="66"/>
      <c r="H59" s="66"/>
      <c r="I59" s="66"/>
      <c r="J59" s="66"/>
      <c r="K59" s="66"/>
      <c r="L59" s="66"/>
      <c r="M59" s="66"/>
      <c r="N59" s="66"/>
      <c r="O59" s="66"/>
      <c r="P59" s="66"/>
      <c r="Q59" s="66"/>
      <c r="R59" s="66"/>
      <c r="S59" s="66"/>
      <c r="T59" s="66"/>
      <c r="U59" s="66"/>
      <c r="V59" s="66"/>
      <c r="W59" s="66"/>
      <c r="X59" s="66"/>
      <c r="Y59" s="66"/>
      <c r="Z59" s="66"/>
      <c r="AA59" s="66"/>
      <c r="AB59" s="46"/>
    </row>
    <row r="60" spans="2:28" ht="21" customHeight="1">
      <c r="B60" s="46"/>
      <c r="C60" s="46" t="s">
        <v>150</v>
      </c>
      <c r="D60" s="66"/>
      <c r="E60" s="66"/>
      <c r="F60" s="66"/>
      <c r="G60" s="66"/>
      <c r="H60" s="66"/>
      <c r="I60" s="66"/>
      <c r="J60" s="66"/>
      <c r="K60" s="66"/>
      <c r="L60" s="66"/>
      <c r="M60" s="66"/>
      <c r="N60" s="66"/>
      <c r="O60" s="66"/>
      <c r="P60" s="66"/>
      <c r="Q60" s="66"/>
      <c r="R60" s="66"/>
      <c r="S60" s="66"/>
      <c r="T60" s="66"/>
      <c r="U60" s="66"/>
      <c r="V60" s="66"/>
      <c r="W60" s="66"/>
      <c r="X60" s="66"/>
      <c r="Y60" s="66"/>
      <c r="Z60" s="66"/>
      <c r="AA60" s="66"/>
      <c r="AB60" s="46"/>
    </row>
    <row r="61" spans="2:28" ht="24" customHeight="1">
      <c r="B61" s="46"/>
      <c r="C61" s="46"/>
      <c r="D61" s="180" t="s">
        <v>151</v>
      </c>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46"/>
    </row>
    <row r="62" spans="2:28" ht="24" customHeight="1">
      <c r="B62" s="46"/>
      <c r="C62" s="46"/>
      <c r="D62" s="179" t="s">
        <v>152</v>
      </c>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64"/>
    </row>
    <row r="63" spans="2:28" ht="21" customHeight="1">
      <c r="B63" s="46"/>
      <c r="C63" s="46"/>
      <c r="D63" s="3" t="s">
        <v>153</v>
      </c>
      <c r="AB63" s="46"/>
    </row>
    <row r="64" spans="2:28" ht="10.15" customHeight="1">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2:28" ht="14.2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2:28" ht="14.25">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2:28" ht="14.2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2:28" ht="14.2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2:28" ht="14.2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2:28" ht="14.2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2:28" ht="14.2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2:28" ht="14.2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2:28" ht="14.25">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2:28" ht="14.25">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2:28" ht="14.2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2:28" ht="14.2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2:28" ht="14.25">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2:28" ht="14.2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2:28" ht="21.75" customHeight="1">
      <c r="B79" s="46"/>
      <c r="C79" s="46"/>
      <c r="D79" s="46"/>
      <c r="F79" s="46"/>
      <c r="G79" s="46"/>
      <c r="H79" s="46"/>
      <c r="I79" s="46"/>
      <c r="J79" s="46"/>
      <c r="K79" s="46"/>
      <c r="L79" s="46"/>
      <c r="M79" s="46"/>
      <c r="N79" s="46"/>
      <c r="O79" s="46"/>
      <c r="P79" s="46"/>
      <c r="Q79" s="46"/>
      <c r="R79" s="46"/>
      <c r="S79" s="46"/>
      <c r="T79" s="46"/>
      <c r="U79" s="46"/>
      <c r="V79" s="46"/>
      <c r="W79" s="46"/>
      <c r="X79" s="46"/>
      <c r="Y79" s="46"/>
      <c r="Z79" s="46"/>
      <c r="AA79" s="46"/>
      <c r="AB79" s="46"/>
    </row>
    <row r="80" spans="2:28" ht="21.75" customHeight="1">
      <c r="B80" s="46"/>
      <c r="C80" s="46"/>
      <c r="D80" s="46"/>
      <c r="F80" s="46"/>
      <c r="G80" s="46"/>
      <c r="H80" s="46"/>
      <c r="I80" s="46"/>
      <c r="J80" s="46"/>
      <c r="K80" s="46"/>
      <c r="L80" s="46"/>
      <c r="M80" s="46"/>
      <c r="N80" s="46"/>
      <c r="O80" s="46"/>
      <c r="P80" s="46"/>
      <c r="Q80" s="46"/>
      <c r="R80" s="46"/>
      <c r="S80" s="46"/>
      <c r="T80" s="46"/>
      <c r="U80" s="46"/>
      <c r="V80" s="46"/>
      <c r="W80" s="46"/>
      <c r="X80" s="46"/>
      <c r="Y80" s="46"/>
      <c r="Z80" s="46"/>
      <c r="AA80" s="46"/>
      <c r="AB80" s="46"/>
    </row>
    <row r="81" spans="2:28" ht="14.25">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2:28" ht="14.25">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2:28" ht="18" customHeight="1">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sheetData>
  <sheetProtection algorithmName="SHA-512" hashValue="MovZmemnlRTexECeCfVI8QrcA4shPcnLxnt/bRgb19Q2G8DxGTLbmzItmIMGgmzpa9yMsU1vOdjLid6h4qUqNw==" saltValue="jLb0A9hVEtPRq5fgbIUp7Q==" spinCount="100000" sheet="1" selectLockedCells="1"/>
  <mergeCells count="11">
    <mergeCell ref="D54:AA54"/>
    <mergeCell ref="D57:AA57"/>
    <mergeCell ref="D58:AA58"/>
    <mergeCell ref="D61:AA61"/>
    <mergeCell ref="D62:AA62"/>
    <mergeCell ref="B51:AB51"/>
    <mergeCell ref="B2:AB2"/>
    <mergeCell ref="D26:AA26"/>
    <mergeCell ref="D27:AA27"/>
    <mergeCell ref="D39:AA39"/>
    <mergeCell ref="D40:AA40"/>
  </mergeCells>
  <phoneticPr fontId="7"/>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50"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E5"/>
  <sheetViews>
    <sheetView topLeftCell="M1" workbookViewId="0">
      <selection activeCell="I5" sqref="I5"/>
    </sheetView>
  </sheetViews>
  <sheetFormatPr defaultRowHeight="13.5"/>
  <cols>
    <col min="1" max="57" width="15.75" customWidth="1"/>
  </cols>
  <sheetData>
    <row r="1" spans="1:57" s="96" customFormat="1" ht="15" customHeight="1">
      <c r="A1" s="182" t="s">
        <v>299</v>
      </c>
      <c r="B1" s="186" t="s">
        <v>298</v>
      </c>
      <c r="C1" s="187"/>
      <c r="D1" s="187"/>
      <c r="E1" s="187"/>
      <c r="F1" s="187"/>
      <c r="G1" s="187"/>
      <c r="H1" s="187"/>
      <c r="I1" s="187"/>
      <c r="J1" s="187"/>
      <c r="K1" s="187"/>
      <c r="L1" s="187"/>
      <c r="M1" s="187"/>
      <c r="N1" s="187"/>
      <c r="O1" s="187"/>
      <c r="P1" s="187"/>
      <c r="Q1" s="187"/>
      <c r="R1" s="187"/>
      <c r="S1" s="187"/>
      <c r="T1" s="187"/>
      <c r="U1" s="187"/>
      <c r="V1" s="187"/>
      <c r="W1" s="187"/>
      <c r="X1" s="187"/>
      <c r="Y1" s="187"/>
      <c r="Z1" s="188"/>
      <c r="AA1" s="182" t="s">
        <v>304</v>
      </c>
      <c r="AB1" s="182"/>
      <c r="AC1" s="182"/>
      <c r="AD1" s="182"/>
      <c r="AE1" s="182"/>
      <c r="AF1" s="182"/>
      <c r="AG1" s="182"/>
      <c r="AH1" s="182"/>
      <c r="AI1" s="182"/>
      <c r="AJ1" s="182"/>
      <c r="AK1" s="182"/>
      <c r="AL1" s="186" t="s">
        <v>80</v>
      </c>
      <c r="AM1" s="187"/>
      <c r="AN1" s="187"/>
      <c r="AO1" s="187"/>
      <c r="AP1" s="187"/>
      <c r="AQ1" s="187"/>
      <c r="AR1" s="187"/>
      <c r="AS1" s="187"/>
      <c r="AT1" s="187"/>
      <c r="AU1" s="187"/>
      <c r="AV1" s="187"/>
      <c r="AW1" s="187"/>
      <c r="AX1" s="187"/>
      <c r="AY1" s="187"/>
      <c r="AZ1" s="187"/>
      <c r="BA1" s="188"/>
      <c r="BB1" s="182" t="s">
        <v>370</v>
      </c>
      <c r="BC1" s="182"/>
      <c r="BD1" s="182"/>
      <c r="BE1" s="182"/>
    </row>
    <row r="2" spans="1:57" s="96" customFormat="1" ht="15" customHeight="1">
      <c r="A2" s="182"/>
      <c r="B2" s="186" t="s">
        <v>422</v>
      </c>
      <c r="C2" s="187"/>
      <c r="D2" s="187"/>
      <c r="E2" s="187"/>
      <c r="F2" s="187"/>
      <c r="G2" s="187"/>
      <c r="H2" s="187"/>
      <c r="I2" s="187"/>
      <c r="J2" s="187"/>
      <c r="K2" s="187"/>
      <c r="L2" s="187"/>
      <c r="M2" s="188"/>
      <c r="N2" s="186" t="s">
        <v>462</v>
      </c>
      <c r="O2" s="187"/>
      <c r="P2" s="187"/>
      <c r="Q2" s="187"/>
      <c r="R2" s="187"/>
      <c r="S2" s="187"/>
      <c r="T2" s="187"/>
      <c r="U2" s="187"/>
      <c r="V2" s="187"/>
      <c r="W2" s="187"/>
      <c r="X2" s="187"/>
      <c r="Y2" s="188"/>
      <c r="Z2" s="183" t="s">
        <v>456</v>
      </c>
      <c r="AA2" s="182" t="s">
        <v>64</v>
      </c>
      <c r="AB2" s="183" t="s">
        <v>72</v>
      </c>
      <c r="AC2" s="182" t="s">
        <v>73</v>
      </c>
      <c r="AD2" s="182" t="s">
        <v>74</v>
      </c>
      <c r="AE2" s="182" t="s">
        <v>75</v>
      </c>
      <c r="AF2" s="182" t="s">
        <v>366</v>
      </c>
      <c r="AG2" s="182" t="s">
        <v>305</v>
      </c>
      <c r="AH2" s="182" t="s">
        <v>306</v>
      </c>
      <c r="AI2" s="182" t="s">
        <v>307</v>
      </c>
      <c r="AJ2" s="182"/>
      <c r="AK2" s="182"/>
      <c r="AL2" s="186" t="s">
        <v>308</v>
      </c>
      <c r="AM2" s="187"/>
      <c r="AN2" s="187"/>
      <c r="AO2" s="188"/>
      <c r="AP2" s="182" t="s">
        <v>80</v>
      </c>
      <c r="AQ2" s="182"/>
      <c r="AR2" s="182"/>
      <c r="AS2" s="182"/>
      <c r="AT2" s="182" t="s">
        <v>368</v>
      </c>
      <c r="AU2" s="182"/>
      <c r="AV2" s="182"/>
      <c r="AW2" s="182"/>
      <c r="AX2" s="182"/>
      <c r="AY2" s="182" t="s">
        <v>341</v>
      </c>
      <c r="AZ2" s="182"/>
      <c r="BA2" s="182" t="s">
        <v>78</v>
      </c>
      <c r="BB2" s="182" t="s">
        <v>316</v>
      </c>
      <c r="BC2" s="182" t="s">
        <v>30</v>
      </c>
      <c r="BD2" s="182" t="s">
        <v>317</v>
      </c>
      <c r="BE2" s="182" t="s">
        <v>318</v>
      </c>
    </row>
    <row r="3" spans="1:57" s="96" customFormat="1" ht="15" customHeight="1">
      <c r="A3" s="182"/>
      <c r="B3" s="186" t="s">
        <v>7</v>
      </c>
      <c r="C3" s="188"/>
      <c r="D3" s="186" t="s">
        <v>300</v>
      </c>
      <c r="E3" s="188"/>
      <c r="F3" s="186" t="s">
        <v>56</v>
      </c>
      <c r="G3" s="187"/>
      <c r="H3" s="188"/>
      <c r="I3" s="186" t="s">
        <v>302</v>
      </c>
      <c r="J3" s="187"/>
      <c r="K3" s="187"/>
      <c r="L3" s="187"/>
      <c r="M3" s="188"/>
      <c r="N3" s="186" t="s">
        <v>7</v>
      </c>
      <c r="O3" s="188"/>
      <c r="P3" s="186" t="s">
        <v>300</v>
      </c>
      <c r="Q3" s="188"/>
      <c r="R3" s="186" t="s">
        <v>56</v>
      </c>
      <c r="S3" s="187"/>
      <c r="T3" s="188"/>
      <c r="U3" s="186" t="s">
        <v>302</v>
      </c>
      <c r="V3" s="187"/>
      <c r="W3" s="187"/>
      <c r="X3" s="187"/>
      <c r="Y3" s="188"/>
      <c r="Z3" s="184"/>
      <c r="AA3" s="182"/>
      <c r="AB3" s="184"/>
      <c r="AC3" s="182"/>
      <c r="AD3" s="182"/>
      <c r="AE3" s="182"/>
      <c r="AF3" s="182"/>
      <c r="AG3" s="182"/>
      <c r="AH3" s="182"/>
      <c r="AI3" s="182" t="s">
        <v>13</v>
      </c>
      <c r="AJ3" s="182" t="s">
        <v>68</v>
      </c>
      <c r="AK3" s="182" t="s">
        <v>78</v>
      </c>
      <c r="AL3" s="183" t="s">
        <v>367</v>
      </c>
      <c r="AM3" s="182" t="s">
        <v>26</v>
      </c>
      <c r="AN3" s="182" t="s">
        <v>81</v>
      </c>
      <c r="AO3" s="182" t="s">
        <v>82</v>
      </c>
      <c r="AP3" s="182" t="s">
        <v>309</v>
      </c>
      <c r="AQ3" s="182" t="s">
        <v>311</v>
      </c>
      <c r="AR3" s="182" t="s">
        <v>312</v>
      </c>
      <c r="AS3" s="182" t="s">
        <v>313</v>
      </c>
      <c r="AT3" s="182" t="s">
        <v>87</v>
      </c>
      <c r="AU3" s="182" t="s">
        <v>314</v>
      </c>
      <c r="AV3" s="182"/>
      <c r="AW3" s="182" t="s">
        <v>315</v>
      </c>
      <c r="AX3" s="182"/>
      <c r="AY3" s="182" t="s">
        <v>341</v>
      </c>
      <c r="AZ3" s="182" t="s">
        <v>92</v>
      </c>
      <c r="BA3" s="182"/>
      <c r="BB3" s="182"/>
      <c r="BC3" s="182"/>
      <c r="BD3" s="182"/>
      <c r="BE3" s="182"/>
    </row>
    <row r="4" spans="1:57" s="96" customFormat="1" ht="15" customHeight="1">
      <c r="A4" s="182"/>
      <c r="B4" s="130" t="s">
        <v>53</v>
      </c>
      <c r="C4" s="130" t="s">
        <v>65</v>
      </c>
      <c r="D4" s="130" t="s">
        <v>55</v>
      </c>
      <c r="E4" s="130" t="s">
        <v>6</v>
      </c>
      <c r="F4" s="130" t="s">
        <v>301</v>
      </c>
      <c r="G4" s="130" t="s">
        <v>53</v>
      </c>
      <c r="H4" s="130" t="s">
        <v>58</v>
      </c>
      <c r="I4" s="130" t="s">
        <v>6</v>
      </c>
      <c r="J4" s="130" t="s">
        <v>303</v>
      </c>
      <c r="K4" s="130" t="s">
        <v>53</v>
      </c>
      <c r="L4" s="130" t="s">
        <v>58</v>
      </c>
      <c r="M4" s="130" t="s">
        <v>68</v>
      </c>
      <c r="N4" s="130" t="s">
        <v>53</v>
      </c>
      <c r="O4" s="130" t="s">
        <v>65</v>
      </c>
      <c r="P4" s="130" t="s">
        <v>55</v>
      </c>
      <c r="Q4" s="130" t="s">
        <v>6</v>
      </c>
      <c r="R4" s="130" t="s">
        <v>301</v>
      </c>
      <c r="S4" s="130" t="s">
        <v>53</v>
      </c>
      <c r="T4" s="130" t="s">
        <v>58</v>
      </c>
      <c r="U4" s="130" t="s">
        <v>6</v>
      </c>
      <c r="V4" s="130" t="s">
        <v>303</v>
      </c>
      <c r="W4" s="130" t="s">
        <v>53</v>
      </c>
      <c r="X4" s="130" t="s">
        <v>58</v>
      </c>
      <c r="Y4" s="130" t="s">
        <v>68</v>
      </c>
      <c r="Z4" s="185"/>
      <c r="AA4" s="182"/>
      <c r="AB4" s="185"/>
      <c r="AC4" s="182"/>
      <c r="AD4" s="182"/>
      <c r="AE4" s="182"/>
      <c r="AF4" s="182"/>
      <c r="AG4" s="182"/>
      <c r="AH4" s="182"/>
      <c r="AI4" s="182"/>
      <c r="AJ4" s="182"/>
      <c r="AK4" s="182"/>
      <c r="AL4" s="185"/>
      <c r="AM4" s="182"/>
      <c r="AN4" s="182"/>
      <c r="AO4" s="182"/>
      <c r="AP4" s="182"/>
      <c r="AQ4" s="182"/>
      <c r="AR4" s="182"/>
      <c r="AS4" s="182"/>
      <c r="AT4" s="182"/>
      <c r="AU4" s="97" t="s">
        <v>88</v>
      </c>
      <c r="AV4" s="97" t="s">
        <v>89</v>
      </c>
      <c r="AW4" s="97" t="s">
        <v>88</v>
      </c>
      <c r="AX4" s="97" t="s">
        <v>89</v>
      </c>
      <c r="AY4" s="182"/>
      <c r="AZ4" s="182"/>
      <c r="BA4" s="182"/>
      <c r="BB4" s="182"/>
      <c r="BC4" s="182"/>
      <c r="BD4" s="182"/>
      <c r="BE4" s="182"/>
    </row>
    <row r="5" spans="1:57" s="119" customFormat="1" ht="30" customHeight="1">
      <c r="A5" s="115">
        <f>基本情報!D2</f>
        <v>0</v>
      </c>
      <c r="B5" s="115" t="str">
        <f>基本情報!D3</f>
        <v/>
      </c>
      <c r="C5" s="114">
        <f>基本情報!D4</f>
        <v>0</v>
      </c>
      <c r="D5" s="121">
        <f>基本情報!D5</f>
        <v>0</v>
      </c>
      <c r="E5" s="114">
        <f>基本情報!D6</f>
        <v>0</v>
      </c>
      <c r="F5" s="114">
        <f>基本情報!D7</f>
        <v>0</v>
      </c>
      <c r="G5" s="115" t="str">
        <f>基本情報!D8</f>
        <v/>
      </c>
      <c r="H5" s="114">
        <f>基本情報!D9</f>
        <v>0</v>
      </c>
      <c r="I5" s="114">
        <f>基本情報!D10</f>
        <v>0</v>
      </c>
      <c r="J5" s="114">
        <f>基本情報!D11</f>
        <v>0</v>
      </c>
      <c r="K5" s="115" t="str">
        <f>基本情報!D12</f>
        <v/>
      </c>
      <c r="L5" s="114">
        <f>基本情報!D13</f>
        <v>0</v>
      </c>
      <c r="M5" s="114">
        <f>基本情報!D14</f>
        <v>0</v>
      </c>
      <c r="N5" s="114" t="str">
        <f>基本情報!D15</f>
        <v/>
      </c>
      <c r="O5" s="114">
        <f>基本情報!D16</f>
        <v>0</v>
      </c>
      <c r="P5" s="121">
        <f>基本情報!D17</f>
        <v>0</v>
      </c>
      <c r="Q5" s="114">
        <f>基本情報!D18</f>
        <v>0</v>
      </c>
      <c r="R5" s="114">
        <f>基本情報!D19</f>
        <v>0</v>
      </c>
      <c r="S5" s="114" t="str">
        <f>基本情報!D20</f>
        <v/>
      </c>
      <c r="T5" s="114">
        <f>基本情報!D21</f>
        <v>0</v>
      </c>
      <c r="U5" s="114">
        <f>基本情報!D22</f>
        <v>0</v>
      </c>
      <c r="V5" s="114">
        <f>基本情報!D23</f>
        <v>0</v>
      </c>
      <c r="W5" s="114" t="str">
        <f>基本情報!D24</f>
        <v/>
      </c>
      <c r="X5" s="114">
        <f>基本情報!D25</f>
        <v>0</v>
      </c>
      <c r="Y5" s="114">
        <f>基本情報!D26</f>
        <v>0</v>
      </c>
      <c r="Z5" s="114">
        <f>基本情報!D27</f>
        <v>0</v>
      </c>
      <c r="AA5" s="114">
        <f>基本情報!D28</f>
        <v>0</v>
      </c>
      <c r="AB5" s="114">
        <f>基本情報!D29</f>
        <v>0</v>
      </c>
      <c r="AC5" s="116">
        <f>基本情報!D30</f>
        <v>0</v>
      </c>
      <c r="AD5" s="114">
        <f>基本情報!D31</f>
        <v>0</v>
      </c>
      <c r="AE5" s="114">
        <f>基本情報!D32</f>
        <v>0</v>
      </c>
      <c r="AF5" s="114">
        <f>プラン様式2!L9</f>
        <v>0</v>
      </c>
      <c r="AG5" s="114">
        <f>プラン様式2!L15</f>
        <v>0</v>
      </c>
      <c r="AH5" s="114">
        <f>プラン様式2!L20</f>
        <v>0</v>
      </c>
      <c r="AI5" s="114">
        <f>プラン様式2!P25</f>
        <v>0</v>
      </c>
      <c r="AJ5" s="114">
        <f>プラン様式2!P26</f>
        <v>0</v>
      </c>
      <c r="AK5" s="114">
        <f>プラン様式2!P27</f>
        <v>0</v>
      </c>
      <c r="AL5" s="114">
        <f>プラン様式3!Z4</f>
        <v>0</v>
      </c>
      <c r="AM5" s="117">
        <f>プラン様式3!Z5</f>
        <v>0</v>
      </c>
      <c r="AN5" s="114">
        <f>プラン様式3!Z6</f>
        <v>0</v>
      </c>
      <c r="AO5" s="114">
        <f>プラン様式3!Z7</f>
        <v>0</v>
      </c>
      <c r="AP5" s="118">
        <f>プラン様式3!Z8</f>
        <v>0</v>
      </c>
      <c r="AQ5" s="118" t="str">
        <f>プラン様式3!Z9</f>
        <v/>
      </c>
      <c r="AR5" s="118">
        <f>プラン様式3!Z10</f>
        <v>0</v>
      </c>
      <c r="AS5" s="118" t="str">
        <f>プラン様式3!Z11</f>
        <v/>
      </c>
      <c r="AT5" s="118">
        <f>プラン様式3!Z12</f>
        <v>0</v>
      </c>
      <c r="AU5" s="118">
        <f>プラン様式3!Z14</f>
        <v>0</v>
      </c>
      <c r="AV5" s="118">
        <f>プラン様式3!Z15</f>
        <v>0</v>
      </c>
      <c r="AW5" s="118">
        <f>プラン様式3!Z16</f>
        <v>0</v>
      </c>
      <c r="AX5" s="118">
        <f>プラン様式3!Z17</f>
        <v>0</v>
      </c>
      <c r="AY5" s="118">
        <f>プラン様式3!Z18</f>
        <v>0</v>
      </c>
      <c r="AZ5" s="114">
        <f>プラン様式3!Z19</f>
        <v>0</v>
      </c>
      <c r="BA5" s="114">
        <f>プラン様式3!J22</f>
        <v>0</v>
      </c>
      <c r="BB5" s="114" t="str">
        <f>プラン様式５!$H$21&amp;プラン様式５!$J$21&amp;プラン様式５!$L$21&amp;プラン様式５!$N$21</f>
        <v/>
      </c>
      <c r="BC5" s="114" t="str">
        <f>プラン様式５!$U$21&amp;プラン様式５!$W$21&amp;プラン様式５!$Y$21</f>
        <v/>
      </c>
      <c r="BD5" s="114">
        <f>プラン様式５!$H$23</f>
        <v>0</v>
      </c>
      <c r="BE5" s="114" t="str">
        <f>プラン様式５!$H$24&amp;プラン様式５!$J$24&amp;プラン様式５!$L$24&amp;プラン様式５!$N$24&amp;プラン様式５!$P$24&amp;プラン様式５!$R$24&amp;プラン様式５!$T$24</f>
        <v/>
      </c>
    </row>
  </sheetData>
  <mergeCells count="50">
    <mergeCell ref="AQ3:AQ4"/>
    <mergeCell ref="AP3:AP4"/>
    <mergeCell ref="B2:M2"/>
    <mergeCell ref="N2:Y2"/>
    <mergeCell ref="R3:T3"/>
    <mergeCell ref="P3:Q3"/>
    <mergeCell ref="N3:O3"/>
    <mergeCell ref="F3:H3"/>
    <mergeCell ref="D3:E3"/>
    <mergeCell ref="B3:C3"/>
    <mergeCell ref="Z2:Z4"/>
    <mergeCell ref="AL2:AO2"/>
    <mergeCell ref="I3:M3"/>
    <mergeCell ref="U3:Y3"/>
    <mergeCell ref="BB1:BE1"/>
    <mergeCell ref="BE2:BE4"/>
    <mergeCell ref="BD2:BD4"/>
    <mergeCell ref="BC2:BC4"/>
    <mergeCell ref="BB2:BB4"/>
    <mergeCell ref="AL1:BA1"/>
    <mergeCell ref="AL3:AL4"/>
    <mergeCell ref="BA2:BA4"/>
    <mergeCell ref="AZ3:AZ4"/>
    <mergeCell ref="AY3:AY4"/>
    <mergeCell ref="AT2:AX2"/>
    <mergeCell ref="AP2:AS2"/>
    <mergeCell ref="AW3:AX3"/>
    <mergeCell ref="AU3:AV3"/>
    <mergeCell ref="AN3:AN4"/>
    <mergeCell ref="AM3:AM4"/>
    <mergeCell ref="AY2:AZ2"/>
    <mergeCell ref="AO3:AO4"/>
    <mergeCell ref="AT3:AT4"/>
    <mergeCell ref="AS3:AS4"/>
    <mergeCell ref="AR3:AR4"/>
    <mergeCell ref="AA1:AK1"/>
    <mergeCell ref="AE2:AE4"/>
    <mergeCell ref="A1:A4"/>
    <mergeCell ref="AD2:AD4"/>
    <mergeCell ref="AC2:AC4"/>
    <mergeCell ref="AA2:AA4"/>
    <mergeCell ref="AI2:AK2"/>
    <mergeCell ref="AK3:AK4"/>
    <mergeCell ref="AJ3:AJ4"/>
    <mergeCell ref="AI3:AI4"/>
    <mergeCell ref="AH2:AH4"/>
    <mergeCell ref="AG2:AG4"/>
    <mergeCell ref="AF2:AF4"/>
    <mergeCell ref="AB2:AB4"/>
    <mergeCell ref="B1:Z1"/>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10"/>
  <sheetViews>
    <sheetView workbookViewId="0">
      <selection sqref="A1:A4"/>
    </sheetView>
  </sheetViews>
  <sheetFormatPr defaultRowHeight="14.25"/>
  <cols>
    <col min="2" max="3" width="13.5" style="71" customWidth="1"/>
    <col min="4" max="4" width="3.75" customWidth="1"/>
    <col min="5" max="5" width="17.75" bestFit="1" customWidth="1"/>
    <col min="6" max="6" width="3.75" customWidth="1"/>
    <col min="7" max="7" width="10" bestFit="1" customWidth="1"/>
    <col min="8" max="8" width="3.75" customWidth="1"/>
    <col min="9" max="9" width="10" bestFit="1" customWidth="1"/>
    <col min="10" max="10" width="3.75" customWidth="1"/>
    <col min="12" max="12" width="3.75" customWidth="1"/>
  </cols>
  <sheetData>
    <row r="1" spans="1:15">
      <c r="B1" s="74" t="s">
        <v>164</v>
      </c>
      <c r="C1" s="74"/>
      <c r="E1" t="s">
        <v>72</v>
      </c>
      <c r="G1" t="s">
        <v>74</v>
      </c>
      <c r="I1" t="s">
        <v>75</v>
      </c>
      <c r="K1" t="s">
        <v>322</v>
      </c>
      <c r="M1" t="s">
        <v>383</v>
      </c>
      <c r="O1" t="s">
        <v>453</v>
      </c>
    </row>
    <row r="2" spans="1:15" ht="13.5">
      <c r="A2" s="16" t="s">
        <v>62</v>
      </c>
      <c r="B2" s="75" t="s">
        <v>165</v>
      </c>
      <c r="C2" s="75" t="s">
        <v>166</v>
      </c>
      <c r="E2" s="76" t="s">
        <v>281</v>
      </c>
      <c r="F2" s="76"/>
      <c r="G2" s="76" t="s">
        <v>285</v>
      </c>
      <c r="H2" s="76"/>
      <c r="I2" s="76" t="s">
        <v>287</v>
      </c>
      <c r="K2" s="98" t="s">
        <v>319</v>
      </c>
      <c r="M2" s="76" t="s">
        <v>384</v>
      </c>
      <c r="O2" s="98" t="s">
        <v>452</v>
      </c>
    </row>
    <row r="3" spans="1:15" ht="13.5">
      <c r="A3" s="79" t="s">
        <v>63</v>
      </c>
      <c r="B3" s="72" t="s">
        <v>63</v>
      </c>
      <c r="C3" s="73" t="s">
        <v>167</v>
      </c>
      <c r="E3" s="76" t="s">
        <v>282</v>
      </c>
      <c r="F3" s="76"/>
      <c r="G3" s="76" t="s">
        <v>286</v>
      </c>
      <c r="H3" s="76"/>
      <c r="I3" s="76" t="s">
        <v>288</v>
      </c>
      <c r="K3" s="98" t="s">
        <v>321</v>
      </c>
      <c r="M3" s="76" t="s">
        <v>385</v>
      </c>
      <c r="O3" s="98" t="s">
        <v>462</v>
      </c>
    </row>
    <row r="4" spans="1:15" ht="13.5">
      <c r="A4" s="79" t="s">
        <v>169</v>
      </c>
      <c r="B4" s="72" t="s">
        <v>63</v>
      </c>
      <c r="C4" s="73" t="s">
        <v>168</v>
      </c>
      <c r="E4" s="76" t="s">
        <v>283</v>
      </c>
      <c r="F4" s="76"/>
      <c r="G4" s="76" t="s">
        <v>444</v>
      </c>
      <c r="H4" s="76"/>
      <c r="I4" s="76" t="s">
        <v>327</v>
      </c>
      <c r="K4" s="98" t="s">
        <v>320</v>
      </c>
    </row>
    <row r="5" spans="1:15" ht="13.5">
      <c r="A5" s="79" t="s">
        <v>292</v>
      </c>
      <c r="B5" s="72" t="s">
        <v>294</v>
      </c>
      <c r="C5" s="73" t="s">
        <v>170</v>
      </c>
      <c r="E5" s="76" t="s">
        <v>284</v>
      </c>
      <c r="F5" s="76"/>
      <c r="G5" s="76"/>
      <c r="H5" s="76"/>
      <c r="I5" s="76"/>
    </row>
    <row r="6" spans="1:15" ht="13.5">
      <c r="A6" s="79" t="s">
        <v>174</v>
      </c>
      <c r="B6" s="72" t="s">
        <v>169</v>
      </c>
      <c r="C6" s="73" t="s">
        <v>171</v>
      </c>
      <c r="E6" s="76" t="s">
        <v>78</v>
      </c>
      <c r="F6" s="76"/>
      <c r="G6" s="76"/>
      <c r="H6" s="76"/>
      <c r="I6" s="76"/>
    </row>
    <row r="7" spans="1:15" ht="27">
      <c r="A7" s="79" t="s">
        <v>178</v>
      </c>
      <c r="B7" s="72" t="s">
        <v>172</v>
      </c>
      <c r="C7" s="73" t="s">
        <v>173</v>
      </c>
    </row>
    <row r="8" spans="1:15" ht="13.5">
      <c r="A8" s="80" t="s">
        <v>201</v>
      </c>
      <c r="B8" s="72" t="s">
        <v>174</v>
      </c>
      <c r="C8" s="73" t="s">
        <v>175</v>
      </c>
    </row>
    <row r="9" spans="1:15" ht="40.5">
      <c r="A9" s="80" t="s">
        <v>206</v>
      </c>
      <c r="B9" s="72" t="s">
        <v>174</v>
      </c>
      <c r="C9" s="73" t="s">
        <v>176</v>
      </c>
    </row>
    <row r="10" spans="1:15" ht="13.5">
      <c r="A10" s="80" t="s">
        <v>212</v>
      </c>
      <c r="B10" s="72" t="s">
        <v>174</v>
      </c>
      <c r="C10" s="73" t="s">
        <v>177</v>
      </c>
    </row>
    <row r="11" spans="1:15" ht="13.5">
      <c r="A11" s="80" t="s">
        <v>221</v>
      </c>
      <c r="B11" s="72" t="s">
        <v>178</v>
      </c>
      <c r="C11" s="73" t="s">
        <v>179</v>
      </c>
    </row>
    <row r="12" spans="1:15" ht="27">
      <c r="A12" s="80" t="s">
        <v>232</v>
      </c>
      <c r="B12" s="72" t="s">
        <v>178</v>
      </c>
      <c r="C12" s="73" t="s">
        <v>180</v>
      </c>
    </row>
    <row r="13" spans="1:15" ht="13.5">
      <c r="A13" s="80" t="s">
        <v>239</v>
      </c>
      <c r="B13" s="72" t="s">
        <v>178</v>
      </c>
      <c r="C13" s="73" t="s">
        <v>181</v>
      </c>
    </row>
    <row r="14" spans="1:15" ht="40.5">
      <c r="A14" s="80" t="s">
        <v>293</v>
      </c>
      <c r="B14" s="72" t="s">
        <v>178</v>
      </c>
      <c r="C14" s="73" t="s">
        <v>182</v>
      </c>
    </row>
    <row r="15" spans="1:15" ht="27">
      <c r="A15" s="80" t="s">
        <v>248</v>
      </c>
      <c r="B15" s="72" t="s">
        <v>178</v>
      </c>
      <c r="C15" s="73" t="s">
        <v>183</v>
      </c>
    </row>
    <row r="16" spans="1:15" ht="40.5">
      <c r="A16" s="80" t="s">
        <v>252</v>
      </c>
      <c r="B16" s="72" t="s">
        <v>178</v>
      </c>
      <c r="C16" s="73" t="s">
        <v>184</v>
      </c>
    </row>
    <row r="17" spans="1:3" ht="27">
      <c r="A17" s="80" t="s">
        <v>256</v>
      </c>
      <c r="B17" s="72" t="s">
        <v>178</v>
      </c>
      <c r="C17" s="73" t="s">
        <v>185</v>
      </c>
    </row>
    <row r="18" spans="1:3" ht="40.5">
      <c r="A18" s="81" t="s">
        <v>259</v>
      </c>
      <c r="B18" s="72" t="s">
        <v>178</v>
      </c>
      <c r="C18" s="73" t="s">
        <v>186</v>
      </c>
    </row>
    <row r="19" spans="1:3" ht="40.5">
      <c r="A19" s="81" t="s">
        <v>263</v>
      </c>
      <c r="B19" s="72" t="s">
        <v>178</v>
      </c>
      <c r="C19" s="73" t="s">
        <v>187</v>
      </c>
    </row>
    <row r="20" spans="1:3" ht="54">
      <c r="A20" s="81" t="s">
        <v>266</v>
      </c>
      <c r="B20" s="72" t="s">
        <v>178</v>
      </c>
      <c r="C20" s="73" t="s">
        <v>188</v>
      </c>
    </row>
    <row r="21" spans="1:3" ht="54">
      <c r="A21" s="81" t="s">
        <v>276</v>
      </c>
      <c r="B21" s="72" t="s">
        <v>178</v>
      </c>
      <c r="C21" s="73" t="s">
        <v>189</v>
      </c>
    </row>
    <row r="22" spans="1:3" ht="27">
      <c r="A22" s="81" t="s">
        <v>279</v>
      </c>
      <c r="B22" s="72" t="s">
        <v>178</v>
      </c>
      <c r="C22" s="73" t="s">
        <v>190</v>
      </c>
    </row>
    <row r="23" spans="1:3" ht="27">
      <c r="B23" s="72" t="s">
        <v>178</v>
      </c>
      <c r="C23" s="73" t="s">
        <v>191</v>
      </c>
    </row>
    <row r="24" spans="1:3" ht="27">
      <c r="B24" s="72" t="s">
        <v>178</v>
      </c>
      <c r="C24" s="73" t="s">
        <v>192</v>
      </c>
    </row>
    <row r="25" spans="1:3" ht="27">
      <c r="B25" s="72" t="s">
        <v>178</v>
      </c>
      <c r="C25" s="73" t="s">
        <v>193</v>
      </c>
    </row>
    <row r="26" spans="1:3" ht="27">
      <c r="B26" s="72" t="s">
        <v>178</v>
      </c>
      <c r="C26" s="73" t="s">
        <v>194</v>
      </c>
    </row>
    <row r="27" spans="1:3" ht="27">
      <c r="B27" s="72" t="s">
        <v>178</v>
      </c>
      <c r="C27" s="73" t="s">
        <v>195</v>
      </c>
    </row>
    <row r="28" spans="1:3" ht="40.5">
      <c r="B28" s="72" t="s">
        <v>178</v>
      </c>
      <c r="C28" s="73" t="s">
        <v>196</v>
      </c>
    </row>
    <row r="29" spans="1:3" ht="27">
      <c r="B29" s="72" t="s">
        <v>178</v>
      </c>
      <c r="C29" s="73" t="s">
        <v>197</v>
      </c>
    </row>
    <row r="30" spans="1:3" ht="27">
      <c r="B30" s="72" t="s">
        <v>178</v>
      </c>
      <c r="C30" s="73" t="s">
        <v>198</v>
      </c>
    </row>
    <row r="31" spans="1:3" ht="27">
      <c r="B31" s="72" t="s">
        <v>178</v>
      </c>
      <c r="C31" s="73" t="s">
        <v>199</v>
      </c>
    </row>
    <row r="32" spans="1:3" ht="27">
      <c r="B32" s="72" t="s">
        <v>178</v>
      </c>
      <c r="C32" s="73" t="s">
        <v>200</v>
      </c>
    </row>
    <row r="33" spans="2:3" ht="27">
      <c r="B33" s="72" t="s">
        <v>201</v>
      </c>
      <c r="C33" s="73" t="s">
        <v>202</v>
      </c>
    </row>
    <row r="34" spans="2:3" ht="27">
      <c r="B34" s="72" t="s">
        <v>201</v>
      </c>
      <c r="C34" s="73" t="s">
        <v>203</v>
      </c>
    </row>
    <row r="35" spans="2:3" ht="13.5">
      <c r="B35" s="72" t="s">
        <v>178</v>
      </c>
      <c r="C35" s="73" t="s">
        <v>190</v>
      </c>
    </row>
    <row r="36" spans="2:3" ht="27">
      <c r="B36" s="72" t="s">
        <v>178</v>
      </c>
      <c r="C36" s="73" t="s">
        <v>191</v>
      </c>
    </row>
    <row r="37" spans="2:3" ht="27">
      <c r="B37" s="72" t="s">
        <v>178</v>
      </c>
      <c r="C37" s="73" t="s">
        <v>192</v>
      </c>
    </row>
    <row r="38" spans="2:3" ht="27">
      <c r="B38" s="72" t="s">
        <v>178</v>
      </c>
      <c r="C38" s="73" t="s">
        <v>193</v>
      </c>
    </row>
    <row r="39" spans="2:3" ht="27">
      <c r="B39" s="72" t="s">
        <v>178</v>
      </c>
      <c r="C39" s="73" t="s">
        <v>194</v>
      </c>
    </row>
    <row r="40" spans="2:3" ht="27">
      <c r="B40" s="72" t="s">
        <v>178</v>
      </c>
      <c r="C40" s="73" t="s">
        <v>195</v>
      </c>
    </row>
    <row r="41" spans="2:3" ht="40.5">
      <c r="B41" s="72" t="s">
        <v>178</v>
      </c>
      <c r="C41" s="73" t="s">
        <v>196</v>
      </c>
    </row>
    <row r="42" spans="2:3" ht="27">
      <c r="B42" s="72" t="s">
        <v>178</v>
      </c>
      <c r="C42" s="73" t="s">
        <v>197</v>
      </c>
    </row>
    <row r="43" spans="2:3" ht="27">
      <c r="B43" s="72" t="s">
        <v>178</v>
      </c>
      <c r="C43" s="73" t="s">
        <v>198</v>
      </c>
    </row>
    <row r="44" spans="2:3" ht="27">
      <c r="B44" s="72" t="s">
        <v>178</v>
      </c>
      <c r="C44" s="73" t="s">
        <v>199</v>
      </c>
    </row>
    <row r="45" spans="2:3" ht="27">
      <c r="B45" s="72" t="s">
        <v>178</v>
      </c>
      <c r="C45" s="73" t="s">
        <v>200</v>
      </c>
    </row>
    <row r="46" spans="2:3" ht="27">
      <c r="B46" s="72" t="s">
        <v>201</v>
      </c>
      <c r="C46" s="73" t="s">
        <v>202</v>
      </c>
    </row>
    <row r="47" spans="2:3" ht="27">
      <c r="B47" s="72" t="s">
        <v>201</v>
      </c>
      <c r="C47" s="73" t="s">
        <v>203</v>
      </c>
    </row>
    <row r="48" spans="2:3" ht="27">
      <c r="B48" s="72" t="s">
        <v>201</v>
      </c>
      <c r="C48" s="73" t="s">
        <v>204</v>
      </c>
    </row>
    <row r="49" spans="2:3" ht="27">
      <c r="B49" s="72" t="s">
        <v>201</v>
      </c>
      <c r="C49" s="73" t="s">
        <v>205</v>
      </c>
    </row>
    <row r="50" spans="2:3" ht="13.5">
      <c r="B50" s="72" t="s">
        <v>206</v>
      </c>
      <c r="C50" s="73" t="s">
        <v>207</v>
      </c>
    </row>
    <row r="51" spans="2:3" ht="13.5">
      <c r="B51" s="72" t="s">
        <v>206</v>
      </c>
      <c r="C51" s="73" t="s">
        <v>208</v>
      </c>
    </row>
    <row r="52" spans="2:3" ht="27">
      <c r="B52" s="72" t="s">
        <v>206</v>
      </c>
      <c r="C52" s="73" t="s">
        <v>209</v>
      </c>
    </row>
    <row r="53" spans="2:3" ht="40.5">
      <c r="B53" s="72" t="s">
        <v>206</v>
      </c>
      <c r="C53" s="73" t="s">
        <v>210</v>
      </c>
    </row>
    <row r="54" spans="2:3" ht="40.5">
      <c r="B54" s="72" t="s">
        <v>206</v>
      </c>
      <c r="C54" s="73" t="s">
        <v>211</v>
      </c>
    </row>
    <row r="55" spans="2:3" ht="27">
      <c r="B55" s="72" t="s">
        <v>212</v>
      </c>
      <c r="C55" s="73" t="s">
        <v>213</v>
      </c>
    </row>
    <row r="56" spans="2:3" ht="27">
      <c r="B56" s="72" t="s">
        <v>212</v>
      </c>
      <c r="C56" s="73" t="s">
        <v>214</v>
      </c>
    </row>
    <row r="57" spans="2:3" ht="27">
      <c r="B57" s="72" t="s">
        <v>212</v>
      </c>
      <c r="C57" s="73" t="s">
        <v>215</v>
      </c>
    </row>
    <row r="58" spans="2:3" ht="27">
      <c r="B58" s="72" t="s">
        <v>212</v>
      </c>
      <c r="C58" s="73" t="s">
        <v>216</v>
      </c>
    </row>
    <row r="59" spans="2:3" ht="27">
      <c r="B59" s="72" t="s">
        <v>212</v>
      </c>
      <c r="C59" s="73" t="s">
        <v>217</v>
      </c>
    </row>
    <row r="60" spans="2:3" ht="27">
      <c r="B60" s="72" t="s">
        <v>212</v>
      </c>
      <c r="C60" s="73" t="s">
        <v>218</v>
      </c>
    </row>
    <row r="61" spans="2:3" ht="27">
      <c r="B61" s="72" t="s">
        <v>212</v>
      </c>
      <c r="C61" s="73" t="s">
        <v>219</v>
      </c>
    </row>
    <row r="62" spans="2:3" ht="40.5">
      <c r="B62" s="72" t="s">
        <v>212</v>
      </c>
      <c r="C62" s="73" t="s">
        <v>220</v>
      </c>
    </row>
    <row r="63" spans="2:3" ht="27">
      <c r="B63" s="72" t="s">
        <v>221</v>
      </c>
      <c r="C63" s="73" t="s">
        <v>222</v>
      </c>
    </row>
    <row r="64" spans="2:3" ht="27">
      <c r="B64" s="72" t="s">
        <v>221</v>
      </c>
      <c r="C64" s="73" t="s">
        <v>223</v>
      </c>
    </row>
    <row r="65" spans="2:3" ht="40.5">
      <c r="B65" s="72" t="s">
        <v>221</v>
      </c>
      <c r="C65" s="73" t="s">
        <v>224</v>
      </c>
    </row>
    <row r="66" spans="2:3" ht="27">
      <c r="B66" s="72" t="s">
        <v>221</v>
      </c>
      <c r="C66" s="73" t="s">
        <v>225</v>
      </c>
    </row>
    <row r="67" spans="2:3" ht="27">
      <c r="B67" s="72" t="s">
        <v>221</v>
      </c>
      <c r="C67" s="73" t="s">
        <v>226</v>
      </c>
    </row>
    <row r="68" spans="2:3" ht="40.5">
      <c r="B68" s="72" t="s">
        <v>221</v>
      </c>
      <c r="C68" s="73" t="s">
        <v>227</v>
      </c>
    </row>
    <row r="69" spans="2:3" ht="27">
      <c r="B69" s="72" t="s">
        <v>221</v>
      </c>
      <c r="C69" s="73" t="s">
        <v>228</v>
      </c>
    </row>
    <row r="70" spans="2:3" ht="27">
      <c r="B70" s="72" t="s">
        <v>221</v>
      </c>
      <c r="C70" s="73" t="s">
        <v>229</v>
      </c>
    </row>
    <row r="71" spans="2:3" ht="27">
      <c r="B71" s="72" t="s">
        <v>221</v>
      </c>
      <c r="C71" s="73" t="s">
        <v>230</v>
      </c>
    </row>
    <row r="72" spans="2:3" ht="27">
      <c r="B72" s="72" t="s">
        <v>221</v>
      </c>
      <c r="C72" s="73" t="s">
        <v>231</v>
      </c>
    </row>
    <row r="73" spans="2:3" ht="27">
      <c r="B73" s="72" t="s">
        <v>232</v>
      </c>
      <c r="C73" s="73" t="s">
        <v>233</v>
      </c>
    </row>
    <row r="74" spans="2:3" ht="27">
      <c r="B74" s="72" t="s">
        <v>232</v>
      </c>
      <c r="C74" s="73" t="s">
        <v>234</v>
      </c>
    </row>
    <row r="75" spans="2:3" ht="54">
      <c r="B75" s="72" t="s">
        <v>232</v>
      </c>
      <c r="C75" s="73" t="s">
        <v>235</v>
      </c>
    </row>
    <row r="76" spans="2:3" ht="40.5">
      <c r="B76" s="72" t="s">
        <v>232</v>
      </c>
      <c r="C76" s="73" t="s">
        <v>236</v>
      </c>
    </row>
    <row r="77" spans="2:3" ht="27">
      <c r="B77" s="72" t="s">
        <v>232</v>
      </c>
      <c r="C77" s="73" t="s">
        <v>237</v>
      </c>
    </row>
    <row r="78" spans="2:3" ht="54">
      <c r="B78" s="72" t="s">
        <v>232</v>
      </c>
      <c r="C78" s="72" t="s">
        <v>238</v>
      </c>
    </row>
    <row r="79" spans="2:3" ht="27">
      <c r="B79" s="72" t="s">
        <v>239</v>
      </c>
      <c r="C79" s="73" t="s">
        <v>240</v>
      </c>
    </row>
    <row r="80" spans="2:3" ht="27">
      <c r="B80" s="72" t="s">
        <v>239</v>
      </c>
      <c r="C80" s="73" t="s">
        <v>241</v>
      </c>
    </row>
    <row r="81" spans="2:3" ht="27">
      <c r="B81" s="72" t="s">
        <v>239</v>
      </c>
      <c r="C81" s="73" t="s">
        <v>242</v>
      </c>
    </row>
    <row r="82" spans="2:3" ht="27">
      <c r="B82" s="72" t="s">
        <v>243</v>
      </c>
      <c r="C82" s="73" t="s">
        <v>244</v>
      </c>
    </row>
    <row r="83" spans="2:3" ht="40.5">
      <c r="B83" s="72" t="s">
        <v>243</v>
      </c>
      <c r="C83" s="73" t="s">
        <v>245</v>
      </c>
    </row>
    <row r="84" spans="2:3" ht="27">
      <c r="B84" s="72" t="s">
        <v>243</v>
      </c>
      <c r="C84" s="73" t="s">
        <v>246</v>
      </c>
    </row>
    <row r="85" spans="2:3" ht="40.5">
      <c r="B85" s="72" t="s">
        <v>243</v>
      </c>
      <c r="C85" s="73" t="s">
        <v>247</v>
      </c>
    </row>
    <row r="86" spans="2:3" ht="27">
      <c r="B86" s="72" t="s">
        <v>248</v>
      </c>
      <c r="C86" s="73" t="s">
        <v>249</v>
      </c>
    </row>
    <row r="87" spans="2:3" ht="27">
      <c r="B87" s="72" t="s">
        <v>248</v>
      </c>
      <c r="C87" s="73" t="s">
        <v>250</v>
      </c>
    </row>
    <row r="88" spans="2:3" ht="40.5">
      <c r="B88" s="72" t="s">
        <v>248</v>
      </c>
      <c r="C88" s="73" t="s">
        <v>251</v>
      </c>
    </row>
    <row r="89" spans="2:3" ht="40.5">
      <c r="B89" s="72" t="s">
        <v>252</v>
      </c>
      <c r="C89" s="73" t="s">
        <v>253</v>
      </c>
    </row>
    <row r="90" spans="2:3" ht="40.5">
      <c r="B90" s="72" t="s">
        <v>252</v>
      </c>
      <c r="C90" s="73" t="s">
        <v>254</v>
      </c>
    </row>
    <row r="91" spans="2:3" ht="40.5">
      <c r="B91" s="72" t="s">
        <v>252</v>
      </c>
      <c r="C91" s="73" t="s">
        <v>255</v>
      </c>
    </row>
    <row r="92" spans="2:3" ht="27">
      <c r="B92" s="72" t="s">
        <v>256</v>
      </c>
      <c r="C92" s="73" t="s">
        <v>257</v>
      </c>
    </row>
    <row r="93" spans="2:3" ht="27">
      <c r="B93" s="72" t="s">
        <v>256</v>
      </c>
      <c r="C93" s="73" t="s">
        <v>258</v>
      </c>
    </row>
    <row r="94" spans="2:3" ht="13.5">
      <c r="B94" s="72" t="s">
        <v>259</v>
      </c>
      <c r="C94" s="73" t="s">
        <v>260</v>
      </c>
    </row>
    <row r="95" spans="2:3" ht="13.5">
      <c r="B95" s="72" t="s">
        <v>259</v>
      </c>
      <c r="C95" s="73" t="s">
        <v>261</v>
      </c>
    </row>
    <row r="96" spans="2:3" ht="40.5">
      <c r="B96" s="72" t="s">
        <v>259</v>
      </c>
      <c r="C96" s="73" t="s">
        <v>262</v>
      </c>
    </row>
    <row r="97" spans="2:3" ht="27">
      <c r="B97" s="72" t="s">
        <v>263</v>
      </c>
      <c r="C97" s="73" t="s">
        <v>264</v>
      </c>
    </row>
    <row r="98" spans="2:3" ht="40.5">
      <c r="B98" s="72" t="s">
        <v>263</v>
      </c>
      <c r="C98" s="73" t="s">
        <v>265</v>
      </c>
    </row>
    <row r="99" spans="2:3" ht="40.5">
      <c r="B99" s="72" t="s">
        <v>266</v>
      </c>
      <c r="C99" s="73" t="s">
        <v>267</v>
      </c>
    </row>
    <row r="100" spans="2:3" ht="40.5">
      <c r="B100" s="72" t="s">
        <v>266</v>
      </c>
      <c r="C100" s="73" t="s">
        <v>268</v>
      </c>
    </row>
    <row r="101" spans="2:3" ht="40.5">
      <c r="B101" s="72" t="s">
        <v>266</v>
      </c>
      <c r="C101" s="73" t="s">
        <v>269</v>
      </c>
    </row>
    <row r="102" spans="2:3" ht="40.5">
      <c r="B102" s="72" t="s">
        <v>266</v>
      </c>
      <c r="C102" s="73" t="s">
        <v>270</v>
      </c>
    </row>
    <row r="103" spans="2:3" ht="40.5">
      <c r="B103" s="72" t="s">
        <v>266</v>
      </c>
      <c r="C103" s="73" t="s">
        <v>271</v>
      </c>
    </row>
    <row r="104" spans="2:3" ht="40.5">
      <c r="B104" s="72" t="s">
        <v>266</v>
      </c>
      <c r="C104" s="73" t="s">
        <v>272</v>
      </c>
    </row>
    <row r="105" spans="2:3" ht="40.5">
      <c r="B105" s="72" t="s">
        <v>266</v>
      </c>
      <c r="C105" s="73" t="s">
        <v>273</v>
      </c>
    </row>
    <row r="106" spans="2:3" ht="40.5">
      <c r="B106" s="72" t="s">
        <v>266</v>
      </c>
      <c r="C106" s="73" t="s">
        <v>274</v>
      </c>
    </row>
    <row r="107" spans="2:3" ht="40.5">
      <c r="B107" s="72" t="s">
        <v>266</v>
      </c>
      <c r="C107" s="73" t="s">
        <v>275</v>
      </c>
    </row>
    <row r="108" spans="2:3" ht="40.5">
      <c r="B108" s="72" t="s">
        <v>276</v>
      </c>
      <c r="C108" s="73" t="s">
        <v>277</v>
      </c>
    </row>
    <row r="109" spans="2:3" ht="40.5">
      <c r="B109" s="72" t="s">
        <v>276</v>
      </c>
      <c r="C109" s="73" t="s">
        <v>278</v>
      </c>
    </row>
    <row r="110" spans="2:3" ht="27">
      <c r="B110" s="72" t="s">
        <v>279</v>
      </c>
      <c r="C110" s="73" t="s">
        <v>280</v>
      </c>
    </row>
  </sheetData>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2"/>
  <sheetViews>
    <sheetView showZeros="0" workbookViewId="0"/>
  </sheetViews>
  <sheetFormatPr defaultColWidth="8.875" defaultRowHeight="30" customHeight="1"/>
  <cols>
    <col min="1" max="1" width="8.75" style="16" customWidth="1"/>
    <col min="2" max="2" width="16.25" style="16" customWidth="1"/>
    <col min="3" max="3" width="16.625" style="16" bestFit="1" customWidth="1"/>
    <col min="4" max="4" width="41.625" style="153" customWidth="1"/>
    <col min="5" max="26" width="8.875" style="16"/>
    <col min="27" max="78" width="0" style="16" hidden="1" customWidth="1"/>
    <col min="79" max="79" width="8.75" style="16" customWidth="1"/>
    <col min="80" max="80" width="16.25" style="16" customWidth="1"/>
    <col min="81" max="81" width="16.625" style="16" bestFit="1" customWidth="1"/>
    <col min="82" max="82" width="41.625" style="153" customWidth="1"/>
    <col min="83" max="16384" width="8.875" style="16"/>
  </cols>
  <sheetData>
    <row r="1" spans="1:83" ht="30" customHeight="1">
      <c r="A1" s="152" t="s">
        <v>52</v>
      </c>
      <c r="CA1" s="152" t="str">
        <f>A1</f>
        <v>住宅用太陽光発電初期費用ゼロ促進の増強事業　基本情報入力データ</v>
      </c>
    </row>
    <row r="2" spans="1:83" ht="30" customHeight="1">
      <c r="A2" s="199" t="s">
        <v>296</v>
      </c>
      <c r="B2" s="199"/>
      <c r="C2" s="199"/>
      <c r="D2" s="164"/>
      <c r="CA2" s="199" t="str">
        <f>A2</f>
        <v>申請年月日</v>
      </c>
      <c r="CB2" s="199"/>
      <c r="CC2" s="199"/>
      <c r="CD2" s="154">
        <v>44978</v>
      </c>
      <c r="CE2" s="104">
        <f>E2</f>
        <v>0</v>
      </c>
    </row>
    <row r="3" spans="1:83" ht="30" customHeight="1">
      <c r="A3" s="190" t="s">
        <v>422</v>
      </c>
      <c r="B3" s="193" t="s">
        <v>7</v>
      </c>
      <c r="C3" s="155" t="s">
        <v>53</v>
      </c>
      <c r="D3" s="84" t="str">
        <f>ASC(PHONETIC(D4))</f>
        <v/>
      </c>
      <c r="E3" s="104" t="s">
        <v>289</v>
      </c>
      <c r="CA3" s="190" t="str">
        <f>A3</f>
        <v>プラン申請（登録）事業者</v>
      </c>
      <c r="CB3" s="193" t="str">
        <f>B3</f>
        <v>名称</v>
      </c>
      <c r="CC3" s="155" t="str">
        <f>C3</f>
        <v>フリガナ</v>
      </c>
      <c r="CD3" s="156" t="str">
        <f>ASC(PHONETIC(CD4))</f>
        <v>ﾄｳｷｮｳｶﾝｷｮｳｶﾌﾞｼｷｶﾞｲｼｬ</v>
      </c>
      <c r="CE3" s="104" t="str">
        <f t="shared" ref="CE3:CE32" si="0">E3</f>
        <v>←データ貼り付けを行うとﾌﾘｶﾞﾅが上手く表示されません</v>
      </c>
    </row>
    <row r="4" spans="1:83" ht="30" customHeight="1">
      <c r="A4" s="191"/>
      <c r="B4" s="194"/>
      <c r="C4" s="158" t="s">
        <v>65</v>
      </c>
      <c r="D4" s="83"/>
      <c r="CA4" s="191"/>
      <c r="CB4" s="194"/>
      <c r="CC4" s="155" t="str">
        <f t="shared" ref="CC4:CC14" si="1">C4</f>
        <v>会社名</v>
      </c>
      <c r="CD4" s="159" t="s">
        <v>396</v>
      </c>
      <c r="CE4" s="104">
        <f t="shared" si="0"/>
        <v>0</v>
      </c>
    </row>
    <row r="5" spans="1:83" ht="30" customHeight="1">
      <c r="A5" s="191"/>
      <c r="B5" s="195" t="s">
        <v>54</v>
      </c>
      <c r="C5" s="158" t="s">
        <v>55</v>
      </c>
      <c r="D5" s="85"/>
      <c r="CA5" s="191"/>
      <c r="CB5" s="195" t="str">
        <f>B5</f>
        <v>登記された
本社住所</v>
      </c>
      <c r="CC5" s="155" t="str">
        <f t="shared" si="1"/>
        <v>〒</v>
      </c>
      <c r="CD5" s="161" t="s">
        <v>397</v>
      </c>
      <c r="CE5" s="104">
        <f t="shared" si="0"/>
        <v>0</v>
      </c>
    </row>
    <row r="6" spans="1:83" ht="30" customHeight="1">
      <c r="A6" s="191"/>
      <c r="B6" s="195"/>
      <c r="C6" s="158" t="s">
        <v>6</v>
      </c>
      <c r="D6" s="83"/>
      <c r="CA6" s="191"/>
      <c r="CB6" s="195"/>
      <c r="CC6" s="155" t="str">
        <f t="shared" si="1"/>
        <v>住所</v>
      </c>
      <c r="CD6" s="159" t="s">
        <v>398</v>
      </c>
      <c r="CE6" s="104">
        <f t="shared" si="0"/>
        <v>0</v>
      </c>
    </row>
    <row r="7" spans="1:83" ht="30" customHeight="1">
      <c r="A7" s="191"/>
      <c r="B7" s="189" t="s">
        <v>56</v>
      </c>
      <c r="C7" s="158" t="s">
        <v>57</v>
      </c>
      <c r="D7" s="83"/>
      <c r="CA7" s="191"/>
      <c r="CB7" s="189" t="str">
        <f>B7</f>
        <v>代表者</v>
      </c>
      <c r="CC7" s="155" t="str">
        <f t="shared" si="1"/>
        <v>役職名</v>
      </c>
      <c r="CD7" s="159" t="s">
        <v>399</v>
      </c>
      <c r="CE7" s="104">
        <f t="shared" si="0"/>
        <v>0</v>
      </c>
    </row>
    <row r="8" spans="1:83" ht="30" customHeight="1">
      <c r="A8" s="191"/>
      <c r="B8" s="189"/>
      <c r="C8" s="155" t="s">
        <v>53</v>
      </c>
      <c r="D8" s="84" t="str">
        <f>ASC(PHONETIC(D9))</f>
        <v/>
      </c>
      <c r="E8" s="104" t="s">
        <v>289</v>
      </c>
      <c r="CA8" s="191"/>
      <c r="CB8" s="189"/>
      <c r="CC8" s="155" t="str">
        <f t="shared" si="1"/>
        <v>フリガナ</v>
      </c>
      <c r="CD8" s="156" t="str">
        <f>ASC(PHONETIC(CD9))</f>
        <v>ｶﾝｷｮｳ ﾀﾛｳ</v>
      </c>
      <c r="CE8" s="104" t="str">
        <f t="shared" si="0"/>
        <v>←データ貼り付けを行うとﾌﾘｶﾞﾅが上手く表示されません</v>
      </c>
    </row>
    <row r="9" spans="1:83" ht="30" customHeight="1">
      <c r="A9" s="191"/>
      <c r="B9" s="189"/>
      <c r="C9" s="158" t="s">
        <v>58</v>
      </c>
      <c r="D9" s="83"/>
      <c r="CA9" s="191"/>
      <c r="CB9" s="189"/>
      <c r="CC9" s="155" t="str">
        <f t="shared" si="1"/>
        <v>氏名</v>
      </c>
      <c r="CD9" s="159" t="s">
        <v>400</v>
      </c>
      <c r="CE9" s="104">
        <f t="shared" si="0"/>
        <v>0</v>
      </c>
    </row>
    <row r="10" spans="1:83" ht="30" customHeight="1">
      <c r="A10" s="191"/>
      <c r="B10" s="196" t="s">
        <v>59</v>
      </c>
      <c r="C10" s="158" t="s">
        <v>6</v>
      </c>
      <c r="D10" s="83"/>
      <c r="E10" s="104" t="s">
        <v>464</v>
      </c>
      <c r="CA10" s="191"/>
      <c r="CB10" s="196" t="str">
        <f>B10</f>
        <v>担当者
連絡先
※公社から照会や指示等の連絡をする際に、窓口となる担当者を記入してください。</v>
      </c>
      <c r="CC10" s="155" t="str">
        <f t="shared" si="1"/>
        <v>住所</v>
      </c>
      <c r="CD10" s="159" t="s">
        <v>465</v>
      </c>
      <c r="CE10" s="104"/>
    </row>
    <row r="11" spans="1:83" ht="30" customHeight="1">
      <c r="A11" s="191"/>
      <c r="B11" s="197"/>
      <c r="C11" s="158" t="s">
        <v>60</v>
      </c>
      <c r="D11" s="83"/>
      <c r="E11" s="104" t="s">
        <v>291</v>
      </c>
      <c r="CA11" s="191"/>
      <c r="CB11" s="197"/>
      <c r="CC11" s="155" t="str">
        <f t="shared" si="1"/>
        <v>部課名</v>
      </c>
      <c r="CD11" s="159" t="s">
        <v>401</v>
      </c>
      <c r="CE11" s="104" t="str">
        <f t="shared" si="0"/>
        <v>←公社から照会や指示等の連絡をする際に、窓口となる担当者を記入してください。</v>
      </c>
    </row>
    <row r="12" spans="1:83" ht="30" customHeight="1">
      <c r="A12" s="191"/>
      <c r="B12" s="197"/>
      <c r="C12" s="155" t="s">
        <v>53</v>
      </c>
      <c r="D12" s="84" t="str">
        <f>ASC(PHONETIC(D13))</f>
        <v/>
      </c>
      <c r="E12" s="104" t="s">
        <v>289</v>
      </c>
      <c r="CA12" s="191"/>
      <c r="CB12" s="197"/>
      <c r="CC12" s="155" t="str">
        <f t="shared" si="1"/>
        <v>フリガナ</v>
      </c>
      <c r="CD12" s="156" t="str">
        <f>ASC(PHONETIC(CD13))</f>
        <v>ﾄｳｷｮｳ ｼﾞﾛｳ</v>
      </c>
      <c r="CE12" s="104" t="str">
        <f t="shared" si="0"/>
        <v>←データ貼り付けを行うとﾌﾘｶﾞﾅが上手く表示されません</v>
      </c>
    </row>
    <row r="13" spans="1:83" ht="30" customHeight="1">
      <c r="A13" s="191"/>
      <c r="B13" s="197"/>
      <c r="C13" s="158" t="s">
        <v>58</v>
      </c>
      <c r="D13" s="83"/>
      <c r="CA13" s="191"/>
      <c r="CB13" s="197"/>
      <c r="CC13" s="155" t="str">
        <f t="shared" si="1"/>
        <v>氏名</v>
      </c>
      <c r="CD13" s="159" t="s">
        <v>402</v>
      </c>
      <c r="CE13" s="104">
        <f t="shared" si="0"/>
        <v>0</v>
      </c>
    </row>
    <row r="14" spans="1:83" ht="30" customHeight="1">
      <c r="A14" s="191"/>
      <c r="B14" s="198"/>
      <c r="C14" s="158" t="s">
        <v>61</v>
      </c>
      <c r="D14" s="83"/>
      <c r="CA14" s="191"/>
      <c r="CB14" s="198"/>
      <c r="CC14" s="155" t="str">
        <f t="shared" si="1"/>
        <v>電話番号</v>
      </c>
      <c r="CD14" s="159" t="s">
        <v>403</v>
      </c>
      <c r="CE14" s="104">
        <f t="shared" si="0"/>
        <v>0</v>
      </c>
    </row>
    <row r="15" spans="1:83" ht="30" customHeight="1">
      <c r="A15" s="190" t="s">
        <v>462</v>
      </c>
      <c r="B15" s="193" t="s">
        <v>7</v>
      </c>
      <c r="C15" s="155" t="s">
        <v>53</v>
      </c>
      <c r="D15" s="84" t="str">
        <f>ASC(PHONETIC(D16))</f>
        <v/>
      </c>
      <c r="E15" s="104" t="s">
        <v>289</v>
      </c>
      <c r="CA15" s="190" t="str">
        <f>A15</f>
        <v>共同事業者</v>
      </c>
      <c r="CB15" s="193" t="str">
        <f>B15</f>
        <v>名称</v>
      </c>
      <c r="CC15" s="155" t="str">
        <f>C15</f>
        <v>フリガナ</v>
      </c>
      <c r="CD15" s="156" t="str">
        <f>ASC(PHONETIC(CD16))</f>
        <v>ｷｮｳﾄﾞｳｶﾝｷｮｳｶﾌﾞｼｷｶﾞｲｼｬ</v>
      </c>
      <c r="CE15" s="104" t="str">
        <f t="shared" ref="CE15:CE26" si="2">E15</f>
        <v>←データ貼り付けを行うとﾌﾘｶﾞﾅが上手く表示されません</v>
      </c>
    </row>
    <row r="16" spans="1:83" ht="30" customHeight="1">
      <c r="A16" s="191"/>
      <c r="B16" s="194"/>
      <c r="C16" s="158" t="s">
        <v>65</v>
      </c>
      <c r="D16" s="83"/>
      <c r="CA16" s="191"/>
      <c r="CB16" s="194"/>
      <c r="CC16" s="155" t="str">
        <f t="shared" ref="CC16:CC26" si="3">C16</f>
        <v>会社名</v>
      </c>
      <c r="CD16" s="159" t="s">
        <v>448</v>
      </c>
      <c r="CE16" s="104">
        <f t="shared" si="2"/>
        <v>0</v>
      </c>
    </row>
    <row r="17" spans="1:83" ht="30" customHeight="1">
      <c r="A17" s="191"/>
      <c r="B17" s="195" t="s">
        <v>54</v>
      </c>
      <c r="C17" s="158" t="s">
        <v>55</v>
      </c>
      <c r="D17" s="85"/>
      <c r="CA17" s="191"/>
      <c r="CB17" s="195" t="str">
        <f>B17</f>
        <v>登記された
本社住所</v>
      </c>
      <c r="CC17" s="155" t="str">
        <f t="shared" si="3"/>
        <v>〒</v>
      </c>
      <c r="CD17" s="161" t="s">
        <v>397</v>
      </c>
      <c r="CE17" s="104">
        <f t="shared" si="2"/>
        <v>0</v>
      </c>
    </row>
    <row r="18" spans="1:83" ht="30" customHeight="1">
      <c r="A18" s="191"/>
      <c r="B18" s="195"/>
      <c r="C18" s="158" t="s">
        <v>6</v>
      </c>
      <c r="D18" s="83"/>
      <c r="CA18" s="191"/>
      <c r="CB18" s="195"/>
      <c r="CC18" s="155" t="str">
        <f t="shared" si="3"/>
        <v>住所</v>
      </c>
      <c r="CD18" s="159" t="s">
        <v>449</v>
      </c>
      <c r="CE18" s="104">
        <f t="shared" si="2"/>
        <v>0</v>
      </c>
    </row>
    <row r="19" spans="1:83" ht="30" customHeight="1">
      <c r="A19" s="191"/>
      <c r="B19" s="189" t="s">
        <v>56</v>
      </c>
      <c r="C19" s="158" t="s">
        <v>57</v>
      </c>
      <c r="D19" s="83"/>
      <c r="CA19" s="191"/>
      <c r="CB19" s="189" t="str">
        <f>B19</f>
        <v>代表者</v>
      </c>
      <c r="CC19" s="155" t="str">
        <f t="shared" si="3"/>
        <v>役職名</v>
      </c>
      <c r="CD19" s="159" t="s">
        <v>399</v>
      </c>
      <c r="CE19" s="104">
        <f t="shared" si="2"/>
        <v>0</v>
      </c>
    </row>
    <row r="20" spans="1:83" ht="30" customHeight="1">
      <c r="A20" s="191"/>
      <c r="B20" s="189"/>
      <c r="C20" s="155" t="s">
        <v>53</v>
      </c>
      <c r="D20" s="84" t="str">
        <f>ASC(PHONETIC(D21))</f>
        <v/>
      </c>
      <c r="E20" s="104" t="s">
        <v>289</v>
      </c>
      <c r="CA20" s="191"/>
      <c r="CB20" s="189"/>
      <c r="CC20" s="155" t="str">
        <f t="shared" si="3"/>
        <v>フリガナ</v>
      </c>
      <c r="CD20" s="156" t="str">
        <f>ASC(PHONETIC(CD21))</f>
        <v>ｷｮｳﾄﾞｳ ﾀﾛｳ</v>
      </c>
      <c r="CE20" s="104" t="str">
        <f t="shared" si="2"/>
        <v>←データ貼り付けを行うとﾌﾘｶﾞﾅが上手く表示されません</v>
      </c>
    </row>
    <row r="21" spans="1:83" ht="30" customHeight="1">
      <c r="A21" s="191"/>
      <c r="B21" s="189"/>
      <c r="C21" s="158" t="s">
        <v>58</v>
      </c>
      <c r="D21" s="83"/>
      <c r="CA21" s="191"/>
      <c r="CB21" s="189"/>
      <c r="CC21" s="155" t="str">
        <f t="shared" si="3"/>
        <v>氏名</v>
      </c>
      <c r="CD21" s="159" t="s">
        <v>450</v>
      </c>
      <c r="CE21" s="104">
        <f t="shared" si="2"/>
        <v>0</v>
      </c>
    </row>
    <row r="22" spans="1:83" ht="30" customHeight="1">
      <c r="A22" s="191"/>
      <c r="B22" s="196" t="s">
        <v>59</v>
      </c>
      <c r="C22" s="158" t="s">
        <v>6</v>
      </c>
      <c r="D22" s="83"/>
      <c r="E22" s="104" t="s">
        <v>464</v>
      </c>
      <c r="CA22" s="191"/>
      <c r="CB22" s="196" t="str">
        <f>B22</f>
        <v>担当者
連絡先
※公社から照会や指示等の連絡をする際に、窓口となる担当者を記入してください。</v>
      </c>
      <c r="CC22" s="155" t="str">
        <f t="shared" si="3"/>
        <v>住所</v>
      </c>
      <c r="CD22" s="159"/>
      <c r="CE22" s="104"/>
    </row>
    <row r="23" spans="1:83" ht="30" customHeight="1">
      <c r="A23" s="191"/>
      <c r="B23" s="197"/>
      <c r="C23" s="158" t="s">
        <v>60</v>
      </c>
      <c r="D23" s="83"/>
      <c r="E23" s="104" t="s">
        <v>291</v>
      </c>
      <c r="CA23" s="191"/>
      <c r="CB23" s="197"/>
      <c r="CC23" s="155" t="str">
        <f t="shared" si="3"/>
        <v>部課名</v>
      </c>
      <c r="CD23" s="159" t="s">
        <v>401</v>
      </c>
      <c r="CE23" s="104" t="str">
        <f t="shared" si="2"/>
        <v>←公社から照会や指示等の連絡をする際に、窓口となる担当者を記入してください。</v>
      </c>
    </row>
    <row r="24" spans="1:83" ht="30" customHeight="1">
      <c r="A24" s="191"/>
      <c r="B24" s="197"/>
      <c r="C24" s="155" t="s">
        <v>53</v>
      </c>
      <c r="D24" s="84" t="str">
        <f>ASC(PHONETIC(D25))</f>
        <v/>
      </c>
      <c r="E24" s="104" t="s">
        <v>289</v>
      </c>
      <c r="CA24" s="191"/>
      <c r="CB24" s="197"/>
      <c r="CC24" s="155" t="str">
        <f t="shared" si="3"/>
        <v>フリガナ</v>
      </c>
      <c r="CD24" s="156" t="str">
        <f>ASC(PHONETIC(CD25))</f>
        <v>ｷｮｳﾄﾞｳ ｼﾞﾛｳ</v>
      </c>
      <c r="CE24" s="104" t="str">
        <f t="shared" si="2"/>
        <v>←データ貼り付けを行うとﾌﾘｶﾞﾅが上手く表示されません</v>
      </c>
    </row>
    <row r="25" spans="1:83" ht="30" customHeight="1">
      <c r="A25" s="191"/>
      <c r="B25" s="197"/>
      <c r="C25" s="158" t="s">
        <v>58</v>
      </c>
      <c r="D25" s="83"/>
      <c r="CA25" s="191"/>
      <c r="CB25" s="197"/>
      <c r="CC25" s="155" t="str">
        <f t="shared" si="3"/>
        <v>氏名</v>
      </c>
      <c r="CD25" s="159" t="s">
        <v>451</v>
      </c>
      <c r="CE25" s="104">
        <f t="shared" si="2"/>
        <v>0</v>
      </c>
    </row>
    <row r="26" spans="1:83" ht="30" customHeight="1">
      <c r="A26" s="192"/>
      <c r="B26" s="198"/>
      <c r="C26" s="158" t="s">
        <v>61</v>
      </c>
      <c r="D26" s="83"/>
      <c r="CA26" s="191"/>
      <c r="CB26" s="198"/>
      <c r="CC26" s="155" t="str">
        <f t="shared" si="3"/>
        <v>電話番号</v>
      </c>
      <c r="CD26" s="159" t="s">
        <v>403</v>
      </c>
      <c r="CE26" s="104">
        <f t="shared" si="2"/>
        <v>0</v>
      </c>
    </row>
    <row r="27" spans="1:83" ht="30" customHeight="1">
      <c r="A27" s="189" t="s">
        <v>455</v>
      </c>
      <c r="B27" s="189"/>
      <c r="C27" s="189"/>
      <c r="D27" s="132"/>
      <c r="E27" s="104" t="s">
        <v>454</v>
      </c>
      <c r="CA27" s="157"/>
      <c r="CB27" s="160"/>
      <c r="CC27" s="155"/>
      <c r="CD27" s="159"/>
      <c r="CE27" s="104"/>
    </row>
    <row r="28" spans="1:83" ht="30" customHeight="1">
      <c r="A28" s="189" t="s">
        <v>64</v>
      </c>
      <c r="B28" s="189"/>
      <c r="C28" s="189"/>
      <c r="D28" s="83"/>
      <c r="E28" s="104" t="s">
        <v>421</v>
      </c>
      <c r="CA28" s="189" t="str">
        <f>A28</f>
        <v>事業プラン名称</v>
      </c>
      <c r="CB28" s="189"/>
      <c r="CC28" s="189"/>
      <c r="CD28" s="159" t="s">
        <v>404</v>
      </c>
      <c r="CE28" s="104" t="str">
        <f t="shared" si="0"/>
        <v>←正式名称をご記載ください。契約書等で差異がある場合、不備となりますのでご注意ください。</v>
      </c>
    </row>
    <row r="29" spans="1:83" ht="30" customHeight="1">
      <c r="A29" s="199" t="s">
        <v>72</v>
      </c>
      <c r="B29" s="199"/>
      <c r="C29" s="199"/>
      <c r="D29" s="165"/>
      <c r="E29" s="104" t="s">
        <v>290</v>
      </c>
      <c r="CA29" s="189" t="str">
        <f t="shared" ref="CA29:CA32" si="4">A29</f>
        <v>事業プランの種類</v>
      </c>
      <c r="CB29" s="189"/>
      <c r="CC29" s="189"/>
      <c r="CD29" s="162" t="s">
        <v>405</v>
      </c>
      <c r="CE29" s="104" t="str">
        <f t="shared" si="0"/>
        <v>←プルダウンリストから選択してください</v>
      </c>
    </row>
    <row r="30" spans="1:83" ht="30" customHeight="1">
      <c r="A30" s="199" t="s">
        <v>73</v>
      </c>
      <c r="B30" s="199"/>
      <c r="C30" s="199"/>
      <c r="D30" s="166"/>
      <c r="E30" s="104" t="s">
        <v>458</v>
      </c>
      <c r="CA30" s="189" t="str">
        <f t="shared" si="4"/>
        <v>契約期間</v>
      </c>
      <c r="CB30" s="189"/>
      <c r="CC30" s="189"/>
      <c r="CD30" s="163">
        <v>120</v>
      </c>
      <c r="CE30" s="104" t="str">
        <f t="shared" si="0"/>
        <v>←10年（120か月）以上である必要があります。（事業プラン登録要綱第4条第11項参照）</v>
      </c>
    </row>
    <row r="31" spans="1:83" ht="30" customHeight="1">
      <c r="A31" s="199" t="s">
        <v>74</v>
      </c>
      <c r="B31" s="199"/>
      <c r="C31" s="199"/>
      <c r="D31" s="165"/>
      <c r="E31" s="104" t="s">
        <v>290</v>
      </c>
      <c r="CA31" s="189" t="str">
        <f t="shared" si="4"/>
        <v>対象設備</v>
      </c>
      <c r="CB31" s="189"/>
      <c r="CC31" s="189"/>
      <c r="CD31" s="162" t="s">
        <v>286</v>
      </c>
      <c r="CE31" s="104" t="str">
        <f t="shared" si="0"/>
        <v>←プルダウンリストから選択してください</v>
      </c>
    </row>
    <row r="32" spans="1:83" ht="30" customHeight="1">
      <c r="A32" s="199" t="s">
        <v>75</v>
      </c>
      <c r="B32" s="199"/>
      <c r="C32" s="199"/>
      <c r="D32" s="165"/>
      <c r="E32" s="104" t="s">
        <v>290</v>
      </c>
      <c r="CA32" s="189" t="str">
        <f t="shared" si="4"/>
        <v>対象住宅</v>
      </c>
      <c r="CB32" s="189"/>
      <c r="CC32" s="189"/>
      <c r="CD32" s="162" t="s">
        <v>327</v>
      </c>
      <c r="CE32" s="104" t="str">
        <f t="shared" si="0"/>
        <v>←プルダウンリストから選択してください</v>
      </c>
    </row>
  </sheetData>
  <sheetProtection algorithmName="SHA-512" hashValue="pQoicEEVHyQE/YeNbolHq6XEWHSFFw+3GR+Z1ER2sH+qrufxprIX5ojCr+pdCA+gq2W7W8yPKl+KGpJjRmqWNA==" saltValue="Ql6MsRsMvf+DZDmwSLKVWw==" spinCount="100000" sheet="1" objects="1" scenarios="1"/>
  <mergeCells count="33">
    <mergeCell ref="CA28:CC28"/>
    <mergeCell ref="CA29:CC29"/>
    <mergeCell ref="CA30:CC30"/>
    <mergeCell ref="CA31:CC31"/>
    <mergeCell ref="CA32:CC32"/>
    <mergeCell ref="CA2:CC2"/>
    <mergeCell ref="CA3:CA14"/>
    <mergeCell ref="CB3:CB4"/>
    <mergeCell ref="CB5:CB6"/>
    <mergeCell ref="CB7:CB9"/>
    <mergeCell ref="CB10:CB14"/>
    <mergeCell ref="A29:C29"/>
    <mergeCell ref="A30:C30"/>
    <mergeCell ref="A31:C31"/>
    <mergeCell ref="A32:C32"/>
    <mergeCell ref="A28:C28"/>
    <mergeCell ref="A2:C2"/>
    <mergeCell ref="A3:A14"/>
    <mergeCell ref="B3:B4"/>
    <mergeCell ref="B5:B6"/>
    <mergeCell ref="B7:B9"/>
    <mergeCell ref="B10:B14"/>
    <mergeCell ref="A27:C27"/>
    <mergeCell ref="A15:A26"/>
    <mergeCell ref="B15:B16"/>
    <mergeCell ref="CA15:CA26"/>
    <mergeCell ref="CB15:CB16"/>
    <mergeCell ref="B17:B18"/>
    <mergeCell ref="CB17:CB18"/>
    <mergeCell ref="B19:B21"/>
    <mergeCell ref="CB19:CB21"/>
    <mergeCell ref="B22:B26"/>
    <mergeCell ref="CB22:CB26"/>
  </mergeCells>
  <phoneticPr fontId="7"/>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プルダウンリスト!$E$2:$E$6</xm:f>
          </x14:formula1>
          <xm:sqref>D29 CD29</xm:sqref>
        </x14:dataValidation>
        <x14:dataValidation type="list" allowBlank="1" showInputMessage="1" showErrorMessage="1">
          <x14:formula1>
            <xm:f>プルダウンリスト!$G$2:$G$3</xm:f>
          </x14:formula1>
          <xm:sqref>CD31</xm:sqref>
        </x14:dataValidation>
        <x14:dataValidation type="list" allowBlank="1" showInputMessage="1" showErrorMessage="1">
          <x14:formula1>
            <xm:f>プルダウンリスト!$I$2:$I$4</xm:f>
          </x14:formula1>
          <xm:sqref>D32 CD32</xm:sqref>
        </x14:dataValidation>
        <x14:dataValidation type="list" allowBlank="1" showInputMessage="1" showErrorMessage="1">
          <x14:formula1>
            <xm:f>プルダウンリスト!$G$2:$G$4</xm:f>
          </x14:formula1>
          <xm:sqref>D31</xm:sqref>
        </x14:dataValidation>
        <x14:dataValidation type="list" allowBlank="1" showInputMessage="1" showErrorMessage="1">
          <x14:formula1>
            <xm:f>プルダウンリスト!$O$2:$O$3</xm:f>
          </x14:formula1>
          <xm:sqref>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1"/>
  <sheetViews>
    <sheetView showZeros="0" zoomScaleNormal="100" zoomScaleSheetLayoutView="100" workbookViewId="0"/>
  </sheetViews>
  <sheetFormatPr defaultColWidth="2.25" defaultRowHeight="15" customHeight="1"/>
  <cols>
    <col min="1" max="52" width="2.25" style="3"/>
    <col min="53" max="78" width="0" style="3" hidden="1" customWidth="1"/>
    <col min="79" max="16384" width="2.25" style="3"/>
  </cols>
  <sheetData>
    <row r="1" spans="1:119" ht="15" customHeight="1">
      <c r="A1" s="3" t="s">
        <v>323</v>
      </c>
      <c r="CA1" s="3" t="str">
        <f>A1</f>
        <v>プラン様式１</v>
      </c>
    </row>
    <row r="2" spans="1:119" ht="15" customHeight="1">
      <c r="AD2" s="221">
        <f>基本情報!D$2</f>
        <v>0</v>
      </c>
      <c r="AE2" s="221"/>
      <c r="AF2" s="221"/>
      <c r="AG2" s="221"/>
      <c r="AH2" s="7" t="s">
        <v>3</v>
      </c>
      <c r="AI2" s="220">
        <f>基本情報!D$2</f>
        <v>0</v>
      </c>
      <c r="AJ2" s="220"/>
      <c r="AK2" s="7" t="s">
        <v>70</v>
      </c>
      <c r="AL2" s="219">
        <f>基本情報!D$2</f>
        <v>0</v>
      </c>
      <c r="AM2" s="219"/>
      <c r="AN2" s="7" t="s">
        <v>71</v>
      </c>
      <c r="AQ2" s="4"/>
      <c r="BA2" s="7"/>
      <c r="DD2" s="221">
        <f>基本情報!CD$2</f>
        <v>44978</v>
      </c>
      <c r="DE2" s="221"/>
      <c r="DF2" s="221"/>
      <c r="DG2" s="221"/>
      <c r="DH2" s="7" t="str">
        <f>AH2</f>
        <v>年</v>
      </c>
      <c r="DI2" s="220">
        <f>基本情報!CD$2</f>
        <v>44978</v>
      </c>
      <c r="DJ2" s="220"/>
      <c r="DK2" s="7" t="str">
        <f>AK2</f>
        <v>月</v>
      </c>
      <c r="DL2" s="219">
        <f>基本情報!CD$2</f>
        <v>44978</v>
      </c>
      <c r="DM2" s="219"/>
      <c r="DN2" s="7" t="str">
        <f>AN2</f>
        <v>日</v>
      </c>
    </row>
    <row r="3" spans="1:119" ht="15" customHeight="1">
      <c r="B3" s="8" t="s">
        <v>14</v>
      </c>
      <c r="CB3" s="8" t="str">
        <f>B3</f>
        <v>公益財団法人　東京都環境公社</v>
      </c>
    </row>
    <row r="4" spans="1:119" ht="15" customHeight="1">
      <c r="B4" s="3" t="s">
        <v>15</v>
      </c>
      <c r="AQ4" s="10"/>
      <c r="CB4" s="3" t="str">
        <f>B4</f>
        <v>　理事長　殿</v>
      </c>
    </row>
    <row r="5" spans="1:119" ht="15" customHeight="1">
      <c r="V5" s="3" t="s">
        <v>332</v>
      </c>
      <c r="CV5" s="3" t="str">
        <f>V5</f>
        <v>（プラン申請事業者）</v>
      </c>
    </row>
    <row r="6" spans="1:119" ht="30" customHeight="1">
      <c r="V6" s="200" t="s">
        <v>37</v>
      </c>
      <c r="W6" s="200"/>
      <c r="X6" s="200"/>
      <c r="Y6" s="200"/>
      <c r="Z6" s="201">
        <f>基本情報!D$6</f>
        <v>0</v>
      </c>
      <c r="AA6" s="201"/>
      <c r="AB6" s="201"/>
      <c r="AC6" s="201"/>
      <c r="AD6" s="201"/>
      <c r="AE6" s="201"/>
      <c r="AF6" s="201"/>
      <c r="AG6" s="201"/>
      <c r="AH6" s="201"/>
      <c r="AI6" s="201"/>
      <c r="AJ6" s="201"/>
      <c r="AK6" s="201"/>
      <c r="AL6" s="201"/>
      <c r="AM6" s="201"/>
      <c r="AN6" s="201"/>
      <c r="CV6" s="200" t="str">
        <f>V6</f>
        <v>住　所</v>
      </c>
      <c r="CW6" s="200"/>
      <c r="CX6" s="200"/>
      <c r="CY6" s="200"/>
      <c r="CZ6" s="204" t="str">
        <f>基本情報!CD$6</f>
        <v>東京都新宿区西新宿9-8-7</v>
      </c>
      <c r="DA6" s="204"/>
      <c r="DB6" s="204"/>
      <c r="DC6" s="204"/>
      <c r="DD6" s="204"/>
      <c r="DE6" s="204"/>
      <c r="DF6" s="204"/>
      <c r="DG6" s="204"/>
      <c r="DH6" s="204"/>
      <c r="DI6" s="204"/>
      <c r="DJ6" s="204"/>
      <c r="DK6" s="204"/>
      <c r="DL6" s="204"/>
      <c r="DM6" s="204"/>
      <c r="DN6" s="204"/>
    </row>
    <row r="7" spans="1:119" ht="30" customHeight="1">
      <c r="V7" s="203" t="s">
        <v>16</v>
      </c>
      <c r="W7" s="203"/>
      <c r="X7" s="203"/>
      <c r="Y7" s="203"/>
      <c r="Z7" s="201">
        <f>基本情報!D$4</f>
        <v>0</v>
      </c>
      <c r="AA7" s="201"/>
      <c r="AB7" s="201"/>
      <c r="AC7" s="201"/>
      <c r="AD7" s="201"/>
      <c r="AE7" s="201"/>
      <c r="AF7" s="201"/>
      <c r="AG7" s="201"/>
      <c r="AH7" s="201"/>
      <c r="AI7" s="201"/>
      <c r="AJ7" s="201"/>
      <c r="AK7" s="201"/>
      <c r="AL7" s="201"/>
      <c r="AM7" s="201"/>
      <c r="AN7" s="201"/>
      <c r="CV7" s="200" t="str">
        <f t="shared" ref="CV7:CV8" si="0">V7</f>
        <v>名　称</v>
      </c>
      <c r="CW7" s="200"/>
      <c r="CX7" s="200"/>
      <c r="CY7" s="200"/>
      <c r="CZ7" s="204" t="str">
        <f>基本情報!CD$4</f>
        <v>東京環境株式会社</v>
      </c>
      <c r="DA7" s="204"/>
      <c r="DB7" s="204"/>
      <c r="DC7" s="204"/>
      <c r="DD7" s="204"/>
      <c r="DE7" s="204"/>
      <c r="DF7" s="204"/>
      <c r="DG7" s="204"/>
      <c r="DH7" s="204"/>
      <c r="DI7" s="204"/>
      <c r="DJ7" s="204"/>
      <c r="DK7" s="204"/>
      <c r="DL7" s="204"/>
      <c r="DM7" s="204"/>
      <c r="DN7" s="204"/>
    </row>
    <row r="8" spans="1:119" ht="30" customHeight="1">
      <c r="V8" s="202" t="s">
        <v>326</v>
      </c>
      <c r="W8" s="202"/>
      <c r="X8" s="202"/>
      <c r="Y8" s="202"/>
      <c r="Z8" s="201">
        <f>基本情報!D$7</f>
        <v>0</v>
      </c>
      <c r="AA8" s="201"/>
      <c r="AB8" s="201"/>
      <c r="AC8" s="201"/>
      <c r="AD8" s="201"/>
      <c r="AE8" s="201"/>
      <c r="AF8" s="201"/>
      <c r="AG8" s="201">
        <f>基本情報!D$9</f>
        <v>0</v>
      </c>
      <c r="AH8" s="201"/>
      <c r="AI8" s="201"/>
      <c r="AJ8" s="201"/>
      <c r="AK8" s="201"/>
      <c r="AL8" s="201"/>
      <c r="AM8" s="201"/>
      <c r="AN8" s="201"/>
      <c r="CV8" s="205" t="str">
        <f t="shared" si="0"/>
        <v>代表者の
職・氏名</v>
      </c>
      <c r="CW8" s="205"/>
      <c r="CX8" s="205"/>
      <c r="CY8" s="205"/>
      <c r="CZ8" s="204" t="str">
        <f>基本情報!CD$7</f>
        <v>代表取締役</v>
      </c>
      <c r="DA8" s="204"/>
      <c r="DB8" s="204"/>
      <c r="DC8" s="204"/>
      <c r="DD8" s="204"/>
      <c r="DE8" s="204"/>
      <c r="DF8" s="204"/>
      <c r="DG8" s="204" t="str">
        <f>基本情報!CD$9</f>
        <v>環境　太郎</v>
      </c>
      <c r="DH8" s="204"/>
      <c r="DI8" s="204"/>
      <c r="DJ8" s="204"/>
      <c r="DK8" s="204"/>
      <c r="DL8" s="204"/>
      <c r="DM8" s="204"/>
      <c r="DN8" s="204"/>
    </row>
    <row r="9" spans="1:119" ht="15" customHeight="1">
      <c r="V9" s="3" t="s">
        <v>463</v>
      </c>
      <c r="CV9" s="3" t="str">
        <f>V9</f>
        <v>（共同事業者）</v>
      </c>
    </row>
    <row r="10" spans="1:119" ht="30" customHeight="1">
      <c r="V10" s="200" t="s">
        <v>37</v>
      </c>
      <c r="W10" s="200"/>
      <c r="X10" s="200"/>
      <c r="Y10" s="200"/>
      <c r="Z10" s="201">
        <f>基本情報!$D$18</f>
        <v>0</v>
      </c>
      <c r="AA10" s="201"/>
      <c r="AB10" s="201"/>
      <c r="AC10" s="201"/>
      <c r="AD10" s="201"/>
      <c r="AE10" s="201"/>
      <c r="AF10" s="201"/>
      <c r="AG10" s="201"/>
      <c r="AH10" s="201"/>
      <c r="AI10" s="201"/>
      <c r="AJ10" s="201"/>
      <c r="AK10" s="201"/>
      <c r="AL10" s="201"/>
      <c r="AM10" s="201"/>
      <c r="AN10" s="201"/>
      <c r="CV10" s="200" t="str">
        <f>V10</f>
        <v>住　所</v>
      </c>
      <c r="CW10" s="200"/>
      <c r="CX10" s="200"/>
      <c r="CY10" s="200"/>
      <c r="CZ10" s="204" t="str">
        <f>基本情報!CD$18</f>
        <v>東京都新宿区西新宿3-2-1</v>
      </c>
      <c r="DA10" s="204"/>
      <c r="DB10" s="204"/>
      <c r="DC10" s="204"/>
      <c r="DD10" s="204"/>
      <c r="DE10" s="204"/>
      <c r="DF10" s="204"/>
      <c r="DG10" s="204"/>
      <c r="DH10" s="204"/>
      <c r="DI10" s="204"/>
      <c r="DJ10" s="204"/>
      <c r="DK10" s="204"/>
      <c r="DL10" s="204"/>
      <c r="DM10" s="204"/>
      <c r="DN10" s="204"/>
    </row>
    <row r="11" spans="1:119" ht="30" customHeight="1">
      <c r="V11" s="203" t="s">
        <v>16</v>
      </c>
      <c r="W11" s="203"/>
      <c r="X11" s="203"/>
      <c r="Y11" s="203"/>
      <c r="Z11" s="201">
        <f>基本情報!$D$16</f>
        <v>0</v>
      </c>
      <c r="AA11" s="201"/>
      <c r="AB11" s="201"/>
      <c r="AC11" s="201"/>
      <c r="AD11" s="201"/>
      <c r="AE11" s="201"/>
      <c r="AF11" s="201"/>
      <c r="AG11" s="201"/>
      <c r="AH11" s="201"/>
      <c r="AI11" s="201"/>
      <c r="AJ11" s="201"/>
      <c r="AK11" s="201"/>
      <c r="AL11" s="201"/>
      <c r="AM11" s="201"/>
      <c r="AN11" s="201"/>
      <c r="CV11" s="200" t="str">
        <f t="shared" ref="CV11:CV12" si="1">V11</f>
        <v>名　称</v>
      </c>
      <c r="CW11" s="200"/>
      <c r="CX11" s="200"/>
      <c r="CY11" s="200"/>
      <c r="CZ11" s="204" t="str">
        <f>基本情報!CD$16</f>
        <v>共同環境株式会社</v>
      </c>
      <c r="DA11" s="204"/>
      <c r="DB11" s="204"/>
      <c r="DC11" s="204"/>
      <c r="DD11" s="204"/>
      <c r="DE11" s="204"/>
      <c r="DF11" s="204"/>
      <c r="DG11" s="204"/>
      <c r="DH11" s="204"/>
      <c r="DI11" s="204"/>
      <c r="DJ11" s="204"/>
      <c r="DK11" s="204"/>
      <c r="DL11" s="204"/>
      <c r="DM11" s="204"/>
      <c r="DN11" s="204"/>
    </row>
    <row r="12" spans="1:119" ht="30" customHeight="1">
      <c r="V12" s="202" t="s">
        <v>326</v>
      </c>
      <c r="W12" s="202"/>
      <c r="X12" s="202"/>
      <c r="Y12" s="202"/>
      <c r="Z12" s="201">
        <f>基本情報!$D$19</f>
        <v>0</v>
      </c>
      <c r="AA12" s="201"/>
      <c r="AB12" s="201"/>
      <c r="AC12" s="201"/>
      <c r="AD12" s="201"/>
      <c r="AE12" s="201"/>
      <c r="AF12" s="201"/>
      <c r="AG12" s="201">
        <f>基本情報!$D$21</f>
        <v>0</v>
      </c>
      <c r="AH12" s="201"/>
      <c r="AI12" s="201"/>
      <c r="AJ12" s="201"/>
      <c r="AK12" s="201"/>
      <c r="AL12" s="201"/>
      <c r="AM12" s="201"/>
      <c r="AN12" s="201"/>
      <c r="CV12" s="205" t="str">
        <f t="shared" si="1"/>
        <v>代表者の
職・氏名</v>
      </c>
      <c r="CW12" s="205"/>
      <c r="CX12" s="205"/>
      <c r="CY12" s="205"/>
      <c r="CZ12" s="204" t="str">
        <f>基本情報!CD$19</f>
        <v>代表取締役</v>
      </c>
      <c r="DA12" s="204"/>
      <c r="DB12" s="204"/>
      <c r="DC12" s="204"/>
      <c r="DD12" s="204"/>
      <c r="DE12" s="204"/>
      <c r="DF12" s="204"/>
      <c r="DG12" s="204" t="str">
        <f>基本情報!CD$21</f>
        <v>共同　太郎</v>
      </c>
      <c r="DH12" s="204"/>
      <c r="DI12" s="204"/>
      <c r="DJ12" s="204"/>
      <c r="DK12" s="204"/>
      <c r="DL12" s="204"/>
      <c r="DM12" s="204"/>
      <c r="DN12" s="204"/>
    </row>
    <row r="13" spans="1:119" ht="15" customHeight="1">
      <c r="BA13" s="4"/>
    </row>
    <row r="14" spans="1:119" ht="30" customHeight="1">
      <c r="A14" s="207" t="s">
        <v>93</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CA14" s="207" t="str">
        <f>A14</f>
        <v>住宅用太陽光発電初期費用ゼロ促進の増強事業</v>
      </c>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row>
    <row r="15" spans="1:119" ht="30" customHeight="1">
      <c r="A15" s="208" t="s">
        <v>94</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CA15" s="208" t="str">
        <f>A15</f>
        <v>事業プラン登録申請書</v>
      </c>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row>
    <row r="17" spans="1:119" ht="15" customHeight="1">
      <c r="B17" s="179" t="s">
        <v>438</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CB17" s="179" t="str">
        <f>B17</f>
        <v xml:space="preserve">   住宅用太陽光発電初期費用ゼロ促進の増強事業　事業プラン登録要綱（令和５年２月28日付４都環公地温第2968号） 第５条の規定に基づき、下記のとおり事業プランの登録を申請します。</v>
      </c>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row>
    <row r="18" spans="1:119" ht="15"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row>
    <row r="20" spans="1:119" ht="15" customHeight="1">
      <c r="A20" s="209" t="s">
        <v>18</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CA20" s="209" t="str">
        <f>A20</f>
        <v>記</v>
      </c>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row>
    <row r="21" spans="1:119" ht="1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row>
    <row r="22" spans="1:119" ht="30" customHeight="1">
      <c r="B22" s="210" t="s">
        <v>64</v>
      </c>
      <c r="C22" s="210"/>
      <c r="D22" s="210"/>
      <c r="E22" s="210"/>
      <c r="F22" s="210"/>
      <c r="G22" s="210"/>
      <c r="H22" s="210"/>
      <c r="I22" s="210"/>
      <c r="J22" s="210"/>
      <c r="K22" s="210"/>
      <c r="L22" s="211">
        <f>基本情報!D$28</f>
        <v>0</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CB22" s="210" t="str">
        <f>B22</f>
        <v>事業プラン名称</v>
      </c>
      <c r="CC22" s="210"/>
      <c r="CD22" s="210"/>
      <c r="CE22" s="210"/>
      <c r="CF22" s="210"/>
      <c r="CG22" s="210"/>
      <c r="CH22" s="210"/>
      <c r="CI22" s="210"/>
      <c r="CJ22" s="210"/>
      <c r="CK22" s="210"/>
      <c r="CL22" s="211" t="str">
        <f>基本情報!CD$28</f>
        <v>クール・ネット東京プラン</v>
      </c>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row>
    <row r="23" spans="1:119" ht="30" customHeight="1">
      <c r="B23" s="210" t="s">
        <v>39</v>
      </c>
      <c r="C23" s="210"/>
      <c r="D23" s="210"/>
      <c r="E23" s="210"/>
      <c r="F23" s="216" t="s">
        <v>65</v>
      </c>
      <c r="G23" s="216"/>
      <c r="H23" s="216"/>
      <c r="I23" s="216"/>
      <c r="J23" s="216"/>
      <c r="K23" s="216"/>
      <c r="L23" s="217">
        <f>IF(基本情報!$D$27="共同事業者",基本情報!D16,基本情報!D4)</f>
        <v>0</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CB23" s="210" t="str">
        <f>B23</f>
        <v>連絡先</v>
      </c>
      <c r="CC23" s="210"/>
      <c r="CD23" s="210"/>
      <c r="CE23" s="210"/>
      <c r="CF23" s="216" t="str">
        <f>F23</f>
        <v>会社名</v>
      </c>
      <c r="CG23" s="216"/>
      <c r="CH23" s="216"/>
      <c r="CI23" s="216"/>
      <c r="CJ23" s="216"/>
      <c r="CK23" s="216"/>
      <c r="CL23" s="217" t="str">
        <f>基本情報!CD$4</f>
        <v>東京環境株式会社</v>
      </c>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row>
    <row r="24" spans="1:119" ht="30" customHeight="1">
      <c r="B24" s="210"/>
      <c r="C24" s="210"/>
      <c r="D24" s="210"/>
      <c r="E24" s="210"/>
      <c r="F24" s="206" t="s">
        <v>6</v>
      </c>
      <c r="G24" s="206"/>
      <c r="H24" s="206"/>
      <c r="I24" s="206"/>
      <c r="J24" s="206"/>
      <c r="K24" s="206"/>
      <c r="L24" s="212">
        <f>IF(基本情報!$D$27="共同事業者",基本情報!D22,基本情報!D10)</f>
        <v>0</v>
      </c>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CB24" s="210"/>
      <c r="CC24" s="210"/>
      <c r="CD24" s="210"/>
      <c r="CE24" s="210"/>
      <c r="CF24" s="206" t="str">
        <f>F24</f>
        <v>住所</v>
      </c>
      <c r="CG24" s="206"/>
      <c r="CH24" s="206"/>
      <c r="CI24" s="206"/>
      <c r="CJ24" s="206"/>
      <c r="CK24" s="206"/>
      <c r="CL24" s="212" t="str">
        <f>IF(基本情報!$D$27="共同事業者",基本情報!CD22,基本情報!CD10)</f>
        <v>担当者住所</v>
      </c>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row>
    <row r="25" spans="1:119" ht="30" customHeight="1">
      <c r="B25" s="210"/>
      <c r="C25" s="210"/>
      <c r="D25" s="210"/>
      <c r="E25" s="210"/>
      <c r="F25" s="206" t="s">
        <v>66</v>
      </c>
      <c r="G25" s="206"/>
      <c r="H25" s="206"/>
      <c r="I25" s="206"/>
      <c r="J25" s="206"/>
      <c r="K25" s="206"/>
      <c r="L25" s="212">
        <f>IF(基本情報!$D$27="共同事業者",基本情報!D23,基本情報!D11)</f>
        <v>0</v>
      </c>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CB25" s="210"/>
      <c r="CC25" s="210"/>
      <c r="CD25" s="210"/>
      <c r="CE25" s="210"/>
      <c r="CF25" s="206" t="str">
        <f>F25</f>
        <v>部課名</v>
      </c>
      <c r="CG25" s="206"/>
      <c r="CH25" s="206"/>
      <c r="CI25" s="206"/>
      <c r="CJ25" s="206"/>
      <c r="CK25" s="206"/>
      <c r="CL25" s="212" t="str">
        <f>基本情報!CD$11</f>
        <v>総務部</v>
      </c>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row>
    <row r="26" spans="1:119" ht="30" customHeight="1">
      <c r="B26" s="210"/>
      <c r="C26" s="210"/>
      <c r="D26" s="210"/>
      <c r="E26" s="210"/>
      <c r="F26" s="206" t="s">
        <v>67</v>
      </c>
      <c r="G26" s="206"/>
      <c r="H26" s="206"/>
      <c r="I26" s="206"/>
      <c r="J26" s="206"/>
      <c r="K26" s="206"/>
      <c r="L26" s="212">
        <f>IF(基本情報!$D$27="共同事業者",基本情報!D25,基本情報!D13)</f>
        <v>0</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CB26" s="210"/>
      <c r="CC26" s="210"/>
      <c r="CD26" s="210"/>
      <c r="CE26" s="210"/>
      <c r="CF26" s="206" t="str">
        <f>F26</f>
        <v>担当者氏名</v>
      </c>
      <c r="CG26" s="206"/>
      <c r="CH26" s="206"/>
      <c r="CI26" s="206"/>
      <c r="CJ26" s="206"/>
      <c r="CK26" s="206"/>
      <c r="CL26" s="212" t="str">
        <f>基本情報!CD$13</f>
        <v>東京　次郎</v>
      </c>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row>
    <row r="27" spans="1:119" ht="30" customHeight="1">
      <c r="B27" s="210"/>
      <c r="C27" s="210"/>
      <c r="D27" s="210"/>
      <c r="E27" s="210"/>
      <c r="F27" s="213" t="s">
        <v>68</v>
      </c>
      <c r="G27" s="213"/>
      <c r="H27" s="213"/>
      <c r="I27" s="213"/>
      <c r="J27" s="213"/>
      <c r="K27" s="213"/>
      <c r="L27" s="218">
        <f>IF(基本情報!$D$27="共同事業者",基本情報!D26,基本情報!D14)</f>
        <v>0</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CB27" s="210"/>
      <c r="CC27" s="210"/>
      <c r="CD27" s="210"/>
      <c r="CE27" s="210"/>
      <c r="CF27" s="213" t="str">
        <f>F27</f>
        <v>電話番号</v>
      </c>
      <c r="CG27" s="213"/>
      <c r="CH27" s="213"/>
      <c r="CI27" s="213"/>
      <c r="CJ27" s="213"/>
      <c r="CK27" s="213"/>
      <c r="CL27" s="218" t="str">
        <f>基本情報!CD$14</f>
        <v>03-0000-0000</v>
      </c>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row>
    <row r="28" spans="1:119" ht="15" customHeight="1">
      <c r="B28" s="215" t="s">
        <v>297</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CB28" s="215" t="str">
        <f>B28</f>
        <v>（注１）事業プラン名称は公社のHP上で公表されます。</v>
      </c>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215"/>
      <c r="DF28" s="215"/>
      <c r="DG28" s="215"/>
      <c r="DH28" s="215"/>
      <c r="DI28" s="215"/>
      <c r="DJ28" s="215"/>
      <c r="DK28" s="215"/>
      <c r="DL28" s="215"/>
      <c r="DM28" s="215"/>
      <c r="DN28" s="215"/>
    </row>
    <row r="29" spans="1:119" ht="15" customHeight="1">
      <c r="B29" s="214" t="s">
        <v>69</v>
      </c>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BA29" s="4"/>
      <c r="CB29" s="214" t="str">
        <f>B29</f>
        <v>（注２）連絡先は、事業全般の内容について総括的な対応が可能であるとともに、公社 からの指示に対し、一元
　　　　的な窓口となる担当者を記載すること。</v>
      </c>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row>
    <row r="30" spans="1:119" ht="15" customHeight="1">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BA30" s="9"/>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row>
    <row r="31" spans="1:119" ht="15" customHeight="1">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BA31" s="9"/>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row>
    <row r="41" spans="41:119" ht="15" customHeight="1">
      <c r="AO41" s="12"/>
      <c r="DO41" s="12"/>
    </row>
  </sheetData>
  <sheetProtection algorithmName="SHA-512" hashValue="DSj384nRmRglJIh0CeV+cCZfgWehRBToJnlOhdceFQZyt4iJ2m6v/XWNyCnn/+x5/oPyceAP42KRAQIqRijPrw==" saltValue="se+NXCNsAXrdg1xYO3S19A==" spinCount="100000" sheet="1" formatCells="0"/>
  <mergeCells count="72">
    <mergeCell ref="CB28:DN28"/>
    <mergeCell ref="CB29:DN30"/>
    <mergeCell ref="CB23:CE27"/>
    <mergeCell ref="CF23:CK23"/>
    <mergeCell ref="CL23:DN23"/>
    <mergeCell ref="CF25:CK25"/>
    <mergeCell ref="CL25:DN25"/>
    <mergeCell ref="CF26:CK26"/>
    <mergeCell ref="CL26:DN26"/>
    <mergeCell ref="CF27:CK27"/>
    <mergeCell ref="CL27:DN27"/>
    <mergeCell ref="CV7:CY7"/>
    <mergeCell ref="CZ7:DN7"/>
    <mergeCell ref="CV8:CY8"/>
    <mergeCell ref="CZ8:DF8"/>
    <mergeCell ref="DG8:DN8"/>
    <mergeCell ref="DD2:DG2"/>
    <mergeCell ref="DI2:DJ2"/>
    <mergeCell ref="DL2:DM2"/>
    <mergeCell ref="CV6:CY6"/>
    <mergeCell ref="CZ6:DN6"/>
    <mergeCell ref="AG8:AN8"/>
    <mergeCell ref="AL2:AM2"/>
    <mergeCell ref="AI2:AJ2"/>
    <mergeCell ref="AD2:AG2"/>
    <mergeCell ref="V6:Y6"/>
    <mergeCell ref="Z6:AN6"/>
    <mergeCell ref="Z7:AN7"/>
    <mergeCell ref="V7:Y7"/>
    <mergeCell ref="V8:Y8"/>
    <mergeCell ref="Z8:AF8"/>
    <mergeCell ref="F27:K27"/>
    <mergeCell ref="B29:AN30"/>
    <mergeCell ref="A14:AO14"/>
    <mergeCell ref="A15:AO15"/>
    <mergeCell ref="B28:AN28"/>
    <mergeCell ref="F23:K23"/>
    <mergeCell ref="F25:K25"/>
    <mergeCell ref="B23:E27"/>
    <mergeCell ref="B22:K22"/>
    <mergeCell ref="L22:AN22"/>
    <mergeCell ref="L23:AN23"/>
    <mergeCell ref="L25:AN25"/>
    <mergeCell ref="L26:AN26"/>
    <mergeCell ref="L27:AN27"/>
    <mergeCell ref="B17:AN18"/>
    <mergeCell ref="A20:AO20"/>
    <mergeCell ref="F26:K26"/>
    <mergeCell ref="CA14:DO14"/>
    <mergeCell ref="CA15:DO15"/>
    <mergeCell ref="CB17:DN18"/>
    <mergeCell ref="CA20:DO20"/>
    <mergeCell ref="CB22:CK22"/>
    <mergeCell ref="CL22:DN22"/>
    <mergeCell ref="F24:K24"/>
    <mergeCell ref="L24:AN24"/>
    <mergeCell ref="CF24:CK24"/>
    <mergeCell ref="CL24:DN24"/>
    <mergeCell ref="CV10:CY10"/>
    <mergeCell ref="CZ10:DN10"/>
    <mergeCell ref="CV11:CY11"/>
    <mergeCell ref="CZ11:DN11"/>
    <mergeCell ref="CV12:CY12"/>
    <mergeCell ref="CZ12:DF12"/>
    <mergeCell ref="DG12:DN12"/>
    <mergeCell ref="V10:Y10"/>
    <mergeCell ref="Z10:AN10"/>
    <mergeCell ref="V12:Y12"/>
    <mergeCell ref="Z12:AF12"/>
    <mergeCell ref="AG12:AN12"/>
    <mergeCell ref="V11:Y11"/>
    <mergeCell ref="Z11:AN11"/>
  </mergeCells>
  <phoneticPr fontId="7"/>
  <printOptions horizontalCentered="1"/>
  <pageMargins left="0.59055118110236227" right="0.59055118110236227" top="0.74803149606299213" bottom="0.74803149606299213" header="0.31496062992125984" footer="0.31496062992125984"/>
  <pageSetup paperSize="9" fitToWidth="0" fitToHeight="0" orientation="portrait" blackAndWhite="1" copies="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Z50"/>
  <sheetViews>
    <sheetView showZeros="0" workbookViewId="0"/>
  </sheetViews>
  <sheetFormatPr defaultColWidth="2.25" defaultRowHeight="15" customHeight="1"/>
  <cols>
    <col min="1" max="1" width="2.25" style="1"/>
    <col min="2" max="41" width="2.25" style="16"/>
    <col min="42" max="64" width="2.25" style="1"/>
    <col min="65" max="104" width="2.25" style="16"/>
    <col min="105" max="16384" width="2.25" style="1"/>
  </cols>
  <sheetData>
    <row r="1" spans="1:104" ht="15" customHeight="1">
      <c r="A1" s="16" t="s">
        <v>98</v>
      </c>
      <c r="BL1" s="16" t="str">
        <f>A1</f>
        <v>プラン様式２</v>
      </c>
    </row>
    <row r="2" spans="1:104" ht="15" customHeight="1">
      <c r="A2" s="223" t="s">
        <v>24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Q2" s="11"/>
      <c r="AR2" s="10" t="s">
        <v>27</v>
      </c>
      <c r="BL2" s="223" t="str">
        <f>A2</f>
        <v>事業プランの内容</v>
      </c>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row>
    <row r="3" spans="1:104" ht="1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row>
    <row r="4" spans="1:104" ht="15"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row>
    <row r="5" spans="1:104" ht="30" customHeight="1">
      <c r="B5" s="199">
        <v>1</v>
      </c>
      <c r="C5" s="199"/>
      <c r="D5" s="199" t="s">
        <v>72</v>
      </c>
      <c r="E5" s="199"/>
      <c r="F5" s="199"/>
      <c r="G5" s="199"/>
      <c r="H5" s="199"/>
      <c r="I5" s="199"/>
      <c r="J5" s="199"/>
      <c r="K5" s="199"/>
      <c r="L5" s="224">
        <f>基本情報!D$29</f>
        <v>0</v>
      </c>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
      <c r="BM5" s="199">
        <f>B5</f>
        <v>1</v>
      </c>
      <c r="BN5" s="199"/>
      <c r="BO5" s="199" t="str">
        <f>D5</f>
        <v>事業プランの種類</v>
      </c>
      <c r="BP5" s="199"/>
      <c r="BQ5" s="199"/>
      <c r="BR5" s="199"/>
      <c r="BS5" s="199"/>
      <c r="BT5" s="199"/>
      <c r="BU5" s="199"/>
      <c r="BV5" s="199"/>
      <c r="BW5" s="224" t="str">
        <f>基本情報!CD$29</f>
        <v>リース</v>
      </c>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
    </row>
    <row r="6" spans="1:104" ht="30" customHeight="1">
      <c r="B6" s="199">
        <v>2</v>
      </c>
      <c r="C6" s="199"/>
      <c r="D6" s="199" t="s">
        <v>73</v>
      </c>
      <c r="E6" s="199"/>
      <c r="F6" s="199"/>
      <c r="G6" s="199"/>
      <c r="H6" s="199"/>
      <c r="I6" s="199"/>
      <c r="J6" s="199"/>
      <c r="K6" s="199"/>
      <c r="L6" s="224">
        <f>基本情報!D$30</f>
        <v>0</v>
      </c>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
      <c r="BC6" s="4"/>
      <c r="BM6" s="199">
        <f t="shared" ref="BM6:BM8" si="0">B6</f>
        <v>2</v>
      </c>
      <c r="BN6" s="199"/>
      <c r="BO6" s="199" t="str">
        <f t="shared" ref="BO6:BO8" si="1">D6</f>
        <v>契約期間</v>
      </c>
      <c r="BP6" s="199"/>
      <c r="BQ6" s="199"/>
      <c r="BR6" s="199"/>
      <c r="BS6" s="199"/>
      <c r="BT6" s="199"/>
      <c r="BU6" s="199"/>
      <c r="BV6" s="199"/>
      <c r="BW6" s="236">
        <f>基本情報!CD$30</f>
        <v>120</v>
      </c>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2"/>
    </row>
    <row r="7" spans="1:104" ht="30" customHeight="1">
      <c r="B7" s="199">
        <v>3</v>
      </c>
      <c r="C7" s="199"/>
      <c r="D7" s="199" t="s">
        <v>74</v>
      </c>
      <c r="E7" s="199"/>
      <c r="F7" s="199"/>
      <c r="G7" s="199"/>
      <c r="H7" s="199"/>
      <c r="I7" s="199"/>
      <c r="J7" s="199"/>
      <c r="K7" s="199"/>
      <c r="L7" s="224">
        <f>基本情報!D$31</f>
        <v>0</v>
      </c>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
      <c r="BM7" s="199">
        <f t="shared" si="0"/>
        <v>3</v>
      </c>
      <c r="BN7" s="199"/>
      <c r="BO7" s="199" t="str">
        <f t="shared" si="1"/>
        <v>対象設備</v>
      </c>
      <c r="BP7" s="199"/>
      <c r="BQ7" s="199"/>
      <c r="BR7" s="199"/>
      <c r="BS7" s="199"/>
      <c r="BT7" s="199"/>
      <c r="BU7" s="199"/>
      <c r="BV7" s="199"/>
      <c r="BW7" s="224" t="str">
        <f>基本情報!CD$31</f>
        <v>太陽光発電システム及び蓄電池システム</v>
      </c>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
    </row>
    <row r="8" spans="1:104" s="2" customFormat="1" ht="30" customHeight="1">
      <c r="B8" s="199">
        <v>4</v>
      </c>
      <c r="C8" s="199"/>
      <c r="D8" s="199" t="s">
        <v>75</v>
      </c>
      <c r="E8" s="199"/>
      <c r="F8" s="199"/>
      <c r="G8" s="199"/>
      <c r="H8" s="199"/>
      <c r="I8" s="199"/>
      <c r="J8" s="199"/>
      <c r="K8" s="199"/>
      <c r="L8" s="224">
        <f>基本情報!D$32</f>
        <v>0</v>
      </c>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
      <c r="BM8" s="199">
        <f t="shared" si="0"/>
        <v>4</v>
      </c>
      <c r="BN8" s="199"/>
      <c r="BO8" s="199" t="str">
        <f t="shared" si="1"/>
        <v>対象住宅</v>
      </c>
      <c r="BP8" s="199"/>
      <c r="BQ8" s="199"/>
      <c r="BR8" s="199"/>
      <c r="BS8" s="199"/>
      <c r="BT8" s="199"/>
      <c r="BU8" s="199"/>
      <c r="BV8" s="199"/>
      <c r="BW8" s="224" t="str">
        <f>基本情報!CD$32</f>
        <v>新築及び既存住宅</v>
      </c>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
    </row>
    <row r="9" spans="1:104" ht="15" customHeight="1">
      <c r="B9" s="199">
        <v>5</v>
      </c>
      <c r="C9" s="199"/>
      <c r="D9" s="235" t="s">
        <v>333</v>
      </c>
      <c r="E9" s="235"/>
      <c r="F9" s="235"/>
      <c r="G9" s="235"/>
      <c r="H9" s="235"/>
      <c r="I9" s="235"/>
      <c r="J9" s="235"/>
      <c r="K9" s="235"/>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BM9" s="199">
        <f>B9</f>
        <v>5</v>
      </c>
      <c r="BN9" s="199"/>
      <c r="BO9" s="235" t="str">
        <f>D9</f>
        <v>事業プランの説明等</v>
      </c>
      <c r="BP9" s="235"/>
      <c r="BQ9" s="235"/>
      <c r="BR9" s="235"/>
      <c r="BS9" s="235"/>
      <c r="BT9" s="235"/>
      <c r="BU9" s="235"/>
      <c r="BV9" s="235"/>
      <c r="BW9" s="237" t="s">
        <v>418</v>
      </c>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row>
    <row r="10" spans="1:104" ht="15" customHeight="1">
      <c r="B10" s="199"/>
      <c r="C10" s="199"/>
      <c r="D10" s="235"/>
      <c r="E10" s="235"/>
      <c r="F10" s="235"/>
      <c r="G10" s="235"/>
      <c r="H10" s="235"/>
      <c r="I10" s="235"/>
      <c r="J10" s="235"/>
      <c r="K10" s="235"/>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BM10" s="199"/>
      <c r="BN10" s="199"/>
      <c r="BO10" s="235"/>
      <c r="BP10" s="235"/>
      <c r="BQ10" s="235"/>
      <c r="BR10" s="235"/>
      <c r="BS10" s="235"/>
      <c r="BT10" s="235"/>
      <c r="BU10" s="235"/>
      <c r="BV10" s="235"/>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row>
    <row r="11" spans="1:104" ht="15" customHeight="1">
      <c r="B11" s="199"/>
      <c r="C11" s="199"/>
      <c r="D11" s="235"/>
      <c r="E11" s="235"/>
      <c r="F11" s="235"/>
      <c r="G11" s="235"/>
      <c r="H11" s="235"/>
      <c r="I11" s="235"/>
      <c r="J11" s="235"/>
      <c r="K11" s="235"/>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BM11" s="199"/>
      <c r="BN11" s="199"/>
      <c r="BO11" s="235"/>
      <c r="BP11" s="235"/>
      <c r="BQ11" s="235"/>
      <c r="BR11" s="235"/>
      <c r="BS11" s="235"/>
      <c r="BT11" s="235"/>
      <c r="BU11" s="235"/>
      <c r="BV11" s="235"/>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row>
    <row r="12" spans="1:104" ht="15" customHeight="1">
      <c r="B12" s="199"/>
      <c r="C12" s="199"/>
      <c r="D12" s="235"/>
      <c r="E12" s="235"/>
      <c r="F12" s="235"/>
      <c r="G12" s="235"/>
      <c r="H12" s="235"/>
      <c r="I12" s="235"/>
      <c r="J12" s="235"/>
      <c r="K12" s="235"/>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BM12" s="199"/>
      <c r="BN12" s="199"/>
      <c r="BO12" s="235"/>
      <c r="BP12" s="235"/>
      <c r="BQ12" s="235"/>
      <c r="BR12" s="235"/>
      <c r="BS12" s="235"/>
      <c r="BT12" s="235"/>
      <c r="BU12" s="235"/>
      <c r="BV12" s="235"/>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row>
    <row r="13" spans="1:104" ht="15" customHeight="1">
      <c r="B13" s="199"/>
      <c r="C13" s="199"/>
      <c r="D13" s="235"/>
      <c r="E13" s="235"/>
      <c r="F13" s="235"/>
      <c r="G13" s="235"/>
      <c r="H13" s="235"/>
      <c r="I13" s="235"/>
      <c r="J13" s="235"/>
      <c r="K13" s="235"/>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BM13" s="199"/>
      <c r="BN13" s="199"/>
      <c r="BO13" s="235"/>
      <c r="BP13" s="235"/>
      <c r="BQ13" s="235"/>
      <c r="BR13" s="235"/>
      <c r="BS13" s="235"/>
      <c r="BT13" s="235"/>
      <c r="BU13" s="235"/>
      <c r="BV13" s="235"/>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row>
    <row r="14" spans="1:104" ht="15" customHeight="1">
      <c r="B14" s="199"/>
      <c r="C14" s="199"/>
      <c r="D14" s="235"/>
      <c r="E14" s="235"/>
      <c r="F14" s="235"/>
      <c r="G14" s="235"/>
      <c r="H14" s="235"/>
      <c r="I14" s="235"/>
      <c r="J14" s="235"/>
      <c r="K14" s="235"/>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Z14" s="18"/>
      <c r="BA14" s="18"/>
      <c r="BB14" s="18"/>
      <c r="BC14" s="18"/>
      <c r="BM14" s="199"/>
      <c r="BN14" s="199"/>
      <c r="BO14" s="235"/>
      <c r="BP14" s="235"/>
      <c r="BQ14" s="235"/>
      <c r="BR14" s="235"/>
      <c r="BS14" s="235"/>
      <c r="BT14" s="235"/>
      <c r="BU14" s="235"/>
      <c r="BV14" s="235"/>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row>
    <row r="15" spans="1:104" s="2" customFormat="1" ht="15" customHeight="1">
      <c r="B15" s="199">
        <v>6</v>
      </c>
      <c r="C15" s="199"/>
      <c r="D15" s="235" t="s">
        <v>76</v>
      </c>
      <c r="E15" s="235"/>
      <c r="F15" s="235"/>
      <c r="G15" s="235"/>
      <c r="H15" s="235"/>
      <c r="I15" s="235"/>
      <c r="J15" s="235"/>
      <c r="K15" s="235"/>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16"/>
      <c r="BM15" s="199">
        <f>B15</f>
        <v>6</v>
      </c>
      <c r="BN15" s="199"/>
      <c r="BO15" s="235" t="str">
        <f>D15</f>
        <v>故障時の対応・補償内容等</v>
      </c>
      <c r="BP15" s="235"/>
      <c r="BQ15" s="235"/>
      <c r="BR15" s="235"/>
      <c r="BS15" s="235"/>
      <c r="BT15" s="235"/>
      <c r="BU15" s="235"/>
      <c r="BV15" s="235"/>
      <c r="BW15" s="222" t="s">
        <v>435</v>
      </c>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16"/>
    </row>
    <row r="16" spans="1:104" s="2" customFormat="1" ht="15" customHeight="1">
      <c r="B16" s="199"/>
      <c r="C16" s="199"/>
      <c r="D16" s="235"/>
      <c r="E16" s="235"/>
      <c r="F16" s="235"/>
      <c r="G16" s="235"/>
      <c r="H16" s="235"/>
      <c r="I16" s="235"/>
      <c r="J16" s="235"/>
      <c r="K16" s="235"/>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16"/>
      <c r="BM16" s="199"/>
      <c r="BN16" s="199"/>
      <c r="BO16" s="235"/>
      <c r="BP16" s="235"/>
      <c r="BQ16" s="235"/>
      <c r="BR16" s="235"/>
      <c r="BS16" s="235"/>
      <c r="BT16" s="235"/>
      <c r="BU16" s="235"/>
      <c r="BV16" s="235"/>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16"/>
    </row>
    <row r="17" spans="2:104" s="2" customFormat="1" ht="15" customHeight="1">
      <c r="B17" s="199"/>
      <c r="C17" s="199"/>
      <c r="D17" s="235"/>
      <c r="E17" s="235"/>
      <c r="F17" s="235"/>
      <c r="G17" s="235"/>
      <c r="H17" s="235"/>
      <c r="I17" s="235"/>
      <c r="J17" s="235"/>
      <c r="K17" s="235"/>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16"/>
      <c r="BM17" s="199"/>
      <c r="BN17" s="199"/>
      <c r="BO17" s="235"/>
      <c r="BP17" s="235"/>
      <c r="BQ17" s="235"/>
      <c r="BR17" s="235"/>
      <c r="BS17" s="235"/>
      <c r="BT17" s="235"/>
      <c r="BU17" s="235"/>
      <c r="BV17" s="235"/>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16"/>
    </row>
    <row r="18" spans="2:104" s="2" customFormat="1" ht="15" customHeight="1">
      <c r="B18" s="199"/>
      <c r="C18" s="199"/>
      <c r="D18" s="235"/>
      <c r="E18" s="235"/>
      <c r="F18" s="235"/>
      <c r="G18" s="235"/>
      <c r="H18" s="235"/>
      <c r="I18" s="235"/>
      <c r="J18" s="235"/>
      <c r="K18" s="235"/>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16"/>
      <c r="BM18" s="199"/>
      <c r="BN18" s="199"/>
      <c r="BO18" s="235"/>
      <c r="BP18" s="235"/>
      <c r="BQ18" s="235"/>
      <c r="BR18" s="235"/>
      <c r="BS18" s="235"/>
      <c r="BT18" s="235"/>
      <c r="BU18" s="235"/>
      <c r="BV18" s="235"/>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16"/>
    </row>
    <row r="19" spans="2:104" s="2" customFormat="1" ht="15" customHeight="1">
      <c r="B19" s="199"/>
      <c r="C19" s="199"/>
      <c r="D19" s="235"/>
      <c r="E19" s="235"/>
      <c r="F19" s="235"/>
      <c r="G19" s="235"/>
      <c r="H19" s="235"/>
      <c r="I19" s="235"/>
      <c r="J19" s="235"/>
      <c r="K19" s="235"/>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16"/>
      <c r="BM19" s="199"/>
      <c r="BN19" s="199"/>
      <c r="BO19" s="235"/>
      <c r="BP19" s="235"/>
      <c r="BQ19" s="235"/>
      <c r="BR19" s="235"/>
      <c r="BS19" s="235"/>
      <c r="BT19" s="235"/>
      <c r="BU19" s="235"/>
      <c r="BV19" s="235"/>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16"/>
    </row>
    <row r="20" spans="2:104" ht="15" customHeight="1">
      <c r="B20" s="199">
        <v>7</v>
      </c>
      <c r="C20" s="199"/>
      <c r="D20" s="235" t="s">
        <v>25</v>
      </c>
      <c r="E20" s="235"/>
      <c r="F20" s="235"/>
      <c r="G20" s="235"/>
      <c r="H20" s="235"/>
      <c r="I20" s="235"/>
      <c r="J20" s="235"/>
      <c r="K20" s="235"/>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BM20" s="199">
        <f>B20</f>
        <v>7</v>
      </c>
      <c r="BN20" s="199"/>
      <c r="BO20" s="235" t="str">
        <f>D20</f>
        <v>特記事項</v>
      </c>
      <c r="BP20" s="235"/>
      <c r="BQ20" s="235"/>
      <c r="BR20" s="235"/>
      <c r="BS20" s="235"/>
      <c r="BT20" s="235"/>
      <c r="BU20" s="235"/>
      <c r="BV20" s="235"/>
      <c r="BW20" s="222" t="s">
        <v>417</v>
      </c>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row>
    <row r="21" spans="2:104" ht="15" customHeight="1">
      <c r="B21" s="199"/>
      <c r="C21" s="199"/>
      <c r="D21" s="235"/>
      <c r="E21" s="235"/>
      <c r="F21" s="235"/>
      <c r="G21" s="235"/>
      <c r="H21" s="235"/>
      <c r="I21" s="235"/>
      <c r="J21" s="235"/>
      <c r="K21" s="235"/>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BM21" s="199"/>
      <c r="BN21" s="199"/>
      <c r="BO21" s="235"/>
      <c r="BP21" s="235"/>
      <c r="BQ21" s="235"/>
      <c r="BR21" s="235"/>
      <c r="BS21" s="235"/>
      <c r="BT21" s="235"/>
      <c r="BU21" s="235"/>
      <c r="BV21" s="235"/>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row>
    <row r="22" spans="2:104" ht="15" customHeight="1">
      <c r="B22" s="199"/>
      <c r="C22" s="199"/>
      <c r="D22" s="235"/>
      <c r="E22" s="235"/>
      <c r="F22" s="235"/>
      <c r="G22" s="235"/>
      <c r="H22" s="235"/>
      <c r="I22" s="235"/>
      <c r="J22" s="235"/>
      <c r="K22" s="235"/>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BM22" s="199"/>
      <c r="BN22" s="199"/>
      <c r="BO22" s="235"/>
      <c r="BP22" s="235"/>
      <c r="BQ22" s="235"/>
      <c r="BR22" s="235"/>
      <c r="BS22" s="235"/>
      <c r="BT22" s="235"/>
      <c r="BU22" s="235"/>
      <c r="BV22" s="235"/>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row>
    <row r="23" spans="2:104" ht="15" customHeight="1">
      <c r="B23" s="199"/>
      <c r="C23" s="199"/>
      <c r="D23" s="235"/>
      <c r="E23" s="235"/>
      <c r="F23" s="235"/>
      <c r="G23" s="235"/>
      <c r="H23" s="235"/>
      <c r="I23" s="235"/>
      <c r="J23" s="235"/>
      <c r="K23" s="235"/>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BM23" s="199"/>
      <c r="BN23" s="199"/>
      <c r="BO23" s="235"/>
      <c r="BP23" s="235"/>
      <c r="BQ23" s="235"/>
      <c r="BR23" s="235"/>
      <c r="BS23" s="235"/>
      <c r="BT23" s="235"/>
      <c r="BU23" s="235"/>
      <c r="BV23" s="235"/>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row>
    <row r="24" spans="2:104" ht="15" customHeight="1">
      <c r="B24" s="199"/>
      <c r="C24" s="199"/>
      <c r="D24" s="235"/>
      <c r="E24" s="235"/>
      <c r="F24" s="235"/>
      <c r="G24" s="235"/>
      <c r="H24" s="235"/>
      <c r="I24" s="235"/>
      <c r="J24" s="235"/>
      <c r="K24" s="235"/>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BM24" s="199"/>
      <c r="BN24" s="199"/>
      <c r="BO24" s="235"/>
      <c r="BP24" s="235"/>
      <c r="BQ24" s="235"/>
      <c r="BR24" s="235"/>
      <c r="BS24" s="235"/>
      <c r="BT24" s="235"/>
      <c r="BU24" s="235"/>
      <c r="BV24" s="235"/>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row>
    <row r="25" spans="2:104" ht="30" customHeight="1">
      <c r="B25" s="226">
        <v>8</v>
      </c>
      <c r="C25" s="226"/>
      <c r="D25" s="229" t="s">
        <v>77</v>
      </c>
      <c r="E25" s="229"/>
      <c r="F25" s="229"/>
      <c r="G25" s="229"/>
      <c r="H25" s="229"/>
      <c r="I25" s="229"/>
      <c r="J25" s="229"/>
      <c r="K25" s="229"/>
      <c r="L25" s="226" t="s">
        <v>13</v>
      </c>
      <c r="M25" s="226"/>
      <c r="N25" s="226"/>
      <c r="O25" s="226"/>
      <c r="P25" s="232"/>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BM25" s="226">
        <f>B25</f>
        <v>8</v>
      </c>
      <c r="BN25" s="226"/>
      <c r="BO25" s="229" t="str">
        <f>D25</f>
        <v>事業プランに関する問合せ先等</v>
      </c>
      <c r="BP25" s="229"/>
      <c r="BQ25" s="229"/>
      <c r="BR25" s="229"/>
      <c r="BS25" s="229"/>
      <c r="BT25" s="229"/>
      <c r="BU25" s="229"/>
      <c r="BV25" s="229"/>
      <c r="BW25" s="226" t="str">
        <f>L25</f>
        <v>URL</v>
      </c>
      <c r="BX25" s="226"/>
      <c r="BY25" s="226"/>
      <c r="BZ25" s="226"/>
      <c r="CA25" s="232" t="s">
        <v>419</v>
      </c>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row>
    <row r="26" spans="2:104" ht="30" customHeight="1">
      <c r="B26" s="227"/>
      <c r="C26" s="227"/>
      <c r="D26" s="230"/>
      <c r="E26" s="230"/>
      <c r="F26" s="230"/>
      <c r="G26" s="230"/>
      <c r="H26" s="230"/>
      <c r="I26" s="230"/>
      <c r="J26" s="230"/>
      <c r="K26" s="230"/>
      <c r="L26" s="227" t="s">
        <v>68</v>
      </c>
      <c r="M26" s="227"/>
      <c r="N26" s="227"/>
      <c r="O26" s="227"/>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BM26" s="227"/>
      <c r="BN26" s="227"/>
      <c r="BO26" s="230"/>
      <c r="BP26" s="230"/>
      <c r="BQ26" s="230"/>
      <c r="BR26" s="230"/>
      <c r="BS26" s="230"/>
      <c r="BT26" s="230"/>
      <c r="BU26" s="230"/>
      <c r="BV26" s="230"/>
      <c r="BW26" s="227" t="str">
        <f>L26</f>
        <v>電話番号</v>
      </c>
      <c r="BX26" s="227"/>
      <c r="BY26" s="227"/>
      <c r="BZ26" s="227"/>
      <c r="CA26" s="234" t="s">
        <v>403</v>
      </c>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row>
    <row r="27" spans="2:104" ht="30" customHeight="1">
      <c r="B27" s="228"/>
      <c r="C27" s="228"/>
      <c r="D27" s="231"/>
      <c r="E27" s="231"/>
      <c r="F27" s="231"/>
      <c r="G27" s="231"/>
      <c r="H27" s="231"/>
      <c r="I27" s="231"/>
      <c r="J27" s="231"/>
      <c r="K27" s="231"/>
      <c r="L27" s="228" t="s">
        <v>78</v>
      </c>
      <c r="M27" s="228"/>
      <c r="N27" s="228"/>
      <c r="O27" s="228"/>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BM27" s="228"/>
      <c r="BN27" s="228"/>
      <c r="BO27" s="231"/>
      <c r="BP27" s="231"/>
      <c r="BQ27" s="231"/>
      <c r="BR27" s="231"/>
      <c r="BS27" s="231"/>
      <c r="BT27" s="231"/>
      <c r="BU27" s="231"/>
      <c r="BV27" s="231"/>
      <c r="BW27" s="228" t="str">
        <f>L27</f>
        <v>その他</v>
      </c>
      <c r="BX27" s="228"/>
      <c r="BY27" s="228"/>
      <c r="BZ27" s="228"/>
      <c r="CA27" s="225" t="s">
        <v>420</v>
      </c>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row>
    <row r="29" spans="2:104" ht="15" customHeight="1">
      <c r="AN29" s="13"/>
      <c r="AO29" s="13"/>
      <c r="CY29" s="13"/>
      <c r="CZ29" s="13"/>
    </row>
    <row r="30" spans="2:104" ht="15" customHeight="1">
      <c r="AN30" s="1"/>
      <c r="AO30" s="1"/>
      <c r="CY30" s="1"/>
      <c r="CZ30" s="1"/>
    </row>
    <row r="50" spans="38:104" ht="15" customHeight="1">
      <c r="AL50" s="1"/>
      <c r="AM50" s="1"/>
      <c r="AN50" s="1"/>
      <c r="AO50" s="1"/>
      <c r="CW50" s="1"/>
      <c r="CX50" s="1"/>
      <c r="CY50" s="1"/>
      <c r="CZ50" s="1"/>
    </row>
  </sheetData>
  <sheetProtection algorithmName="SHA-512" hashValue="gfG+8nM8kA4kAbfN2wJDxhtixK+emWhs1ikU85ZoIdYZCzgv54iBaRvx3pCEJZG1XmC4Eoj8bbKc2qAOUBWZow==" saltValue="PY6/puXpmvpvpAJK8Ksw/A==" spinCount="100000" sheet="1" formatCells="0" formatColumns="0" formatRows="0" insertColumns="0" insertRows="0" deleteColumns="0" deleteRows="0"/>
  <mergeCells count="60">
    <mergeCell ref="BM20:BN24"/>
    <mergeCell ref="BO20:BV24"/>
    <mergeCell ref="BW20:CY24"/>
    <mergeCell ref="BM25:BN27"/>
    <mergeCell ref="BO25:BV27"/>
    <mergeCell ref="BW25:BZ25"/>
    <mergeCell ref="CA25:CY25"/>
    <mergeCell ref="BW26:BZ26"/>
    <mergeCell ref="CA26:CY26"/>
    <mergeCell ref="BW27:BZ27"/>
    <mergeCell ref="CA27:CY27"/>
    <mergeCell ref="BM9:BN14"/>
    <mergeCell ref="BO9:BV14"/>
    <mergeCell ref="BW9:CY14"/>
    <mergeCell ref="BM15:BN19"/>
    <mergeCell ref="BO15:BV19"/>
    <mergeCell ref="BW15:CY19"/>
    <mergeCell ref="BM7:BN7"/>
    <mergeCell ref="BO7:BV7"/>
    <mergeCell ref="BW7:CY7"/>
    <mergeCell ref="BM8:BN8"/>
    <mergeCell ref="BO8:BV8"/>
    <mergeCell ref="BW8:CY8"/>
    <mergeCell ref="BL2:CZ3"/>
    <mergeCell ref="BM5:BN5"/>
    <mergeCell ref="BO5:BV5"/>
    <mergeCell ref="BW5:CY5"/>
    <mergeCell ref="BM6:BN6"/>
    <mergeCell ref="BO6:BV6"/>
    <mergeCell ref="BW6:CY6"/>
    <mergeCell ref="P27:AN27"/>
    <mergeCell ref="B9:C14"/>
    <mergeCell ref="B15:C19"/>
    <mergeCell ref="B20:C24"/>
    <mergeCell ref="L25:O25"/>
    <mergeCell ref="L26:O26"/>
    <mergeCell ref="B25:C27"/>
    <mergeCell ref="D25:K27"/>
    <mergeCell ref="L27:O27"/>
    <mergeCell ref="P25:AN25"/>
    <mergeCell ref="P26:AN26"/>
    <mergeCell ref="D9:K14"/>
    <mergeCell ref="D15:K19"/>
    <mergeCell ref="D20:K24"/>
    <mergeCell ref="L9:AN14"/>
    <mergeCell ref="L15:AN19"/>
    <mergeCell ref="L20:AN24"/>
    <mergeCell ref="A2:AO3"/>
    <mergeCell ref="B5:C5"/>
    <mergeCell ref="B6:C6"/>
    <mergeCell ref="B7:C7"/>
    <mergeCell ref="B8:C8"/>
    <mergeCell ref="L5:AN5"/>
    <mergeCell ref="L6:AN6"/>
    <mergeCell ref="L7:AN7"/>
    <mergeCell ref="L8:AN8"/>
    <mergeCell ref="D5:K5"/>
    <mergeCell ref="D6:K6"/>
    <mergeCell ref="D7:K7"/>
    <mergeCell ref="D8:K8"/>
  </mergeCells>
  <phoneticPr fontId="7"/>
  <hyperlinks>
    <hyperlink ref="CA25" r:id="rId1"/>
  </hyperlinks>
  <printOptions horizontalCentered="1"/>
  <pageMargins left="0.59055118110236227" right="0.59055118110236227" top="0.74803149606299213" bottom="0.74803149606299213" header="0.31496062992125984" footer="0.31496062992125984"/>
  <pageSetup paperSize="9" orientation="portrait" blackAndWhite="1"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27"/>
  <sheetViews>
    <sheetView showZeros="0" workbookViewId="0"/>
  </sheetViews>
  <sheetFormatPr defaultColWidth="2.25" defaultRowHeight="15" customHeight="1"/>
  <cols>
    <col min="1" max="1" width="2.25" style="1"/>
    <col min="2" max="40" width="2.25" style="16"/>
    <col min="41" max="42" width="2.25" style="1"/>
    <col min="43" max="43" width="9.625" style="16" customWidth="1"/>
    <col min="44" max="44" width="11.625" style="16" bestFit="1" customWidth="1"/>
    <col min="45" max="45" width="9.5" style="16" bestFit="1" customWidth="1"/>
    <col min="46" max="46" width="12.125" style="16" bestFit="1" customWidth="1"/>
    <col min="47" max="47" width="9.5" style="16" bestFit="1" customWidth="1"/>
    <col min="48" max="48" width="2.25" style="16" customWidth="1"/>
    <col min="49" max="49" width="8.875" style="16" customWidth="1"/>
    <col min="50" max="50" width="11.375" style="16" customWidth="1"/>
    <col min="51" max="52" width="9" style="16" bestFit="1" customWidth="1"/>
    <col min="53" max="53" width="2.25" style="16" customWidth="1"/>
    <col min="54" max="55" width="2.25" style="1"/>
    <col min="56" max="94" width="2.25" style="16"/>
    <col min="95" max="96" width="2.25" style="1"/>
    <col min="97" max="97" width="9.625" style="16" customWidth="1"/>
    <col min="98" max="98" width="11.625" style="16" bestFit="1" customWidth="1"/>
    <col min="99" max="99" width="9.5" style="16" bestFit="1" customWidth="1"/>
    <col min="100" max="100" width="9" style="16" bestFit="1" customWidth="1"/>
    <col min="101" max="101" width="9.5" style="16" bestFit="1" customWidth="1"/>
    <col min="102" max="102" width="2.25" style="16"/>
    <col min="103" max="103" width="8.875" style="16" customWidth="1"/>
    <col min="104" max="106" width="9" style="16" bestFit="1" customWidth="1"/>
    <col min="107" max="16384" width="2.25" style="1"/>
  </cols>
  <sheetData>
    <row r="1" spans="1:106" ht="15" customHeight="1">
      <c r="A1" s="16" t="s">
        <v>99</v>
      </c>
      <c r="BC1" s="16" t="str">
        <f>A1</f>
        <v>プラン様式３</v>
      </c>
    </row>
    <row r="2" spans="1:106" ht="15" customHeight="1">
      <c r="A2" s="223" t="s">
        <v>79</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Q2" s="104"/>
      <c r="BC2" s="223" t="str">
        <f>A2</f>
        <v>助成金還元時の料金比較表</v>
      </c>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S2" s="104" t="s">
        <v>433</v>
      </c>
    </row>
    <row r="3" spans="1:106" ht="1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row>
    <row r="4" spans="1:106" ht="30" customHeight="1">
      <c r="B4" s="235" t="s">
        <v>363</v>
      </c>
      <c r="C4" s="235"/>
      <c r="D4" s="235"/>
      <c r="E4" s="235"/>
      <c r="F4" s="235"/>
      <c r="G4" s="235"/>
      <c r="H4" s="235"/>
      <c r="I4" s="235"/>
      <c r="J4" s="226" t="s">
        <v>338</v>
      </c>
      <c r="K4" s="226"/>
      <c r="L4" s="226"/>
      <c r="M4" s="226"/>
      <c r="N4" s="226"/>
      <c r="O4" s="226"/>
      <c r="P4" s="226"/>
      <c r="Q4" s="226"/>
      <c r="R4" s="226"/>
      <c r="S4" s="226"/>
      <c r="T4" s="226"/>
      <c r="U4" s="226"/>
      <c r="V4" s="226"/>
      <c r="W4" s="226"/>
      <c r="X4" s="226"/>
      <c r="Y4" s="226"/>
      <c r="Z4" s="252"/>
      <c r="AA4" s="253"/>
      <c r="AB4" s="253"/>
      <c r="AC4" s="253"/>
      <c r="AD4" s="253"/>
      <c r="AE4" s="253"/>
      <c r="AF4" s="253"/>
      <c r="AG4" s="253"/>
      <c r="AH4" s="253"/>
      <c r="AI4" s="253"/>
      <c r="AJ4" s="253"/>
      <c r="AK4" s="253"/>
      <c r="AL4" s="253"/>
      <c r="AM4" s="253"/>
      <c r="AN4" s="254"/>
      <c r="AQ4" s="122" t="s">
        <v>423</v>
      </c>
      <c r="AR4" s="123">
        <v>3</v>
      </c>
      <c r="AS4" s="123">
        <v>3.6</v>
      </c>
      <c r="AT4" s="123">
        <v>3.75</v>
      </c>
      <c r="AU4" s="122" t="s">
        <v>424</v>
      </c>
      <c r="AV4" s="125"/>
      <c r="AW4" s="122" t="s">
        <v>427</v>
      </c>
      <c r="AX4" s="123">
        <v>5</v>
      </c>
      <c r="AY4" s="122">
        <v>6.34</v>
      </c>
      <c r="AZ4" s="122" t="s">
        <v>424</v>
      </c>
      <c r="BD4" s="235" t="str">
        <f>B4</f>
        <v>想定住宅種別・
設置機器容量等</v>
      </c>
      <c r="BE4" s="235"/>
      <c r="BF4" s="235"/>
      <c r="BG4" s="235"/>
      <c r="BH4" s="235"/>
      <c r="BI4" s="235"/>
      <c r="BJ4" s="235"/>
      <c r="BK4" s="235"/>
      <c r="BL4" s="226" t="str">
        <f t="shared" ref="BL4:BL11" si="0">J4</f>
        <v>住宅種別</v>
      </c>
      <c r="BM4" s="226"/>
      <c r="BN4" s="226"/>
      <c r="BO4" s="226"/>
      <c r="BP4" s="226"/>
      <c r="BQ4" s="226"/>
      <c r="BR4" s="226"/>
      <c r="BS4" s="226"/>
      <c r="BT4" s="226"/>
      <c r="BU4" s="226"/>
      <c r="BV4" s="226"/>
      <c r="BW4" s="226"/>
      <c r="BX4" s="226"/>
      <c r="BY4" s="226"/>
      <c r="BZ4" s="226"/>
      <c r="CA4" s="226"/>
      <c r="CB4" s="325" t="s">
        <v>288</v>
      </c>
      <c r="CC4" s="326"/>
      <c r="CD4" s="326"/>
      <c r="CE4" s="326"/>
      <c r="CF4" s="326"/>
      <c r="CG4" s="326"/>
      <c r="CH4" s="326"/>
      <c r="CI4" s="326"/>
      <c r="CJ4" s="326"/>
      <c r="CK4" s="326"/>
      <c r="CL4" s="326"/>
      <c r="CM4" s="326"/>
      <c r="CN4" s="326"/>
      <c r="CO4" s="326"/>
      <c r="CP4" s="327"/>
      <c r="CS4" s="122" t="s">
        <v>423</v>
      </c>
      <c r="CT4" s="123">
        <v>3</v>
      </c>
      <c r="CU4" s="123">
        <v>3.6</v>
      </c>
      <c r="CV4" s="123">
        <v>3.75</v>
      </c>
      <c r="CW4" s="122" t="s">
        <v>424</v>
      </c>
      <c r="CX4" s="127"/>
      <c r="CY4" s="122" t="s">
        <v>427</v>
      </c>
      <c r="CZ4" s="123">
        <v>5</v>
      </c>
      <c r="DA4" s="122">
        <v>6.34</v>
      </c>
      <c r="DB4" s="122" t="s">
        <v>424</v>
      </c>
    </row>
    <row r="5" spans="1:106" ht="30" customHeight="1">
      <c r="B5" s="235"/>
      <c r="C5" s="235"/>
      <c r="D5" s="235"/>
      <c r="E5" s="235"/>
      <c r="F5" s="235"/>
      <c r="G5" s="235"/>
      <c r="H5" s="235"/>
      <c r="I5" s="235"/>
      <c r="J5" s="227" t="s">
        <v>26</v>
      </c>
      <c r="K5" s="227"/>
      <c r="L5" s="227"/>
      <c r="M5" s="227"/>
      <c r="N5" s="227"/>
      <c r="O5" s="227"/>
      <c r="P5" s="227"/>
      <c r="Q5" s="227"/>
      <c r="R5" s="227"/>
      <c r="S5" s="227"/>
      <c r="T5" s="227"/>
      <c r="U5" s="227"/>
      <c r="V5" s="227"/>
      <c r="W5" s="227"/>
      <c r="X5" s="227"/>
      <c r="Y5" s="227"/>
      <c r="Z5" s="248"/>
      <c r="AA5" s="248"/>
      <c r="AB5" s="248"/>
      <c r="AC5" s="248"/>
      <c r="AD5" s="248"/>
      <c r="AE5" s="248"/>
      <c r="AF5" s="248"/>
      <c r="AG5" s="248"/>
      <c r="AH5" s="248"/>
      <c r="AI5" s="248"/>
      <c r="AJ5" s="248"/>
      <c r="AK5" s="248"/>
      <c r="AL5" s="249"/>
      <c r="AM5" s="255" t="s">
        <v>83</v>
      </c>
      <c r="AN5" s="256"/>
      <c r="AQ5" s="122" t="s">
        <v>425</v>
      </c>
      <c r="AR5" s="124">
        <v>150000</v>
      </c>
      <c r="AS5" s="124">
        <v>100000</v>
      </c>
      <c r="AT5" s="124"/>
      <c r="AU5" s="124">
        <v>360000</v>
      </c>
      <c r="AV5" s="125"/>
      <c r="AW5" s="122"/>
      <c r="AX5" s="124">
        <v>190000</v>
      </c>
      <c r="AY5" s="124">
        <v>150000</v>
      </c>
      <c r="AZ5" s="124">
        <v>950000</v>
      </c>
      <c r="BD5" s="235"/>
      <c r="BE5" s="235"/>
      <c r="BF5" s="235"/>
      <c r="BG5" s="235"/>
      <c r="BH5" s="235"/>
      <c r="BI5" s="235"/>
      <c r="BJ5" s="235"/>
      <c r="BK5" s="235"/>
      <c r="BL5" s="227" t="str">
        <f t="shared" si="0"/>
        <v>太陽光モジュール</v>
      </c>
      <c r="BM5" s="227"/>
      <c r="BN5" s="227"/>
      <c r="BO5" s="227"/>
      <c r="BP5" s="227"/>
      <c r="BQ5" s="227"/>
      <c r="BR5" s="227"/>
      <c r="BS5" s="227"/>
      <c r="BT5" s="227"/>
      <c r="BU5" s="227"/>
      <c r="BV5" s="227"/>
      <c r="BW5" s="227"/>
      <c r="BX5" s="227"/>
      <c r="BY5" s="227"/>
      <c r="BZ5" s="227"/>
      <c r="CA5" s="227"/>
      <c r="CB5" s="328">
        <v>3</v>
      </c>
      <c r="CC5" s="328"/>
      <c r="CD5" s="328"/>
      <c r="CE5" s="328"/>
      <c r="CF5" s="328"/>
      <c r="CG5" s="328"/>
      <c r="CH5" s="328"/>
      <c r="CI5" s="328"/>
      <c r="CJ5" s="328"/>
      <c r="CK5" s="328"/>
      <c r="CL5" s="328"/>
      <c r="CM5" s="328"/>
      <c r="CN5" s="329"/>
      <c r="CO5" s="255" t="str">
        <f>AM5</f>
        <v>kW</v>
      </c>
      <c r="CP5" s="256"/>
      <c r="CS5" s="122" t="s">
        <v>425</v>
      </c>
      <c r="CT5" s="128">
        <v>150000</v>
      </c>
      <c r="CU5" s="128">
        <v>100000</v>
      </c>
      <c r="CV5" s="128"/>
      <c r="CW5" s="128">
        <v>360000</v>
      </c>
      <c r="CX5" s="127"/>
      <c r="CY5" s="122"/>
      <c r="CZ5" s="128">
        <v>190000</v>
      </c>
      <c r="DA5" s="128">
        <v>150000</v>
      </c>
      <c r="DB5" s="128">
        <v>950000</v>
      </c>
    </row>
    <row r="6" spans="1:106" ht="30" customHeight="1">
      <c r="B6" s="235"/>
      <c r="C6" s="235"/>
      <c r="D6" s="235"/>
      <c r="E6" s="235"/>
      <c r="F6" s="235"/>
      <c r="G6" s="235"/>
      <c r="H6" s="235"/>
      <c r="I6" s="235"/>
      <c r="J6" s="227" t="s">
        <v>81</v>
      </c>
      <c r="K6" s="227"/>
      <c r="L6" s="227"/>
      <c r="M6" s="227"/>
      <c r="N6" s="227"/>
      <c r="O6" s="227"/>
      <c r="P6" s="227"/>
      <c r="Q6" s="227"/>
      <c r="R6" s="227"/>
      <c r="S6" s="227"/>
      <c r="T6" s="227"/>
      <c r="U6" s="227"/>
      <c r="V6" s="227"/>
      <c r="W6" s="227"/>
      <c r="X6" s="227"/>
      <c r="Y6" s="227"/>
      <c r="Z6" s="248"/>
      <c r="AA6" s="248"/>
      <c r="AB6" s="248"/>
      <c r="AC6" s="248"/>
      <c r="AD6" s="248"/>
      <c r="AE6" s="248"/>
      <c r="AF6" s="248"/>
      <c r="AG6" s="248"/>
      <c r="AH6" s="248"/>
      <c r="AI6" s="248"/>
      <c r="AJ6" s="248"/>
      <c r="AK6" s="248"/>
      <c r="AL6" s="249"/>
      <c r="AM6" s="260" t="s">
        <v>83</v>
      </c>
      <c r="AN6" s="227"/>
      <c r="AQ6" s="122" t="s">
        <v>426</v>
      </c>
      <c r="AR6" s="124">
        <v>180000</v>
      </c>
      <c r="AS6" s="124"/>
      <c r="AT6" s="124">
        <v>120000</v>
      </c>
      <c r="AU6" s="124">
        <v>450000</v>
      </c>
      <c r="BD6" s="235"/>
      <c r="BE6" s="235"/>
      <c r="BF6" s="235"/>
      <c r="BG6" s="235"/>
      <c r="BH6" s="235"/>
      <c r="BI6" s="235"/>
      <c r="BJ6" s="235"/>
      <c r="BK6" s="235"/>
      <c r="BL6" s="227" t="str">
        <f t="shared" si="0"/>
        <v>パワーコンディショナ</v>
      </c>
      <c r="BM6" s="227"/>
      <c r="BN6" s="227"/>
      <c r="BO6" s="227"/>
      <c r="BP6" s="227"/>
      <c r="BQ6" s="227"/>
      <c r="BR6" s="227"/>
      <c r="BS6" s="227"/>
      <c r="BT6" s="227"/>
      <c r="BU6" s="227"/>
      <c r="BV6" s="227"/>
      <c r="BW6" s="227"/>
      <c r="BX6" s="227"/>
      <c r="BY6" s="227"/>
      <c r="BZ6" s="227"/>
      <c r="CA6" s="227"/>
      <c r="CB6" s="328">
        <v>3</v>
      </c>
      <c r="CC6" s="328"/>
      <c r="CD6" s="328"/>
      <c r="CE6" s="328"/>
      <c r="CF6" s="328"/>
      <c r="CG6" s="328"/>
      <c r="CH6" s="328"/>
      <c r="CI6" s="328"/>
      <c r="CJ6" s="328"/>
      <c r="CK6" s="328"/>
      <c r="CL6" s="328"/>
      <c r="CM6" s="328"/>
      <c r="CN6" s="329"/>
      <c r="CO6" s="255" t="str">
        <f t="shared" ref="CO6:CO7" si="1">AM6</f>
        <v>kW</v>
      </c>
      <c r="CP6" s="256"/>
      <c r="CS6" s="122" t="s">
        <v>426</v>
      </c>
      <c r="CT6" s="128">
        <v>180000</v>
      </c>
      <c r="CU6" s="128"/>
      <c r="CV6" s="128">
        <v>120000</v>
      </c>
      <c r="CW6" s="128">
        <v>450000</v>
      </c>
    </row>
    <row r="7" spans="1:106" ht="30" customHeight="1">
      <c r="B7" s="235"/>
      <c r="C7" s="235"/>
      <c r="D7" s="235"/>
      <c r="E7" s="235"/>
      <c r="F7" s="235"/>
      <c r="G7" s="235"/>
      <c r="H7" s="235"/>
      <c r="I7" s="235"/>
      <c r="J7" s="228" t="s">
        <v>82</v>
      </c>
      <c r="K7" s="228"/>
      <c r="L7" s="228"/>
      <c r="M7" s="228"/>
      <c r="N7" s="228"/>
      <c r="O7" s="228"/>
      <c r="P7" s="228"/>
      <c r="Q7" s="228"/>
      <c r="R7" s="228"/>
      <c r="S7" s="228"/>
      <c r="T7" s="228"/>
      <c r="U7" s="228"/>
      <c r="V7" s="228"/>
      <c r="W7" s="228"/>
      <c r="X7" s="228"/>
      <c r="Y7" s="228"/>
      <c r="Z7" s="250"/>
      <c r="AA7" s="250"/>
      <c r="AB7" s="250"/>
      <c r="AC7" s="250"/>
      <c r="AD7" s="250"/>
      <c r="AE7" s="250"/>
      <c r="AF7" s="250"/>
      <c r="AG7" s="250"/>
      <c r="AH7" s="250"/>
      <c r="AI7" s="250"/>
      <c r="AJ7" s="250"/>
      <c r="AK7" s="250"/>
      <c r="AL7" s="251"/>
      <c r="AM7" s="240" t="s">
        <v>84</v>
      </c>
      <c r="AN7" s="228"/>
      <c r="AQ7" s="126" t="s">
        <v>428</v>
      </c>
      <c r="AR7" s="125" t="str">
        <f>IF(AND(Z4=AQ5,MIN(Z5,Z6)&lt;=AR4),AR5,IF(AND(Z4=AQ5,MIN(Z5,Z6)&gt;AR4),AS5,IF(AND(Z4=AQ6,MIN(Z5,Z6)&lt;=AR4),AR6,IF(AND(Z4=AQ6,MIN(Z5,Z6)&gt;AR4),AT6,""))))</f>
        <v/>
      </c>
      <c r="AW7" s="126" t="s">
        <v>428</v>
      </c>
      <c r="AX7" s="125">
        <f>IF(MIN(MIN(Z5,Z6)*2,Z7)&lt;AX4,AX5,IF(MIN(MIN(Z5,Z6)*2,Z7)&gt;=AX4,AY5,""))</f>
        <v>190000</v>
      </c>
      <c r="BD7" s="235"/>
      <c r="BE7" s="235"/>
      <c r="BF7" s="235"/>
      <c r="BG7" s="235"/>
      <c r="BH7" s="235"/>
      <c r="BI7" s="235"/>
      <c r="BJ7" s="235"/>
      <c r="BK7" s="235"/>
      <c r="BL7" s="228" t="str">
        <f t="shared" si="0"/>
        <v>蓄電池</v>
      </c>
      <c r="BM7" s="228"/>
      <c r="BN7" s="228"/>
      <c r="BO7" s="228"/>
      <c r="BP7" s="228"/>
      <c r="BQ7" s="228"/>
      <c r="BR7" s="228"/>
      <c r="BS7" s="228"/>
      <c r="BT7" s="228"/>
      <c r="BU7" s="228"/>
      <c r="BV7" s="228"/>
      <c r="BW7" s="228"/>
      <c r="BX7" s="228"/>
      <c r="BY7" s="228"/>
      <c r="BZ7" s="228"/>
      <c r="CA7" s="228"/>
      <c r="CB7" s="330">
        <v>6</v>
      </c>
      <c r="CC7" s="330"/>
      <c r="CD7" s="330"/>
      <c r="CE7" s="330"/>
      <c r="CF7" s="330"/>
      <c r="CG7" s="330"/>
      <c r="CH7" s="330"/>
      <c r="CI7" s="330"/>
      <c r="CJ7" s="330"/>
      <c r="CK7" s="330"/>
      <c r="CL7" s="330"/>
      <c r="CM7" s="330"/>
      <c r="CN7" s="331"/>
      <c r="CO7" s="240" t="str">
        <f t="shared" si="1"/>
        <v>kWh</v>
      </c>
      <c r="CP7" s="228"/>
      <c r="CS7" s="126" t="s">
        <v>428</v>
      </c>
      <c r="CT7" s="127">
        <f>IF(AND(CB4=CS5,MIN(CB5,CB6)&lt;=CT4),CT5,IF(AND(CB4=CS5,MIN(CB5,CB6)&gt;CT4),CU5,IF(AND(CB4=CS6,MIN(CB5,CB6)&lt;=CT4),CT6,IF(AND(CB4=CS6,MIN(CB5,CB6)&gt;CT4),CV6,""))))</f>
        <v>180000</v>
      </c>
      <c r="CY7" s="126" t="s">
        <v>428</v>
      </c>
      <c r="CZ7" s="127">
        <f>IF(CB7&lt;CZ4,CZ5,IF(CB7&gt;=CZ4,DA5,""))</f>
        <v>150000</v>
      </c>
    </row>
    <row r="8" spans="1:106" ht="30" customHeight="1">
      <c r="B8" s="226">
        <v>1</v>
      </c>
      <c r="C8" s="226"/>
      <c r="D8" s="229" t="s">
        <v>334</v>
      </c>
      <c r="E8" s="226"/>
      <c r="F8" s="226"/>
      <c r="G8" s="226"/>
      <c r="H8" s="226"/>
      <c r="I8" s="226"/>
      <c r="J8" s="257" t="s">
        <v>91</v>
      </c>
      <c r="K8" s="258"/>
      <c r="L8" s="258"/>
      <c r="M8" s="258"/>
      <c r="N8" s="258"/>
      <c r="O8" s="258"/>
      <c r="P8" s="258"/>
      <c r="Q8" s="258"/>
      <c r="R8" s="258"/>
      <c r="S8" s="258"/>
      <c r="T8" s="258"/>
      <c r="U8" s="258"/>
      <c r="V8" s="258"/>
      <c r="W8" s="258"/>
      <c r="X8" s="258"/>
      <c r="Y8" s="259"/>
      <c r="Z8" s="280"/>
      <c r="AA8" s="281"/>
      <c r="AB8" s="281"/>
      <c r="AC8" s="281"/>
      <c r="AD8" s="281"/>
      <c r="AE8" s="281"/>
      <c r="AF8" s="281"/>
      <c r="AG8" s="281"/>
      <c r="AH8" s="281"/>
      <c r="AI8" s="281"/>
      <c r="AJ8" s="281"/>
      <c r="AK8" s="281"/>
      <c r="AL8" s="281"/>
      <c r="AM8" s="246" t="s">
        <v>23</v>
      </c>
      <c r="AN8" s="247"/>
      <c r="AQ8" s="126" t="s">
        <v>431</v>
      </c>
      <c r="AR8" s="125" t="str">
        <f>IFERROR(IF(AND(Z4=AQ5,AR4&lt;MIN(Z5,Z6),MIN(Z5,Z6)&lt;=AS4),AU5,IF(AND(Z4=AQ6,AR4&lt;MIN(Z5,Z6),MIN(Z5,Z6)&lt;=AT4),AU6,AR7*MIN(Z5,Z6))),"")</f>
        <v/>
      </c>
      <c r="AW8" s="126" t="s">
        <v>431</v>
      </c>
      <c r="AX8" s="125">
        <f>IF(AND(AX4&lt;=MIN(Z7,MIN(Z5,Z6)*2),MIN(Z7,MIN(Z5,Z6)*2)&lt;AY4),AZ5,AX7*MIN(MIN(Z7,MIN(Z5,Z6)*2),Z7))</f>
        <v>0</v>
      </c>
      <c r="BD8" s="226">
        <f>B8</f>
        <v>1</v>
      </c>
      <c r="BE8" s="226"/>
      <c r="BF8" s="229" t="str">
        <f>D8</f>
        <v>設置経費等
※設置費用は公社のHP上では公開されません。</v>
      </c>
      <c r="BG8" s="226"/>
      <c r="BH8" s="226"/>
      <c r="BI8" s="226"/>
      <c r="BJ8" s="226"/>
      <c r="BK8" s="226"/>
      <c r="BL8" s="257" t="str">
        <f t="shared" si="0"/>
        <v>太陽光発電システムの設計費、設備費
及び工事費の合計</v>
      </c>
      <c r="BM8" s="258"/>
      <c r="BN8" s="258"/>
      <c r="BO8" s="258"/>
      <c r="BP8" s="258"/>
      <c r="BQ8" s="258"/>
      <c r="BR8" s="258"/>
      <c r="BS8" s="258"/>
      <c r="BT8" s="258"/>
      <c r="BU8" s="258"/>
      <c r="BV8" s="258"/>
      <c r="BW8" s="258"/>
      <c r="BX8" s="258"/>
      <c r="BY8" s="258"/>
      <c r="BZ8" s="258"/>
      <c r="CA8" s="259"/>
      <c r="CB8" s="332">
        <v>900000</v>
      </c>
      <c r="CC8" s="333"/>
      <c r="CD8" s="333"/>
      <c r="CE8" s="333"/>
      <c r="CF8" s="333"/>
      <c r="CG8" s="333"/>
      <c r="CH8" s="333"/>
      <c r="CI8" s="333"/>
      <c r="CJ8" s="333"/>
      <c r="CK8" s="333"/>
      <c r="CL8" s="333"/>
      <c r="CM8" s="333"/>
      <c r="CN8" s="333"/>
      <c r="CO8" s="255" t="str">
        <f t="shared" ref="CO8" si="2">AM8</f>
        <v>円</v>
      </c>
      <c r="CP8" s="256"/>
      <c r="CS8" s="126" t="s">
        <v>430</v>
      </c>
      <c r="CT8" s="127">
        <f>IFERROR(CT7*MIN(CB5,CB6),"")</f>
        <v>540000</v>
      </c>
      <c r="CY8" s="126" t="s">
        <v>430</v>
      </c>
      <c r="CZ8" s="127">
        <f>IFERROR(CZ7*CB7,"")</f>
        <v>900000</v>
      </c>
    </row>
    <row r="9" spans="1:106" ht="30" customHeight="1">
      <c r="B9" s="227"/>
      <c r="C9" s="227"/>
      <c r="D9" s="227"/>
      <c r="E9" s="227"/>
      <c r="F9" s="227"/>
      <c r="G9" s="227"/>
      <c r="H9" s="227"/>
      <c r="I9" s="227"/>
      <c r="J9" s="243" t="s">
        <v>22</v>
      </c>
      <c r="K9" s="244"/>
      <c r="L9" s="244"/>
      <c r="M9" s="244"/>
      <c r="N9" s="244"/>
      <c r="O9" s="244"/>
      <c r="P9" s="244"/>
      <c r="Q9" s="244"/>
      <c r="R9" s="244"/>
      <c r="S9" s="244"/>
      <c r="T9" s="244"/>
      <c r="U9" s="244"/>
      <c r="V9" s="244"/>
      <c r="W9" s="244"/>
      <c r="X9" s="244"/>
      <c r="Y9" s="245"/>
      <c r="Z9" s="282" t="str">
        <f>IFERROR(ROUNDDOWN(Z8/MIN(Z5,Z6),0),"")</f>
        <v/>
      </c>
      <c r="AA9" s="283"/>
      <c r="AB9" s="283"/>
      <c r="AC9" s="283"/>
      <c r="AD9" s="283"/>
      <c r="AE9" s="283"/>
      <c r="AF9" s="283"/>
      <c r="AG9" s="283"/>
      <c r="AH9" s="283"/>
      <c r="AI9" s="283"/>
      <c r="AJ9" s="283"/>
      <c r="AK9" s="283"/>
      <c r="AL9" s="283"/>
      <c r="AM9" s="239" t="s">
        <v>23</v>
      </c>
      <c r="AN9" s="240"/>
      <c r="AQ9" s="126"/>
      <c r="AR9" s="125" t="str">
        <f>IF(OR(Z5="",Z6="",Z8=""),"",AR8)</f>
        <v/>
      </c>
      <c r="AW9" s="126"/>
      <c r="AX9" s="125">
        <f>IF(OR(Z7="",Z10=""),0,AX8)</f>
        <v>0</v>
      </c>
      <c r="BD9" s="227"/>
      <c r="BE9" s="227"/>
      <c r="BF9" s="227"/>
      <c r="BG9" s="227"/>
      <c r="BH9" s="227"/>
      <c r="BI9" s="227"/>
      <c r="BJ9" s="227"/>
      <c r="BK9" s="227"/>
      <c r="BL9" s="243" t="str">
        <f t="shared" si="0"/>
        <v>発電量１kWあたり</v>
      </c>
      <c r="BM9" s="244"/>
      <c r="BN9" s="244"/>
      <c r="BO9" s="244"/>
      <c r="BP9" s="244"/>
      <c r="BQ9" s="244"/>
      <c r="BR9" s="244"/>
      <c r="BS9" s="244"/>
      <c r="BT9" s="244"/>
      <c r="BU9" s="244"/>
      <c r="BV9" s="244"/>
      <c r="BW9" s="244"/>
      <c r="BX9" s="244"/>
      <c r="BY9" s="244"/>
      <c r="BZ9" s="244"/>
      <c r="CA9" s="245"/>
      <c r="CB9" s="282">
        <f>IFERROR(ROUNDDOWN(CB8/MIN(CB5,CB6),0),"")</f>
        <v>300000</v>
      </c>
      <c r="CC9" s="283"/>
      <c r="CD9" s="283"/>
      <c r="CE9" s="283"/>
      <c r="CF9" s="283"/>
      <c r="CG9" s="283"/>
      <c r="CH9" s="283"/>
      <c r="CI9" s="283"/>
      <c r="CJ9" s="283"/>
      <c r="CK9" s="283"/>
      <c r="CL9" s="283"/>
      <c r="CM9" s="283"/>
      <c r="CN9" s="283"/>
      <c r="CO9" s="240" t="str">
        <f t="shared" ref="CO9:CO11" si="3">AM9</f>
        <v>円</v>
      </c>
      <c r="CP9" s="228"/>
      <c r="CS9" s="126" t="s">
        <v>429</v>
      </c>
      <c r="CT9" s="127">
        <f>MIN(IF(AND(CB4=CS5,MIN(CB5,CB6)&gt;CT4,MIN(CB5,CB6)&lt;=CU4),CW5,IF(AND(CB4=CS6,MIN(CB5,CB6)&gt;CT4,MIN(CB5,CB6)&lt;=CV4),CW6,CB8)),CB8)</f>
        <v>900000</v>
      </c>
      <c r="CY9" s="126" t="s">
        <v>429</v>
      </c>
      <c r="CZ9" s="127">
        <f>MIN(IF(AND(CB7&gt;=CZ4,CB7&lt;DA4),DB5,CB10),CB10)</f>
        <v>950000</v>
      </c>
    </row>
    <row r="10" spans="1:106" ht="30" customHeight="1">
      <c r="B10" s="227"/>
      <c r="C10" s="227"/>
      <c r="D10" s="227"/>
      <c r="E10" s="227"/>
      <c r="F10" s="227"/>
      <c r="G10" s="227"/>
      <c r="H10" s="227"/>
      <c r="I10" s="227"/>
      <c r="J10" s="257" t="s">
        <v>85</v>
      </c>
      <c r="K10" s="258"/>
      <c r="L10" s="258"/>
      <c r="M10" s="258"/>
      <c r="N10" s="258"/>
      <c r="O10" s="258"/>
      <c r="P10" s="258"/>
      <c r="Q10" s="258"/>
      <c r="R10" s="258"/>
      <c r="S10" s="258"/>
      <c r="T10" s="258"/>
      <c r="U10" s="258"/>
      <c r="V10" s="258"/>
      <c r="W10" s="258"/>
      <c r="X10" s="258"/>
      <c r="Y10" s="259"/>
      <c r="Z10" s="241"/>
      <c r="AA10" s="242"/>
      <c r="AB10" s="242"/>
      <c r="AC10" s="242"/>
      <c r="AD10" s="242"/>
      <c r="AE10" s="242"/>
      <c r="AF10" s="242"/>
      <c r="AG10" s="242"/>
      <c r="AH10" s="242"/>
      <c r="AI10" s="242"/>
      <c r="AJ10" s="242"/>
      <c r="AK10" s="242"/>
      <c r="AL10" s="242"/>
      <c r="AM10" s="261" t="s">
        <v>23</v>
      </c>
      <c r="AN10" s="255"/>
      <c r="AQ10" s="126" t="s">
        <v>445</v>
      </c>
      <c r="AR10" s="129" t="str">
        <f>IFERROR(AR9+AX9,"")</f>
        <v/>
      </c>
      <c r="AS10" s="126" t="s">
        <v>446</v>
      </c>
      <c r="AT10" s="129" t="str">
        <f>IFERROR(IF(OR(AR10=0,AR10=""),"",Z8+Z10),"")</f>
        <v/>
      </c>
      <c r="BD10" s="227"/>
      <c r="BE10" s="227"/>
      <c r="BF10" s="227"/>
      <c r="BG10" s="227"/>
      <c r="BH10" s="227"/>
      <c r="BI10" s="227"/>
      <c r="BJ10" s="227"/>
      <c r="BK10" s="227"/>
      <c r="BL10" s="257" t="str">
        <f t="shared" si="0"/>
        <v>蓄電池システムの設計費、設備費及び
工事費の合計</v>
      </c>
      <c r="BM10" s="258"/>
      <c r="BN10" s="258"/>
      <c r="BO10" s="258"/>
      <c r="BP10" s="258"/>
      <c r="BQ10" s="258"/>
      <c r="BR10" s="258"/>
      <c r="BS10" s="258"/>
      <c r="BT10" s="258"/>
      <c r="BU10" s="258"/>
      <c r="BV10" s="258"/>
      <c r="BW10" s="258"/>
      <c r="BX10" s="258"/>
      <c r="BY10" s="258"/>
      <c r="BZ10" s="258"/>
      <c r="CA10" s="259"/>
      <c r="CB10" s="334">
        <v>1800000</v>
      </c>
      <c r="CC10" s="335"/>
      <c r="CD10" s="335"/>
      <c r="CE10" s="335"/>
      <c r="CF10" s="335"/>
      <c r="CG10" s="335"/>
      <c r="CH10" s="335"/>
      <c r="CI10" s="335"/>
      <c r="CJ10" s="335"/>
      <c r="CK10" s="335"/>
      <c r="CL10" s="335"/>
      <c r="CM10" s="335"/>
      <c r="CN10" s="335"/>
      <c r="CO10" s="255" t="str">
        <f t="shared" si="3"/>
        <v>円</v>
      </c>
      <c r="CP10" s="256"/>
      <c r="CS10" s="126" t="s">
        <v>431</v>
      </c>
      <c r="CT10" s="127">
        <f>MIN(CT8,CT9)</f>
        <v>540000</v>
      </c>
      <c r="CY10" s="126" t="s">
        <v>431</v>
      </c>
      <c r="CZ10" s="127">
        <f>MIN(CZ8,CZ9)</f>
        <v>900000</v>
      </c>
    </row>
    <row r="11" spans="1:106" ht="30" customHeight="1">
      <c r="B11" s="228"/>
      <c r="C11" s="228"/>
      <c r="D11" s="228"/>
      <c r="E11" s="228"/>
      <c r="F11" s="228"/>
      <c r="G11" s="228"/>
      <c r="H11" s="228"/>
      <c r="I11" s="228"/>
      <c r="J11" s="243" t="s">
        <v>310</v>
      </c>
      <c r="K11" s="244"/>
      <c r="L11" s="244"/>
      <c r="M11" s="244"/>
      <c r="N11" s="244"/>
      <c r="O11" s="244"/>
      <c r="P11" s="244"/>
      <c r="Q11" s="244"/>
      <c r="R11" s="244"/>
      <c r="S11" s="244"/>
      <c r="T11" s="244"/>
      <c r="U11" s="244"/>
      <c r="V11" s="244"/>
      <c r="W11" s="244"/>
      <c r="X11" s="244"/>
      <c r="Y11" s="245"/>
      <c r="Z11" s="282" t="str">
        <f>IFERROR(ROUNDDOWN(Z10/Z7,0),"")</f>
        <v/>
      </c>
      <c r="AA11" s="283"/>
      <c r="AB11" s="283"/>
      <c r="AC11" s="283"/>
      <c r="AD11" s="283"/>
      <c r="AE11" s="283"/>
      <c r="AF11" s="283"/>
      <c r="AG11" s="283"/>
      <c r="AH11" s="283"/>
      <c r="AI11" s="283"/>
      <c r="AJ11" s="283"/>
      <c r="AK11" s="283"/>
      <c r="AL11" s="283"/>
      <c r="AM11" s="239" t="s">
        <v>23</v>
      </c>
      <c r="AN11" s="240"/>
      <c r="AO11" s="19"/>
      <c r="AQ11" s="126" t="s">
        <v>87</v>
      </c>
      <c r="AR11" s="125">
        <f>ROUNDDOWN(MIN(AR10,AT10),-3)</f>
        <v>0</v>
      </c>
      <c r="AS11" s="16" t="s">
        <v>432</v>
      </c>
      <c r="BD11" s="228"/>
      <c r="BE11" s="228"/>
      <c r="BF11" s="228"/>
      <c r="BG11" s="228"/>
      <c r="BH11" s="228"/>
      <c r="BI11" s="228"/>
      <c r="BJ11" s="228"/>
      <c r="BK11" s="228"/>
      <c r="BL11" s="243" t="str">
        <f t="shared" si="0"/>
        <v>蓄電量１kWあたり</v>
      </c>
      <c r="BM11" s="244"/>
      <c r="BN11" s="244"/>
      <c r="BO11" s="244"/>
      <c r="BP11" s="244"/>
      <c r="BQ11" s="244"/>
      <c r="BR11" s="244"/>
      <c r="BS11" s="244"/>
      <c r="BT11" s="244"/>
      <c r="BU11" s="244"/>
      <c r="BV11" s="244"/>
      <c r="BW11" s="244"/>
      <c r="BX11" s="244"/>
      <c r="BY11" s="244"/>
      <c r="BZ11" s="244"/>
      <c r="CA11" s="245"/>
      <c r="CB11" s="282">
        <f>IFERROR(ROUNDDOWN(CB10/CB7,0),"")</f>
        <v>300000</v>
      </c>
      <c r="CC11" s="283"/>
      <c r="CD11" s="283"/>
      <c r="CE11" s="283"/>
      <c r="CF11" s="283"/>
      <c r="CG11" s="283"/>
      <c r="CH11" s="283"/>
      <c r="CI11" s="283"/>
      <c r="CJ11" s="283"/>
      <c r="CK11" s="283"/>
      <c r="CL11" s="283"/>
      <c r="CM11" s="283"/>
      <c r="CN11" s="283"/>
      <c r="CO11" s="255" t="str">
        <f t="shared" si="3"/>
        <v>円</v>
      </c>
      <c r="CP11" s="256"/>
      <c r="CQ11" s="19"/>
      <c r="CS11" s="126" t="s">
        <v>87</v>
      </c>
      <c r="CT11" s="127">
        <f>ROUNDDOWN(CT10+CZ10,-3)</f>
        <v>1440000</v>
      </c>
      <c r="CU11" s="16" t="s">
        <v>432</v>
      </c>
    </row>
    <row r="12" spans="1:106" ht="30" customHeight="1">
      <c r="B12" s="293">
        <v>2</v>
      </c>
      <c r="C12" s="294"/>
      <c r="D12" s="290" t="s">
        <v>80</v>
      </c>
      <c r="E12" s="291"/>
      <c r="F12" s="292"/>
      <c r="G12" s="271" t="s">
        <v>72</v>
      </c>
      <c r="H12" s="272"/>
      <c r="I12" s="272"/>
      <c r="J12" s="272"/>
      <c r="K12" s="272"/>
      <c r="L12" s="272"/>
      <c r="M12" s="272"/>
      <c r="N12" s="272"/>
      <c r="O12" s="272"/>
      <c r="P12" s="272"/>
      <c r="Q12" s="272"/>
      <c r="R12" s="272"/>
      <c r="S12" s="272"/>
      <c r="T12" s="272"/>
      <c r="U12" s="272"/>
      <c r="V12" s="272"/>
      <c r="W12" s="272"/>
      <c r="X12" s="272"/>
      <c r="Y12" s="273"/>
      <c r="Z12" s="318">
        <f>基本情報!D$29</f>
        <v>0</v>
      </c>
      <c r="AA12" s="319"/>
      <c r="AB12" s="319"/>
      <c r="AC12" s="319"/>
      <c r="AD12" s="319"/>
      <c r="AE12" s="319"/>
      <c r="AF12" s="319"/>
      <c r="AG12" s="319"/>
      <c r="AH12" s="319"/>
      <c r="AI12" s="319"/>
      <c r="AJ12" s="319"/>
      <c r="AK12" s="319"/>
      <c r="AL12" s="319"/>
      <c r="AM12" s="319"/>
      <c r="AN12" s="320"/>
      <c r="AQ12" s="104"/>
      <c r="BD12" s="293">
        <f>B12</f>
        <v>2</v>
      </c>
      <c r="BE12" s="294"/>
      <c r="BF12" s="290" t="str">
        <f>D12</f>
        <v>料金比較表</v>
      </c>
      <c r="BG12" s="291"/>
      <c r="BH12" s="292"/>
      <c r="BI12" s="271" t="str">
        <f>G12</f>
        <v>事業プランの種類</v>
      </c>
      <c r="BJ12" s="272"/>
      <c r="BK12" s="272"/>
      <c r="BL12" s="272"/>
      <c r="BM12" s="272"/>
      <c r="BN12" s="272"/>
      <c r="BO12" s="272"/>
      <c r="BP12" s="272"/>
      <c r="BQ12" s="272"/>
      <c r="BR12" s="272"/>
      <c r="BS12" s="272"/>
      <c r="BT12" s="272"/>
      <c r="BU12" s="272"/>
      <c r="BV12" s="272"/>
      <c r="BW12" s="272"/>
      <c r="BX12" s="272"/>
      <c r="BY12" s="272"/>
      <c r="BZ12" s="272"/>
      <c r="CA12" s="273"/>
      <c r="CB12" s="318" t="str">
        <f>基本情報!CD$29</f>
        <v>リース</v>
      </c>
      <c r="CC12" s="319"/>
      <c r="CD12" s="319"/>
      <c r="CE12" s="319"/>
      <c r="CF12" s="319"/>
      <c r="CG12" s="319"/>
      <c r="CH12" s="319"/>
      <c r="CI12" s="319"/>
      <c r="CJ12" s="319"/>
      <c r="CK12" s="319"/>
      <c r="CL12" s="319"/>
      <c r="CM12" s="319"/>
      <c r="CN12" s="319"/>
      <c r="CO12" s="319"/>
      <c r="CP12" s="320"/>
      <c r="CS12" s="104"/>
    </row>
    <row r="13" spans="1:106" ht="30" customHeight="1">
      <c r="B13" s="295"/>
      <c r="C13" s="296"/>
      <c r="D13" s="265"/>
      <c r="E13" s="266"/>
      <c r="F13" s="267"/>
      <c r="G13" s="271" t="s">
        <v>87</v>
      </c>
      <c r="H13" s="272"/>
      <c r="I13" s="272"/>
      <c r="J13" s="272"/>
      <c r="K13" s="272"/>
      <c r="L13" s="272"/>
      <c r="M13" s="272"/>
      <c r="N13" s="272"/>
      <c r="O13" s="272"/>
      <c r="P13" s="272"/>
      <c r="Q13" s="272"/>
      <c r="R13" s="272"/>
      <c r="S13" s="272"/>
      <c r="T13" s="272"/>
      <c r="U13" s="272"/>
      <c r="V13" s="272"/>
      <c r="W13" s="272"/>
      <c r="X13" s="272"/>
      <c r="Y13" s="273"/>
      <c r="Z13" s="288">
        <f>IFERROR(AR11,"")</f>
        <v>0</v>
      </c>
      <c r="AA13" s="289"/>
      <c r="AB13" s="289"/>
      <c r="AC13" s="289"/>
      <c r="AD13" s="289"/>
      <c r="AE13" s="289"/>
      <c r="AF13" s="289"/>
      <c r="AG13" s="289"/>
      <c r="AH13" s="289"/>
      <c r="AI13" s="289"/>
      <c r="AJ13" s="289"/>
      <c r="AK13" s="289"/>
      <c r="AL13" s="289"/>
      <c r="AM13" s="272" t="s">
        <v>23</v>
      </c>
      <c r="AN13" s="273"/>
      <c r="AQ13" s="104" t="s">
        <v>434</v>
      </c>
      <c r="BD13" s="295"/>
      <c r="BE13" s="296"/>
      <c r="BF13" s="265"/>
      <c r="BG13" s="266"/>
      <c r="BH13" s="267"/>
      <c r="BI13" s="271" t="str">
        <f>G13</f>
        <v>助成金額</v>
      </c>
      <c r="BJ13" s="272"/>
      <c r="BK13" s="272"/>
      <c r="BL13" s="272"/>
      <c r="BM13" s="272"/>
      <c r="BN13" s="272"/>
      <c r="BO13" s="272"/>
      <c r="BP13" s="272"/>
      <c r="BQ13" s="272"/>
      <c r="BR13" s="272"/>
      <c r="BS13" s="272"/>
      <c r="BT13" s="272"/>
      <c r="BU13" s="272"/>
      <c r="BV13" s="272"/>
      <c r="BW13" s="272"/>
      <c r="BX13" s="272"/>
      <c r="BY13" s="272"/>
      <c r="BZ13" s="272"/>
      <c r="CA13" s="273"/>
      <c r="CB13" s="288">
        <f>CT11</f>
        <v>1440000</v>
      </c>
      <c r="CC13" s="289"/>
      <c r="CD13" s="289"/>
      <c r="CE13" s="289"/>
      <c r="CF13" s="289"/>
      <c r="CG13" s="289"/>
      <c r="CH13" s="289"/>
      <c r="CI13" s="289"/>
      <c r="CJ13" s="289"/>
      <c r="CK13" s="289"/>
      <c r="CL13" s="289"/>
      <c r="CM13" s="289"/>
      <c r="CN13" s="289"/>
      <c r="CO13" s="272" t="str">
        <f>AM13</f>
        <v>円</v>
      </c>
      <c r="CP13" s="273"/>
      <c r="CS13" s="104" t="s">
        <v>434</v>
      </c>
    </row>
    <row r="14" spans="1:106" ht="45" customHeight="1">
      <c r="B14" s="295"/>
      <c r="C14" s="296"/>
      <c r="D14" s="265"/>
      <c r="E14" s="266"/>
      <c r="F14" s="267"/>
      <c r="G14" s="265" t="s">
        <v>340</v>
      </c>
      <c r="H14" s="266"/>
      <c r="I14" s="267"/>
      <c r="J14" s="295" t="s">
        <v>86</v>
      </c>
      <c r="K14" s="305"/>
      <c r="L14" s="305"/>
      <c r="M14" s="305"/>
      <c r="N14" s="296"/>
      <c r="O14" s="311" t="s">
        <v>335</v>
      </c>
      <c r="P14" s="312"/>
      <c r="Q14" s="312"/>
      <c r="R14" s="312"/>
      <c r="S14" s="312"/>
      <c r="T14" s="312"/>
      <c r="U14" s="312"/>
      <c r="V14" s="312"/>
      <c r="W14" s="312"/>
      <c r="X14" s="312"/>
      <c r="Y14" s="313"/>
      <c r="Z14" s="241"/>
      <c r="AA14" s="242"/>
      <c r="AB14" s="242"/>
      <c r="AC14" s="242"/>
      <c r="AD14" s="242"/>
      <c r="AE14" s="242"/>
      <c r="AF14" s="242"/>
      <c r="AG14" s="242"/>
      <c r="AH14" s="242"/>
      <c r="AI14" s="242"/>
      <c r="AJ14" s="242"/>
      <c r="AK14" s="242"/>
      <c r="AL14" s="242"/>
      <c r="AM14" s="261" t="s">
        <v>23</v>
      </c>
      <c r="AN14" s="255"/>
      <c r="AQ14" s="104"/>
      <c r="BD14" s="295"/>
      <c r="BE14" s="296"/>
      <c r="BF14" s="265"/>
      <c r="BG14" s="266"/>
      <c r="BH14" s="267"/>
      <c r="BI14" s="265" t="str">
        <f>G14</f>
        <v>分割還元</v>
      </c>
      <c r="BJ14" s="266"/>
      <c r="BK14" s="267"/>
      <c r="BL14" s="295" t="str">
        <f>J14</f>
        <v>助成金なし</v>
      </c>
      <c r="BM14" s="305"/>
      <c r="BN14" s="305"/>
      <c r="BO14" s="305"/>
      <c r="BP14" s="296"/>
      <c r="BQ14" s="311" t="str">
        <f>O14</f>
        <v>月々の料金等
（リース料、割引額、賃料など）</v>
      </c>
      <c r="BR14" s="312"/>
      <c r="BS14" s="312"/>
      <c r="BT14" s="312"/>
      <c r="BU14" s="312"/>
      <c r="BV14" s="312"/>
      <c r="BW14" s="312"/>
      <c r="BX14" s="312"/>
      <c r="BY14" s="312"/>
      <c r="BZ14" s="312"/>
      <c r="CA14" s="313"/>
      <c r="CB14" s="332">
        <v>30000</v>
      </c>
      <c r="CC14" s="333"/>
      <c r="CD14" s="333"/>
      <c r="CE14" s="333"/>
      <c r="CF14" s="333"/>
      <c r="CG14" s="333"/>
      <c r="CH14" s="333"/>
      <c r="CI14" s="333"/>
      <c r="CJ14" s="333"/>
      <c r="CK14" s="333"/>
      <c r="CL14" s="333"/>
      <c r="CM14" s="333"/>
      <c r="CN14" s="333"/>
      <c r="CO14" s="246" t="str">
        <f t="shared" ref="CO14:CO18" si="4">AM14</f>
        <v>円</v>
      </c>
      <c r="CP14" s="247"/>
      <c r="CS14" s="104"/>
    </row>
    <row r="15" spans="1:106" ht="30" customHeight="1">
      <c r="B15" s="295"/>
      <c r="C15" s="296"/>
      <c r="D15" s="265"/>
      <c r="E15" s="266"/>
      <c r="F15" s="267"/>
      <c r="G15" s="265"/>
      <c r="H15" s="266"/>
      <c r="I15" s="267"/>
      <c r="J15" s="306"/>
      <c r="K15" s="261"/>
      <c r="L15" s="261"/>
      <c r="M15" s="261"/>
      <c r="N15" s="255"/>
      <c r="O15" s="314" t="s">
        <v>336</v>
      </c>
      <c r="P15" s="279"/>
      <c r="Q15" s="279"/>
      <c r="R15" s="279"/>
      <c r="S15" s="279"/>
      <c r="T15" s="279"/>
      <c r="U15" s="279"/>
      <c r="V15" s="279"/>
      <c r="W15" s="279"/>
      <c r="X15" s="279"/>
      <c r="Y15" s="260"/>
      <c r="Z15" s="284"/>
      <c r="AA15" s="285"/>
      <c r="AB15" s="285"/>
      <c r="AC15" s="285"/>
      <c r="AD15" s="285"/>
      <c r="AE15" s="285"/>
      <c r="AF15" s="285"/>
      <c r="AG15" s="285"/>
      <c r="AH15" s="285"/>
      <c r="AI15" s="285"/>
      <c r="AJ15" s="285"/>
      <c r="AK15" s="285"/>
      <c r="AL15" s="285"/>
      <c r="AM15" s="279" t="s">
        <v>23</v>
      </c>
      <c r="AN15" s="260"/>
      <c r="BD15" s="295"/>
      <c r="BE15" s="296"/>
      <c r="BF15" s="265"/>
      <c r="BG15" s="266"/>
      <c r="BH15" s="267"/>
      <c r="BI15" s="265"/>
      <c r="BJ15" s="266"/>
      <c r="BK15" s="267"/>
      <c r="BL15" s="306"/>
      <c r="BM15" s="261"/>
      <c r="BN15" s="261"/>
      <c r="BO15" s="261"/>
      <c r="BP15" s="255"/>
      <c r="BQ15" s="314" t="str">
        <f>O15</f>
        <v>総額</v>
      </c>
      <c r="BR15" s="279"/>
      <c r="BS15" s="279"/>
      <c r="BT15" s="279"/>
      <c r="BU15" s="279"/>
      <c r="BV15" s="279"/>
      <c r="BW15" s="279"/>
      <c r="BX15" s="279"/>
      <c r="BY15" s="279"/>
      <c r="BZ15" s="279"/>
      <c r="CA15" s="260"/>
      <c r="CB15" s="321">
        <v>3600000</v>
      </c>
      <c r="CC15" s="322"/>
      <c r="CD15" s="322"/>
      <c r="CE15" s="322"/>
      <c r="CF15" s="322"/>
      <c r="CG15" s="322"/>
      <c r="CH15" s="322"/>
      <c r="CI15" s="322"/>
      <c r="CJ15" s="322"/>
      <c r="CK15" s="322"/>
      <c r="CL15" s="322"/>
      <c r="CM15" s="322"/>
      <c r="CN15" s="322"/>
      <c r="CO15" s="279" t="str">
        <f t="shared" si="4"/>
        <v>円</v>
      </c>
      <c r="CP15" s="260"/>
    </row>
    <row r="16" spans="1:106" ht="45" customHeight="1">
      <c r="B16" s="295"/>
      <c r="C16" s="296"/>
      <c r="D16" s="265"/>
      <c r="E16" s="266"/>
      <c r="F16" s="267"/>
      <c r="G16" s="265"/>
      <c r="H16" s="266"/>
      <c r="I16" s="267"/>
      <c r="J16" s="307" t="s">
        <v>90</v>
      </c>
      <c r="K16" s="308"/>
      <c r="L16" s="308"/>
      <c r="M16" s="308"/>
      <c r="N16" s="309"/>
      <c r="O16" s="315" t="s">
        <v>337</v>
      </c>
      <c r="P16" s="316"/>
      <c r="Q16" s="316"/>
      <c r="R16" s="316"/>
      <c r="S16" s="316"/>
      <c r="T16" s="316"/>
      <c r="U16" s="316"/>
      <c r="V16" s="316"/>
      <c r="W16" s="316"/>
      <c r="X16" s="316"/>
      <c r="Y16" s="317"/>
      <c r="Z16" s="284"/>
      <c r="AA16" s="285"/>
      <c r="AB16" s="285"/>
      <c r="AC16" s="285"/>
      <c r="AD16" s="285"/>
      <c r="AE16" s="285"/>
      <c r="AF16" s="285"/>
      <c r="AG16" s="285"/>
      <c r="AH16" s="285"/>
      <c r="AI16" s="285"/>
      <c r="AJ16" s="285"/>
      <c r="AK16" s="285"/>
      <c r="AL16" s="285"/>
      <c r="AM16" s="279" t="s">
        <v>23</v>
      </c>
      <c r="AN16" s="260"/>
      <c r="BD16" s="295"/>
      <c r="BE16" s="296"/>
      <c r="BF16" s="265"/>
      <c r="BG16" s="266"/>
      <c r="BH16" s="267"/>
      <c r="BI16" s="265"/>
      <c r="BJ16" s="266"/>
      <c r="BK16" s="267"/>
      <c r="BL16" s="307" t="str">
        <f>J16</f>
        <v>助成金あり</v>
      </c>
      <c r="BM16" s="308"/>
      <c r="BN16" s="308"/>
      <c r="BO16" s="308"/>
      <c r="BP16" s="309"/>
      <c r="BQ16" s="315" t="str">
        <f>O16</f>
        <v>月々の料金等
（リース料、割引額、賃料など）</v>
      </c>
      <c r="BR16" s="316"/>
      <c r="BS16" s="316"/>
      <c r="BT16" s="316"/>
      <c r="BU16" s="316"/>
      <c r="BV16" s="316"/>
      <c r="BW16" s="316"/>
      <c r="BX16" s="316"/>
      <c r="BY16" s="316"/>
      <c r="BZ16" s="316"/>
      <c r="CA16" s="317"/>
      <c r="CB16" s="321">
        <v>20000</v>
      </c>
      <c r="CC16" s="322"/>
      <c r="CD16" s="322"/>
      <c r="CE16" s="322"/>
      <c r="CF16" s="322"/>
      <c r="CG16" s="322"/>
      <c r="CH16" s="322"/>
      <c r="CI16" s="322"/>
      <c r="CJ16" s="322"/>
      <c r="CK16" s="322"/>
      <c r="CL16" s="322"/>
      <c r="CM16" s="322"/>
      <c r="CN16" s="322"/>
      <c r="CO16" s="279" t="str">
        <f t="shared" si="4"/>
        <v>円</v>
      </c>
      <c r="CP16" s="260"/>
    </row>
    <row r="17" spans="2:94" ht="30" customHeight="1">
      <c r="B17" s="295"/>
      <c r="C17" s="296"/>
      <c r="D17" s="265"/>
      <c r="E17" s="266"/>
      <c r="F17" s="267"/>
      <c r="G17" s="268"/>
      <c r="H17" s="269"/>
      <c r="I17" s="270"/>
      <c r="J17" s="297"/>
      <c r="K17" s="310"/>
      <c r="L17" s="310"/>
      <c r="M17" s="310"/>
      <c r="N17" s="298"/>
      <c r="O17" s="238" t="s">
        <v>336</v>
      </c>
      <c r="P17" s="239"/>
      <c r="Q17" s="239"/>
      <c r="R17" s="239"/>
      <c r="S17" s="239"/>
      <c r="T17" s="239"/>
      <c r="U17" s="239"/>
      <c r="V17" s="239"/>
      <c r="W17" s="239"/>
      <c r="X17" s="239"/>
      <c r="Y17" s="240"/>
      <c r="Z17" s="286"/>
      <c r="AA17" s="287"/>
      <c r="AB17" s="287"/>
      <c r="AC17" s="287"/>
      <c r="AD17" s="287"/>
      <c r="AE17" s="287"/>
      <c r="AF17" s="287"/>
      <c r="AG17" s="287"/>
      <c r="AH17" s="287"/>
      <c r="AI17" s="287"/>
      <c r="AJ17" s="287"/>
      <c r="AK17" s="287"/>
      <c r="AL17" s="287"/>
      <c r="AM17" s="239" t="s">
        <v>23</v>
      </c>
      <c r="AN17" s="240"/>
      <c r="BD17" s="295"/>
      <c r="BE17" s="296"/>
      <c r="BF17" s="265"/>
      <c r="BG17" s="266"/>
      <c r="BH17" s="267"/>
      <c r="BI17" s="268"/>
      <c r="BJ17" s="269"/>
      <c r="BK17" s="270"/>
      <c r="BL17" s="297"/>
      <c r="BM17" s="310"/>
      <c r="BN17" s="310"/>
      <c r="BO17" s="310"/>
      <c r="BP17" s="298"/>
      <c r="BQ17" s="238" t="str">
        <f>O17</f>
        <v>総額</v>
      </c>
      <c r="BR17" s="239"/>
      <c r="BS17" s="239"/>
      <c r="BT17" s="239"/>
      <c r="BU17" s="239"/>
      <c r="BV17" s="239"/>
      <c r="BW17" s="239"/>
      <c r="BX17" s="239"/>
      <c r="BY17" s="239"/>
      <c r="BZ17" s="239"/>
      <c r="CA17" s="240"/>
      <c r="CB17" s="323">
        <v>2400000</v>
      </c>
      <c r="CC17" s="324"/>
      <c r="CD17" s="324"/>
      <c r="CE17" s="324"/>
      <c r="CF17" s="324"/>
      <c r="CG17" s="324"/>
      <c r="CH17" s="324"/>
      <c r="CI17" s="324"/>
      <c r="CJ17" s="324"/>
      <c r="CK17" s="324"/>
      <c r="CL17" s="324"/>
      <c r="CM17" s="324"/>
      <c r="CN17" s="324"/>
      <c r="CO17" s="239" t="str">
        <f t="shared" si="4"/>
        <v>円</v>
      </c>
      <c r="CP17" s="240"/>
    </row>
    <row r="18" spans="2:94" ht="30" customHeight="1">
      <c r="B18" s="295"/>
      <c r="C18" s="296"/>
      <c r="D18" s="265"/>
      <c r="E18" s="266"/>
      <c r="F18" s="267"/>
      <c r="G18" s="299" t="s">
        <v>339</v>
      </c>
      <c r="H18" s="300"/>
      <c r="I18" s="301"/>
      <c r="J18" s="256" t="s">
        <v>341</v>
      </c>
      <c r="K18" s="256"/>
      <c r="L18" s="256"/>
      <c r="M18" s="256"/>
      <c r="N18" s="256"/>
      <c r="O18" s="256"/>
      <c r="P18" s="256"/>
      <c r="Q18" s="256"/>
      <c r="R18" s="256"/>
      <c r="S18" s="256"/>
      <c r="T18" s="256"/>
      <c r="U18" s="256"/>
      <c r="V18" s="256"/>
      <c r="W18" s="256"/>
      <c r="X18" s="256"/>
      <c r="Y18" s="256"/>
      <c r="Z18" s="241"/>
      <c r="AA18" s="242"/>
      <c r="AB18" s="242"/>
      <c r="AC18" s="242"/>
      <c r="AD18" s="242"/>
      <c r="AE18" s="242"/>
      <c r="AF18" s="242"/>
      <c r="AG18" s="242"/>
      <c r="AH18" s="242"/>
      <c r="AI18" s="242"/>
      <c r="AJ18" s="242"/>
      <c r="AK18" s="242"/>
      <c r="AL18" s="242"/>
      <c r="AM18" s="261" t="s">
        <v>23</v>
      </c>
      <c r="AN18" s="255"/>
      <c r="BD18" s="295"/>
      <c r="BE18" s="296"/>
      <c r="BF18" s="265"/>
      <c r="BG18" s="266"/>
      <c r="BH18" s="267"/>
      <c r="BI18" s="299" t="str">
        <f>G18</f>
        <v>一括還元</v>
      </c>
      <c r="BJ18" s="300"/>
      <c r="BK18" s="301"/>
      <c r="BL18" s="256" t="str">
        <f>J18</f>
        <v>一括還元金額</v>
      </c>
      <c r="BM18" s="256"/>
      <c r="BN18" s="256"/>
      <c r="BO18" s="256"/>
      <c r="BP18" s="256"/>
      <c r="BQ18" s="256"/>
      <c r="BR18" s="256"/>
      <c r="BS18" s="256"/>
      <c r="BT18" s="256"/>
      <c r="BU18" s="256"/>
      <c r="BV18" s="256"/>
      <c r="BW18" s="256"/>
      <c r="BX18" s="256"/>
      <c r="BY18" s="256"/>
      <c r="BZ18" s="256"/>
      <c r="CA18" s="256"/>
      <c r="CB18" s="332">
        <v>240000</v>
      </c>
      <c r="CC18" s="333"/>
      <c r="CD18" s="333"/>
      <c r="CE18" s="333"/>
      <c r="CF18" s="333"/>
      <c r="CG18" s="333"/>
      <c r="CH18" s="333"/>
      <c r="CI18" s="333"/>
      <c r="CJ18" s="333"/>
      <c r="CK18" s="333"/>
      <c r="CL18" s="333"/>
      <c r="CM18" s="333"/>
      <c r="CN18" s="333"/>
      <c r="CO18" s="246" t="str">
        <f t="shared" si="4"/>
        <v>円</v>
      </c>
      <c r="CP18" s="247"/>
    </row>
    <row r="19" spans="2:94" ht="30" customHeight="1">
      <c r="B19" s="295"/>
      <c r="C19" s="296"/>
      <c r="D19" s="265"/>
      <c r="E19" s="266"/>
      <c r="F19" s="267"/>
      <c r="G19" s="302"/>
      <c r="H19" s="303"/>
      <c r="I19" s="304"/>
      <c r="J19" s="238" t="s">
        <v>92</v>
      </c>
      <c r="K19" s="239"/>
      <c r="L19" s="239"/>
      <c r="M19" s="239"/>
      <c r="N19" s="239"/>
      <c r="O19" s="239"/>
      <c r="P19" s="239"/>
      <c r="Q19" s="239"/>
      <c r="R19" s="239"/>
      <c r="S19" s="239"/>
      <c r="T19" s="239"/>
      <c r="U19" s="239"/>
      <c r="V19" s="239"/>
      <c r="W19" s="239"/>
      <c r="X19" s="239"/>
      <c r="Y19" s="240"/>
      <c r="Z19" s="262"/>
      <c r="AA19" s="263"/>
      <c r="AB19" s="263"/>
      <c r="AC19" s="263"/>
      <c r="AD19" s="263"/>
      <c r="AE19" s="263"/>
      <c r="AF19" s="263"/>
      <c r="AG19" s="263"/>
      <c r="AH19" s="263"/>
      <c r="AI19" s="263"/>
      <c r="AJ19" s="263"/>
      <c r="AK19" s="263"/>
      <c r="AL19" s="263"/>
      <c r="AM19" s="263"/>
      <c r="AN19" s="264"/>
      <c r="AP19" s="77" t="s">
        <v>328</v>
      </c>
      <c r="BD19" s="295"/>
      <c r="BE19" s="296"/>
      <c r="BF19" s="265"/>
      <c r="BG19" s="266"/>
      <c r="BH19" s="267"/>
      <c r="BI19" s="302"/>
      <c r="BJ19" s="303"/>
      <c r="BK19" s="304"/>
      <c r="BL19" s="238" t="str">
        <f>J19</f>
        <v>還元時期</v>
      </c>
      <c r="BM19" s="239"/>
      <c r="BN19" s="239"/>
      <c r="BO19" s="239"/>
      <c r="BP19" s="239"/>
      <c r="BQ19" s="239"/>
      <c r="BR19" s="239"/>
      <c r="BS19" s="239"/>
      <c r="BT19" s="239"/>
      <c r="BU19" s="239"/>
      <c r="BV19" s="239"/>
      <c r="BW19" s="239"/>
      <c r="BX19" s="239"/>
      <c r="BY19" s="239"/>
      <c r="BZ19" s="239"/>
      <c r="CA19" s="240"/>
      <c r="CB19" s="339" t="s">
        <v>416</v>
      </c>
      <c r="CC19" s="340"/>
      <c r="CD19" s="340"/>
      <c r="CE19" s="340"/>
      <c r="CF19" s="340"/>
      <c r="CG19" s="340"/>
      <c r="CH19" s="340"/>
      <c r="CI19" s="340"/>
      <c r="CJ19" s="340"/>
      <c r="CK19" s="340"/>
      <c r="CL19" s="340"/>
      <c r="CM19" s="340"/>
      <c r="CN19" s="340"/>
      <c r="CO19" s="340"/>
      <c r="CP19" s="341"/>
    </row>
    <row r="20" spans="2:94" ht="30" customHeight="1">
      <c r="B20" s="295"/>
      <c r="C20" s="296"/>
      <c r="D20" s="265"/>
      <c r="E20" s="266"/>
      <c r="F20" s="267"/>
      <c r="G20" s="290" t="s">
        <v>78</v>
      </c>
      <c r="H20" s="291"/>
      <c r="I20" s="292"/>
      <c r="J20" s="274" t="s">
        <v>364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BD20" s="295"/>
      <c r="BE20" s="296"/>
      <c r="BF20" s="265"/>
      <c r="BG20" s="266"/>
      <c r="BH20" s="267"/>
      <c r="BI20" s="290" t="str">
        <f>G20</f>
        <v>その他</v>
      </c>
      <c r="BJ20" s="291"/>
      <c r="BK20" s="292"/>
      <c r="BL20" s="274" t="str">
        <f>J20</f>
        <v>様式２において事業プランの種類でその他を選んだ場合又は上記の料金形態に該当しない場合は、こちらに記載してください。</v>
      </c>
      <c r="BM20" s="274"/>
      <c r="BN20" s="274"/>
      <c r="BO20" s="274"/>
      <c r="BP20" s="274"/>
      <c r="BQ20" s="274"/>
      <c r="BR20" s="274"/>
      <c r="BS20" s="274"/>
      <c r="BT20" s="274"/>
      <c r="BU20" s="274"/>
      <c r="BV20" s="274"/>
      <c r="BW20" s="274"/>
      <c r="BX20" s="274"/>
      <c r="BY20" s="274"/>
      <c r="BZ20" s="274"/>
      <c r="CA20" s="274"/>
      <c r="CB20" s="274"/>
      <c r="CC20" s="274"/>
      <c r="CD20" s="274"/>
      <c r="CE20" s="274"/>
      <c r="CF20" s="274"/>
      <c r="CG20" s="274"/>
      <c r="CH20" s="274"/>
      <c r="CI20" s="274"/>
      <c r="CJ20" s="274"/>
      <c r="CK20" s="274"/>
      <c r="CL20" s="274"/>
      <c r="CM20" s="274"/>
      <c r="CN20" s="274"/>
      <c r="CO20" s="274"/>
      <c r="CP20" s="274"/>
    </row>
    <row r="21" spans="2:94" ht="30" customHeight="1">
      <c r="B21" s="295"/>
      <c r="C21" s="296"/>
      <c r="D21" s="265"/>
      <c r="E21" s="266"/>
      <c r="F21" s="267"/>
      <c r="G21" s="265"/>
      <c r="H21" s="266"/>
      <c r="I21" s="267"/>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BD21" s="295"/>
      <c r="BE21" s="296"/>
      <c r="BF21" s="265"/>
      <c r="BG21" s="266"/>
      <c r="BH21" s="267"/>
      <c r="BI21" s="265"/>
      <c r="BJ21" s="266"/>
      <c r="BK21" s="267"/>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row>
    <row r="22" spans="2:94" ht="30" customHeight="1">
      <c r="B22" s="295"/>
      <c r="C22" s="296"/>
      <c r="D22" s="265"/>
      <c r="E22" s="266"/>
      <c r="F22" s="267"/>
      <c r="G22" s="265"/>
      <c r="H22" s="266"/>
      <c r="I22" s="267"/>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P22" s="78" t="s">
        <v>342</v>
      </c>
      <c r="BD22" s="295"/>
      <c r="BE22" s="296"/>
      <c r="BF22" s="265"/>
      <c r="BG22" s="266"/>
      <c r="BH22" s="267"/>
      <c r="BI22" s="265"/>
      <c r="BJ22" s="266"/>
      <c r="BK22" s="267"/>
      <c r="BL22" s="336"/>
      <c r="BM22" s="336"/>
      <c r="BN22" s="336"/>
      <c r="BO22" s="336"/>
      <c r="BP22" s="336"/>
      <c r="BQ22" s="336"/>
      <c r="BR22" s="336"/>
      <c r="BS22" s="336"/>
      <c r="BT22" s="336"/>
      <c r="BU22" s="336"/>
      <c r="BV22" s="336"/>
      <c r="BW22" s="336"/>
      <c r="BX22" s="336"/>
      <c r="BY22" s="336"/>
      <c r="BZ22" s="336"/>
      <c r="CA22" s="336"/>
      <c r="CB22" s="336"/>
      <c r="CC22" s="336"/>
      <c r="CD22" s="336"/>
      <c r="CE22" s="336"/>
      <c r="CF22" s="336"/>
      <c r="CG22" s="336"/>
      <c r="CH22" s="336"/>
      <c r="CI22" s="336"/>
      <c r="CJ22" s="336"/>
      <c r="CK22" s="336"/>
      <c r="CL22" s="336"/>
      <c r="CM22" s="336"/>
      <c r="CN22" s="336"/>
      <c r="CO22" s="336"/>
      <c r="CP22" s="336"/>
    </row>
    <row r="23" spans="2:94" ht="30" customHeight="1">
      <c r="B23" s="295"/>
      <c r="C23" s="296"/>
      <c r="D23" s="265"/>
      <c r="E23" s="266"/>
      <c r="F23" s="267"/>
      <c r="G23" s="265"/>
      <c r="H23" s="266"/>
      <c r="I23" s="26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P23" s="78"/>
      <c r="BD23" s="295"/>
      <c r="BE23" s="296"/>
      <c r="BF23" s="265"/>
      <c r="BG23" s="266"/>
      <c r="BH23" s="267"/>
      <c r="BI23" s="265"/>
      <c r="BJ23" s="266"/>
      <c r="BK23" s="267"/>
      <c r="BL23" s="337"/>
      <c r="BM23" s="337"/>
      <c r="BN23" s="337"/>
      <c r="BO23" s="337"/>
      <c r="BP23" s="337"/>
      <c r="BQ23" s="337"/>
      <c r="BR23" s="337"/>
      <c r="BS23" s="337"/>
      <c r="BT23" s="337"/>
      <c r="BU23" s="337"/>
      <c r="BV23" s="337"/>
      <c r="BW23" s="337"/>
      <c r="BX23" s="337"/>
      <c r="BY23" s="337"/>
      <c r="BZ23" s="337"/>
      <c r="CA23" s="337"/>
      <c r="CB23" s="337"/>
      <c r="CC23" s="337"/>
      <c r="CD23" s="337"/>
      <c r="CE23" s="337"/>
      <c r="CF23" s="337"/>
      <c r="CG23" s="337"/>
      <c r="CH23" s="337"/>
      <c r="CI23" s="337"/>
      <c r="CJ23" s="337"/>
      <c r="CK23" s="337"/>
      <c r="CL23" s="337"/>
      <c r="CM23" s="337"/>
      <c r="CN23" s="337"/>
      <c r="CO23" s="337"/>
      <c r="CP23" s="337"/>
    </row>
    <row r="24" spans="2:94" ht="30" customHeight="1">
      <c r="B24" s="295"/>
      <c r="C24" s="296"/>
      <c r="D24" s="265"/>
      <c r="E24" s="266"/>
      <c r="F24" s="267"/>
      <c r="G24" s="265"/>
      <c r="H24" s="266"/>
      <c r="I24" s="26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P24" s="78"/>
      <c r="BD24" s="295"/>
      <c r="BE24" s="296"/>
      <c r="BF24" s="265"/>
      <c r="BG24" s="266"/>
      <c r="BH24" s="267"/>
      <c r="BI24" s="265"/>
      <c r="BJ24" s="266"/>
      <c r="BK24" s="267"/>
      <c r="BL24" s="337"/>
      <c r="BM24" s="337"/>
      <c r="BN24" s="337"/>
      <c r="BO24" s="337"/>
      <c r="BP24" s="337"/>
      <c r="BQ24" s="337"/>
      <c r="BR24" s="337"/>
      <c r="BS24" s="337"/>
      <c r="BT24" s="337"/>
      <c r="BU24" s="337"/>
      <c r="BV24" s="337"/>
      <c r="BW24" s="337"/>
      <c r="BX24" s="337"/>
      <c r="BY24" s="337"/>
      <c r="BZ24" s="337"/>
      <c r="CA24" s="337"/>
      <c r="CB24" s="337"/>
      <c r="CC24" s="337"/>
      <c r="CD24" s="337"/>
      <c r="CE24" s="337"/>
      <c r="CF24" s="337"/>
      <c r="CG24" s="337"/>
      <c r="CH24" s="337"/>
      <c r="CI24" s="337"/>
      <c r="CJ24" s="337"/>
      <c r="CK24" s="337"/>
      <c r="CL24" s="337"/>
      <c r="CM24" s="337"/>
      <c r="CN24" s="337"/>
      <c r="CO24" s="337"/>
      <c r="CP24" s="337"/>
    </row>
    <row r="25" spans="2:94" ht="30" customHeight="1">
      <c r="B25" s="297"/>
      <c r="C25" s="298"/>
      <c r="D25" s="268"/>
      <c r="E25" s="269"/>
      <c r="F25" s="270"/>
      <c r="G25" s="268"/>
      <c r="H25" s="269"/>
      <c r="I25" s="270"/>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BD25" s="297"/>
      <c r="BE25" s="298"/>
      <c r="BF25" s="268"/>
      <c r="BG25" s="269"/>
      <c r="BH25" s="270"/>
      <c r="BI25" s="268"/>
      <c r="BJ25" s="269"/>
      <c r="BK25" s="270"/>
      <c r="BL25" s="338"/>
      <c r="BM25" s="338"/>
      <c r="BN25" s="338"/>
      <c r="BO25" s="338"/>
      <c r="BP25" s="338"/>
      <c r="BQ25" s="338"/>
      <c r="BR25" s="338"/>
      <c r="BS25" s="338"/>
      <c r="BT25" s="338"/>
      <c r="BU25" s="338"/>
      <c r="BV25" s="338"/>
      <c r="BW25" s="338"/>
      <c r="BX25" s="338"/>
      <c r="BY25" s="338"/>
      <c r="BZ25" s="338"/>
      <c r="CA25" s="338"/>
      <c r="CB25" s="338"/>
      <c r="CC25" s="338"/>
      <c r="CD25" s="338"/>
      <c r="CE25" s="338"/>
      <c r="CF25" s="338"/>
      <c r="CG25" s="338"/>
      <c r="CH25" s="338"/>
      <c r="CI25" s="338"/>
      <c r="CJ25" s="338"/>
      <c r="CK25" s="338"/>
      <c r="CL25" s="338"/>
      <c r="CM25" s="338"/>
      <c r="CN25" s="338"/>
      <c r="CO25" s="338"/>
      <c r="CP25" s="338"/>
    </row>
    <row r="26" spans="2:94" ht="30" customHeight="1">
      <c r="B26" s="16" t="s">
        <v>343</v>
      </c>
      <c r="BD26" s="16" t="str">
        <f>B26</f>
        <v>※プランの内容がわかる資料を別途添付すること。</v>
      </c>
    </row>
    <row r="27" spans="2:94" ht="30" customHeight="1">
      <c r="B27" s="1"/>
      <c r="BD27" s="1"/>
    </row>
  </sheetData>
  <sheetProtection algorithmName="SHA-512" hashValue="HhIbX+oHwW/LQWJ/huj1Bonvjpcd5U6pTKyKTataK917hd5nKB7Sot8EBAKGWdbXZOzUwwnTsvUqJcsRwMfwpw==" saltValue="mb2QNCy1AUEXHDH88XTPfQ==" spinCount="100000" sheet="1" formatCells="0" formatColumns="0" formatRows="0" insertColumns="0" insertRows="0"/>
  <mergeCells count="116">
    <mergeCell ref="BI20:BK25"/>
    <mergeCell ref="BL20:CP21"/>
    <mergeCell ref="BL22:CP25"/>
    <mergeCell ref="BI18:BK19"/>
    <mergeCell ref="BL18:CA18"/>
    <mergeCell ref="CB18:CN18"/>
    <mergeCell ref="CO18:CP18"/>
    <mergeCell ref="BI12:CA12"/>
    <mergeCell ref="CB12:CP12"/>
    <mergeCell ref="BI13:CA13"/>
    <mergeCell ref="CB13:CN13"/>
    <mergeCell ref="CO13:CP13"/>
    <mergeCell ref="BI14:BK17"/>
    <mergeCell ref="BL14:BP15"/>
    <mergeCell ref="BQ14:CA14"/>
    <mergeCell ref="CB14:CN14"/>
    <mergeCell ref="CO14:CP14"/>
    <mergeCell ref="BQ15:CA15"/>
    <mergeCell ref="CB15:CN15"/>
    <mergeCell ref="CO15:CP15"/>
    <mergeCell ref="BL16:BP17"/>
    <mergeCell ref="BL19:CA19"/>
    <mergeCell ref="CB19:CP19"/>
    <mergeCell ref="BQ16:CA16"/>
    <mergeCell ref="CO8:CP8"/>
    <mergeCell ref="BL9:CA9"/>
    <mergeCell ref="CB9:CN9"/>
    <mergeCell ref="CO9:CP9"/>
    <mergeCell ref="BL10:CA10"/>
    <mergeCell ref="CB10:CN10"/>
    <mergeCell ref="CO10:CP10"/>
    <mergeCell ref="BL11:CA11"/>
    <mergeCell ref="CB11:CN11"/>
    <mergeCell ref="CO11:CP11"/>
    <mergeCell ref="CB16:CN16"/>
    <mergeCell ref="CO16:CP16"/>
    <mergeCell ref="BQ17:CA17"/>
    <mergeCell ref="CB17:CN17"/>
    <mergeCell ref="CO17:CP17"/>
    <mergeCell ref="BD12:BE25"/>
    <mergeCell ref="BF12:BH25"/>
    <mergeCell ref="BC2:CQ3"/>
    <mergeCell ref="BD4:BK7"/>
    <mergeCell ref="BL4:CA4"/>
    <mergeCell ref="CB4:CP4"/>
    <mergeCell ref="BL5:CA5"/>
    <mergeCell ref="CB5:CN5"/>
    <mergeCell ref="CO5:CP5"/>
    <mergeCell ref="BL6:CA6"/>
    <mergeCell ref="CB6:CN6"/>
    <mergeCell ref="CO6:CP6"/>
    <mergeCell ref="BL7:CA7"/>
    <mergeCell ref="CB7:CN7"/>
    <mergeCell ref="CO7:CP7"/>
    <mergeCell ref="BD8:BE11"/>
    <mergeCell ref="BF8:BK11"/>
    <mergeCell ref="BL8:CA8"/>
    <mergeCell ref="CB8:CN8"/>
    <mergeCell ref="J11:Y11"/>
    <mergeCell ref="AM14:AN14"/>
    <mergeCell ref="AM15:AN15"/>
    <mergeCell ref="J14:N15"/>
    <mergeCell ref="J16:N17"/>
    <mergeCell ref="O14:Y14"/>
    <mergeCell ref="O15:Y15"/>
    <mergeCell ref="O17:Y17"/>
    <mergeCell ref="O16:Y16"/>
    <mergeCell ref="Z12:AN12"/>
    <mergeCell ref="J20:AN21"/>
    <mergeCell ref="J22:AN25"/>
    <mergeCell ref="B4:I7"/>
    <mergeCell ref="AM16:AN16"/>
    <mergeCell ref="AM17:AN17"/>
    <mergeCell ref="Z8:AL8"/>
    <mergeCell ref="Z9:AL9"/>
    <mergeCell ref="Z10:AL10"/>
    <mergeCell ref="Z11:AL11"/>
    <mergeCell ref="Z14:AL14"/>
    <mergeCell ref="Z15:AL15"/>
    <mergeCell ref="Z16:AL16"/>
    <mergeCell ref="Z17:AL17"/>
    <mergeCell ref="J10:Y10"/>
    <mergeCell ref="Z13:AL13"/>
    <mergeCell ref="G20:I25"/>
    <mergeCell ref="B12:C25"/>
    <mergeCell ref="D12:F25"/>
    <mergeCell ref="B8:C11"/>
    <mergeCell ref="D8:I11"/>
    <mergeCell ref="G18:I19"/>
    <mergeCell ref="J18:Y18"/>
    <mergeCell ref="AM13:AN13"/>
    <mergeCell ref="G12:Y12"/>
    <mergeCell ref="J19:Y19"/>
    <mergeCell ref="Z18:AL18"/>
    <mergeCell ref="J4:Y4"/>
    <mergeCell ref="J6:Y6"/>
    <mergeCell ref="J7:Y7"/>
    <mergeCell ref="J9:Y9"/>
    <mergeCell ref="A2:AO3"/>
    <mergeCell ref="AM8:AN8"/>
    <mergeCell ref="AM9:AN9"/>
    <mergeCell ref="Z6:AL6"/>
    <mergeCell ref="Z7:AL7"/>
    <mergeCell ref="Z4:AN4"/>
    <mergeCell ref="J5:Y5"/>
    <mergeCell ref="Z5:AL5"/>
    <mergeCell ref="AM5:AN5"/>
    <mergeCell ref="J8:Y8"/>
    <mergeCell ref="AM6:AN6"/>
    <mergeCell ref="AM7:AN7"/>
    <mergeCell ref="AM18:AN18"/>
    <mergeCell ref="Z19:AN19"/>
    <mergeCell ref="G14:I17"/>
    <mergeCell ref="G13:Y13"/>
    <mergeCell ref="AM10:AN10"/>
    <mergeCell ref="AM11:AN11"/>
  </mergeCells>
  <phoneticPr fontId="7"/>
  <dataValidations count="1">
    <dataValidation type="custom" allowBlank="1" showInputMessage="1" showErrorMessage="1" errorTitle="入力内容をご確認ください。" error="小数点以下第３位を切り捨てた値を入力してください。_x000a_" sqref="Z5:AL7">
      <formula1>Z5*100=INT(Z5*100)</formula1>
    </dataValidation>
  </dataValidations>
  <printOptions horizontalCentered="1"/>
  <pageMargins left="0.59055118110236227" right="0.59055118110236227" top="0.74803149606299213" bottom="0.74803149606299213"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プルダウンリスト!$I$2:$I$3</xm:f>
          </x14:formula1>
          <xm:sqref>Z4 CB4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519D84-4FF5-43B5-A6E3-9D868EEB8541}">
  <ds:schemaRefs>
    <ds:schemaRef ds:uri="http://schemas.microsoft.com/sharepoint/v3/contenttype/forms"/>
  </ds:schemaRefs>
</ds:datastoreItem>
</file>

<file path=customXml/itemProps2.xml><?xml version="1.0" encoding="utf-8"?>
<ds:datastoreItem xmlns:ds="http://schemas.openxmlformats.org/officeDocument/2006/customXml" ds:itemID="{A54E0252-FC31-44D6-BA0A-A7FC31B71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705689-3356-4C54-BB31-6B311438A8D8}">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de65409-be2e-4f05-a085-4485e7a2b8dd"/>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目次 </vt:lpstr>
      <vt:lpstr>提出方法</vt:lpstr>
      <vt:lpstr>記載要領</vt:lpstr>
      <vt:lpstr>集計シート（様式５まで）</vt:lpstr>
      <vt:lpstr>プルダウンリスト</vt:lpstr>
      <vt:lpstr>基本情報</vt:lpstr>
      <vt:lpstr>プラン様式１</vt:lpstr>
      <vt:lpstr>プラン様式2</vt:lpstr>
      <vt:lpstr>プラン様式3</vt:lpstr>
      <vt:lpstr>プラン様式４(プラン申請事業者)</vt:lpstr>
      <vt:lpstr>プラン様式４(共同事業者)</vt:lpstr>
      <vt:lpstr>プラン様式５</vt:lpstr>
      <vt:lpstr>プラン様式9</vt:lpstr>
      <vt:lpstr>プラン様式11</vt:lpstr>
      <vt:lpstr>プラン様式12（事業者変更届、事業者名称変更届に添付）</vt:lpstr>
      <vt:lpstr>プラン様式13</vt:lpstr>
      <vt:lpstr>プラン様式14</vt:lpstr>
      <vt:lpstr>プラン様式１!Print_Area</vt:lpstr>
      <vt:lpstr>プラン様式11!Print_Area</vt:lpstr>
      <vt:lpstr>'プラン様式12（事業者変更届、事業者名称変更届に添付）'!Print_Area</vt:lpstr>
      <vt:lpstr>プラン様式13!Print_Area</vt:lpstr>
      <vt:lpstr>プラン様式14!Print_Area</vt:lpstr>
      <vt:lpstr>プラン様式2!Print_Area</vt:lpstr>
      <vt:lpstr>プラン様式3!Print_Area</vt:lpstr>
      <vt:lpstr>'プラン様式４(プラン申請事業者)'!Print_Area</vt:lpstr>
      <vt:lpstr>'プラン様式４(共同事業者)'!Print_Area</vt:lpstr>
      <vt:lpstr>プラン様式５!Print_Area</vt:lpstr>
      <vt:lpstr>プラン様式9!Print_Area</vt:lpstr>
      <vt:lpstr>記載要領!Print_Area</vt:lpstr>
      <vt:lpstr>提出方法!Print_Area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哲哉</dc:creator>
  <cp:lastModifiedBy>PC21948JL028</cp:lastModifiedBy>
  <cp:lastPrinted>2023-02-22T04:03:31Z</cp:lastPrinted>
  <dcterms:created xsi:type="dcterms:W3CDTF">2017-07-07T00:54:39Z</dcterms:created>
  <dcterms:modified xsi:type="dcterms:W3CDTF">2023-08-18T08:10:11Z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