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6.xml" ContentType="application/vnd.openxmlformats-officedocument.drawing+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8.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49A8015F-433B-466C-80C6-CF4E9419ED3E}" xr6:coauthVersionLast="47" xr6:coauthVersionMax="47" xr10:uidLastSave="{00000000-0000-0000-0000-000000000000}"/>
  <bookViews>
    <workbookView xWindow="-108" yWindow="-108" windowWidth="23256" windowHeight="12576" tabRatio="781" xr2:uid="{00000000-000D-0000-FFFF-FFFF00000000}"/>
  </bookViews>
  <sheets>
    <sheet name="チェックシート" sheetId="1" r:id="rId1"/>
    <sheet name="交付申請書（第一面）" sheetId="2" r:id="rId2"/>
    <sheet name="交付申請書（第二面）" sheetId="3" r:id="rId3"/>
    <sheet name="交付申請書（第三面）" sheetId="10" r:id="rId4"/>
    <sheet name="別紙" sheetId="7" r:id="rId5"/>
    <sheet name="交付要件等確認書（建築主） " sheetId="11" r:id="rId6"/>
    <sheet name="交付要件等確認書（リース等事業者）" sheetId="12" r:id="rId7"/>
    <sheet name="手続代行誓約書" sheetId="13" r:id="rId8"/>
  </sheets>
  <definedNames>
    <definedName name="_xlnm.Print_Area" localSheetId="0">チェックシート!$A$1:$CO$36</definedName>
    <definedName name="_xlnm.Print_Area" localSheetId="1">'交付申請書（第一面）'!$B$1:$CO$62</definedName>
    <definedName name="_xlnm.Print_Area" localSheetId="3">'交付申請書（第三面）'!$A$1:$T$30</definedName>
    <definedName name="_xlnm.Print_Area" localSheetId="2">'交付申請書（第二面）'!$A$1:$T$41</definedName>
    <definedName name="_xlnm.Print_Area" localSheetId="6">'交付要件等確認書（リース等事業者）'!$A$1:$AJ$50</definedName>
    <definedName name="_xlnm.Print_Area" localSheetId="5">'交付要件等確認書（建築主） '!$A$1:$AJ$46</definedName>
    <definedName name="_xlnm.Print_Area" localSheetId="7">手続代行誓約書!$A$1:$AC$29</definedName>
    <definedName name="_xlnm.Print_Area" localSheetId="4">別紙!$A$1:$AC$26</definedName>
    <definedName name="Z_C1B41FD0_5F50_4D33_B8DF_56D3A4842130_.wvu.PrintArea" localSheetId="0" hidden="1">チェックシート!#REF!</definedName>
    <definedName name="Z_C1B41FD0_5F50_4D33_B8DF_56D3A4842130_.wvu.PrintArea" localSheetId="1" hidden="1">'交付申請書（第一面）'!$A$7:$CO$62</definedName>
    <definedName name="設備" localSheetId="5">#REF!</definedName>
    <definedName name="設備">#REF!</definedName>
    <definedName name="大分類" localSheetId="0">#REF!</definedName>
    <definedName name="大分類" localSheetId="1">#REF!</definedName>
    <definedName name="大分類" localSheetId="3">#REF!</definedName>
    <definedName name="大分類" localSheetId="2">#REF!</definedName>
    <definedName name="大分類" localSheetId="6">#REF!</definedName>
    <definedName name="大分類" localSheetId="5">#REF!</definedName>
    <definedName name="大分類" localSheetId="7">#REF!</definedName>
    <definedName name="大分類" localSheetId="4">#REF!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7" i="10" l="1"/>
  <c r="AJ16" i="10"/>
  <c r="R28" i="10" l="1"/>
  <c r="H28" i="10"/>
  <c r="R43" i="7" l="1"/>
  <c r="R42" i="7"/>
  <c r="AP38" i="3" l="1"/>
  <c r="N30" i="3" s="1"/>
  <c r="N31" i="3" l="1"/>
  <c r="N11" i="3" l="1"/>
  <c r="AR12" i="7" l="1"/>
  <c r="AL11" i="10"/>
  <c r="AJ10" i="10" s="1"/>
  <c r="L19" i="10" s="1"/>
  <c r="AO21" i="7" l="1"/>
  <c r="AO12" i="7"/>
  <c r="AR13" i="7"/>
  <c r="AR14" i="7"/>
  <c r="AR15" i="7"/>
  <c r="AR16" i="7"/>
  <c r="AR17" i="7"/>
  <c r="AR18" i="7"/>
  <c r="AR19" i="7"/>
  <c r="AR20" i="7"/>
  <c r="AR21" i="7"/>
  <c r="AF21" i="7" s="1"/>
  <c r="AF12" i="7"/>
  <c r="AC28" i="10" l="1"/>
  <c r="L30" i="10" l="1"/>
  <c r="AP35" i="3"/>
  <c r="AP34" i="3"/>
  <c r="AP31" i="3"/>
  <c r="AP30" i="3"/>
  <c r="AP29" i="3"/>
  <c r="AP28" i="3"/>
  <c r="N29" i="3" l="1"/>
  <c r="N28" i="3"/>
  <c r="D30" i="7"/>
  <c r="AF20" i="7"/>
  <c r="AO20" i="7"/>
  <c r="AF19" i="7"/>
  <c r="AO19" i="7"/>
  <c r="AF18" i="7"/>
  <c r="AO18" i="7"/>
  <c r="AF17" i="7"/>
  <c r="AO17" i="7"/>
  <c r="AF16" i="7"/>
  <c r="AO16" i="7"/>
  <c r="AF15" i="7"/>
  <c r="AO15" i="7"/>
  <c r="AO14" i="7"/>
  <c r="AF14" i="7"/>
  <c r="AF13" i="7"/>
  <c r="AO13" i="7"/>
  <c r="W12" i="7"/>
  <c r="R37" i="7" l="1"/>
  <c r="N32" i="3"/>
  <c r="W20" i="7"/>
  <c r="W14" i="7"/>
  <c r="W16" i="7"/>
  <c r="W18" i="7"/>
  <c r="W21" i="7"/>
  <c r="W13" i="7"/>
  <c r="W15" i="7"/>
  <c r="W19" i="7"/>
  <c r="W17" i="7"/>
  <c r="W22" i="7" l="1"/>
  <c r="B13" i="3"/>
  <c r="N10" i="3"/>
  <c r="N13" i="3" s="1"/>
  <c r="R5" i="3"/>
  <c r="R32" i="7" l="1"/>
  <c r="R36" i="7"/>
  <c r="Q25" i="7" l="1"/>
</calcChain>
</file>

<file path=xl/sharedStrings.xml><?xml version="1.0" encoding="utf-8"?>
<sst xmlns="http://schemas.openxmlformats.org/spreadsheetml/2006/main" count="592" uniqueCount="358">
  <si>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5"/>
  </si>
  <si>
    <t>交付申請書　提出書類チェックリスト</t>
    <rPh sb="0" eb="2">
      <t>コウフ</t>
    </rPh>
    <rPh sb="2" eb="5">
      <t>シンセイショ</t>
    </rPh>
    <rPh sb="6" eb="8">
      <t>テイシュツ</t>
    </rPh>
    <rPh sb="8" eb="10">
      <t>ショルイ</t>
    </rPh>
    <phoneticPr fontId="5"/>
  </si>
  <si>
    <t>申請者名</t>
    <rPh sb="0" eb="3">
      <t>シンセイシャ</t>
    </rPh>
    <rPh sb="3" eb="4">
      <t>メイ</t>
    </rPh>
    <phoneticPr fontId="5"/>
  </si>
  <si>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5"/>
  </si>
  <si>
    <t>No</t>
    <phoneticPr fontId="5"/>
  </si>
  <si>
    <t>様　式</t>
    <rPh sb="0" eb="1">
      <t>サマ</t>
    </rPh>
    <rPh sb="2" eb="3">
      <t>シキ</t>
    </rPh>
    <phoneticPr fontId="5"/>
  </si>
  <si>
    <t>書　類　名</t>
    <rPh sb="0" eb="1">
      <t>ショ</t>
    </rPh>
    <rPh sb="2" eb="3">
      <t>タグイ</t>
    </rPh>
    <rPh sb="4" eb="5">
      <t>メイ</t>
    </rPh>
    <phoneticPr fontId="5"/>
  </si>
  <si>
    <t>提　出　形　態</t>
    <rPh sb="0" eb="1">
      <t>テイ</t>
    </rPh>
    <rPh sb="2" eb="3">
      <t>デ</t>
    </rPh>
    <rPh sb="4" eb="5">
      <t>カタチ</t>
    </rPh>
    <rPh sb="6" eb="7">
      <t>タイ</t>
    </rPh>
    <phoneticPr fontId="5"/>
  </si>
  <si>
    <t>提出書類</t>
    <rPh sb="0" eb="2">
      <t>テイシュツ</t>
    </rPh>
    <rPh sb="2" eb="4">
      <t>ショルイ</t>
    </rPh>
    <phoneticPr fontId="5"/>
  </si>
  <si>
    <t>送付書類
チェック欄</t>
    <rPh sb="0" eb="2">
      <t>ソウフ</t>
    </rPh>
    <rPh sb="2" eb="4">
      <t>ショルイ</t>
    </rPh>
    <rPh sb="9" eb="10">
      <t>ラン</t>
    </rPh>
    <phoneticPr fontId="5"/>
  </si>
  <si>
    <t>1</t>
    <phoneticPr fontId="5"/>
  </si>
  <si>
    <t>本紙</t>
    <rPh sb="0" eb="2">
      <t>ホンシ</t>
    </rPh>
    <phoneticPr fontId="5"/>
  </si>
  <si>
    <t>提出書類チェックリスト</t>
    <rPh sb="0" eb="2">
      <t>テイシュツ</t>
    </rPh>
    <rPh sb="2" eb="4">
      <t>ショルイ</t>
    </rPh>
    <phoneticPr fontId="5"/>
  </si>
  <si>
    <t>原本</t>
    <rPh sb="0" eb="2">
      <t>ゲンポン</t>
    </rPh>
    <phoneticPr fontId="5"/>
  </si>
  <si>
    <t>必須</t>
  </si>
  <si>
    <t>2</t>
  </si>
  <si>
    <t>第1号様式</t>
    <rPh sb="0" eb="1">
      <t>ダイ</t>
    </rPh>
    <rPh sb="2" eb="3">
      <t>ゴウ</t>
    </rPh>
    <rPh sb="3" eb="5">
      <t>ヨウシキ</t>
    </rPh>
    <phoneticPr fontId="5"/>
  </si>
  <si>
    <t>3</t>
    <phoneticPr fontId="5"/>
  </si>
  <si>
    <t>別紙</t>
    <rPh sb="0" eb="2">
      <t>ベッシ</t>
    </rPh>
    <phoneticPr fontId="5"/>
  </si>
  <si>
    <t>別紙（蓄電池を2台以上設置する場合の明細書）</t>
    <rPh sb="0" eb="2">
      <t>ベッシ</t>
    </rPh>
    <rPh sb="3" eb="6">
      <t>チクデンチ</t>
    </rPh>
    <rPh sb="8" eb="9">
      <t>ダイ</t>
    </rPh>
    <rPh sb="9" eb="11">
      <t>イジョウ</t>
    </rPh>
    <rPh sb="11" eb="13">
      <t>セッチ</t>
    </rPh>
    <rPh sb="15" eb="17">
      <t>バアイ</t>
    </rPh>
    <rPh sb="18" eb="21">
      <t>メイサイショ</t>
    </rPh>
    <phoneticPr fontId="5"/>
  </si>
  <si>
    <t>該当者
のみ</t>
    <rPh sb="0" eb="3">
      <t>ガイトウシャ</t>
    </rPh>
    <phoneticPr fontId="10"/>
  </si>
  <si>
    <t>自由</t>
    <rPh sb="0" eb="2">
      <t>ジユウ</t>
    </rPh>
    <phoneticPr fontId="5"/>
  </si>
  <si>
    <t>※2</t>
    <phoneticPr fontId="5"/>
  </si>
  <si>
    <t>5</t>
    <phoneticPr fontId="5"/>
  </si>
  <si>
    <t>工事請負契約書の写し</t>
    <rPh sb="0" eb="2">
      <t>コウジ</t>
    </rPh>
    <rPh sb="2" eb="4">
      <t>ウケオイ</t>
    </rPh>
    <rPh sb="4" eb="7">
      <t>ケイヤクショ</t>
    </rPh>
    <rPh sb="8" eb="9">
      <t>ウツ</t>
    </rPh>
    <phoneticPr fontId="9"/>
  </si>
  <si>
    <t>※3</t>
    <phoneticPr fontId="5"/>
  </si>
  <si>
    <t>コピー</t>
    <phoneticPr fontId="5"/>
  </si>
  <si>
    <t>事業計画書の写し(請負契約を締結しない場合)</t>
    <phoneticPr fontId="5"/>
  </si>
  <si>
    <t>電子契約締結証明書等の写し</t>
    <rPh sb="0" eb="4">
      <t>デンシケイヤク</t>
    </rPh>
    <rPh sb="4" eb="9">
      <t>テイケツショウメイショ</t>
    </rPh>
    <rPh sb="9" eb="10">
      <t>ナド</t>
    </rPh>
    <rPh sb="11" eb="12">
      <t>ウツ</t>
    </rPh>
    <phoneticPr fontId="9"/>
  </si>
  <si>
    <t>※4</t>
    <phoneticPr fontId="5"/>
  </si>
  <si>
    <t>6</t>
    <phoneticPr fontId="5"/>
  </si>
  <si>
    <t>※5</t>
    <phoneticPr fontId="5"/>
  </si>
  <si>
    <t>コピー
（有効期限内のもの）</t>
    <phoneticPr fontId="5"/>
  </si>
  <si>
    <t>【法人】実在証明書類
（建築主及びリース等事業者）</t>
    <rPh sb="1" eb="3">
      <t>ホウジン</t>
    </rPh>
    <rPh sb="12" eb="14">
      <t>ケンチク</t>
    </rPh>
    <rPh sb="14" eb="15">
      <t>ヌシ</t>
    </rPh>
    <rPh sb="15" eb="16">
      <t>オヨ</t>
    </rPh>
    <rPh sb="20" eb="21">
      <t>ナド</t>
    </rPh>
    <rPh sb="21" eb="23">
      <t>ジギョウ</t>
    </rPh>
    <rPh sb="23" eb="24">
      <t>シャ</t>
    </rPh>
    <phoneticPr fontId="10"/>
  </si>
  <si>
    <t>コピー
（3か月以内に発行されたものであること）</t>
    <phoneticPr fontId="5"/>
  </si>
  <si>
    <t>7</t>
    <phoneticPr fontId="5"/>
  </si>
  <si>
    <t>その他公社が必要と認める書類</t>
    <rPh sb="2" eb="3">
      <t>タ</t>
    </rPh>
    <rPh sb="3" eb="5">
      <t>コウシャ</t>
    </rPh>
    <rPh sb="6" eb="8">
      <t>ヒツヨウ</t>
    </rPh>
    <rPh sb="9" eb="10">
      <t>ミト</t>
    </rPh>
    <rPh sb="12" eb="14">
      <t>ショルイ</t>
    </rPh>
    <phoneticPr fontId="10"/>
  </si>
  <si>
    <t>原本、若しくはコピー</t>
    <rPh sb="0" eb="2">
      <t>ゲンポン</t>
    </rPh>
    <rPh sb="3" eb="4">
      <t>モ</t>
    </rPh>
    <phoneticPr fontId="5"/>
  </si>
  <si>
    <t>注文者（申請者と同一であること）・請負契約者・対象住宅の住所（地番）・契約印（注文者と請負契約者双方の印）・契約日（交付申請日以前に締結していること）・印紙（割印されているもの）が記載されていること。</t>
    <rPh sb="58" eb="60">
      <t>コウフ</t>
    </rPh>
    <rPh sb="60" eb="62">
      <t>シンセイ</t>
    </rPh>
    <rPh sb="62" eb="63">
      <t>ビ</t>
    </rPh>
    <rPh sb="63" eb="65">
      <t>イゼン</t>
    </rPh>
    <rPh sb="66" eb="68">
      <t>テイケツ</t>
    </rPh>
    <phoneticPr fontId="5"/>
  </si>
  <si>
    <t>電子契約を行う場合は、締結証明書等を提出してください。締結証明書等の発行については、電子契約を行ったサイトへお問い合わせください。</t>
    <rPh sb="0" eb="4">
      <t>デンシケイヤク</t>
    </rPh>
    <rPh sb="5" eb="6">
      <t>オコナ</t>
    </rPh>
    <rPh sb="7" eb="9">
      <t>バアイ</t>
    </rPh>
    <rPh sb="11" eb="16">
      <t>テイケツショウメイショ</t>
    </rPh>
    <rPh sb="16" eb="17">
      <t>ナド</t>
    </rPh>
    <rPh sb="18" eb="20">
      <t>テイシュツ</t>
    </rPh>
    <rPh sb="27" eb="33">
      <t>テイケツショウメイショトウ</t>
    </rPh>
    <rPh sb="34" eb="36">
      <t>ハッコウ</t>
    </rPh>
    <rPh sb="42" eb="46">
      <t>デンシケイヤク</t>
    </rPh>
    <rPh sb="47" eb="48">
      <t>オコナ</t>
    </rPh>
    <rPh sb="55" eb="56">
      <t>ト</t>
    </rPh>
    <rPh sb="57" eb="58">
      <t>ア</t>
    </rPh>
    <phoneticPr fontId="5"/>
  </si>
  <si>
    <t>本人確認書類、実在証明書類は手引きに記載のものの内いずれかの写しをご提出ください。</t>
    <rPh sb="0" eb="2">
      <t>ホンニン</t>
    </rPh>
    <rPh sb="2" eb="4">
      <t>カクニン</t>
    </rPh>
    <rPh sb="4" eb="6">
      <t>ショルイ</t>
    </rPh>
    <rPh sb="7" eb="9">
      <t>ジツザイ</t>
    </rPh>
    <rPh sb="9" eb="11">
      <t>ショウメイ</t>
    </rPh>
    <rPh sb="11" eb="13">
      <t>ショルイ</t>
    </rPh>
    <rPh sb="14" eb="16">
      <t>テビ</t>
    </rPh>
    <rPh sb="18" eb="20">
      <t>キサイ</t>
    </rPh>
    <rPh sb="24" eb="25">
      <t>ウチ</t>
    </rPh>
    <rPh sb="30" eb="31">
      <t>ウツ</t>
    </rPh>
    <rPh sb="34" eb="36">
      <t>テイシュツ</t>
    </rPh>
    <phoneticPr fontId="5"/>
  </si>
  <si>
    <t>実在証明書類は登記情報提供サービスを利用したインターネットでコピーしたものは不可。</t>
    <rPh sb="0" eb="2">
      <t>ジツザイ</t>
    </rPh>
    <rPh sb="2" eb="6">
      <t>ショウメイショルイ</t>
    </rPh>
    <phoneticPr fontId="5"/>
  </si>
  <si>
    <t>別記第1号様式</t>
    <rPh sb="0" eb="2">
      <t>ベッキ</t>
    </rPh>
    <rPh sb="4" eb="5">
      <t>ゴウ</t>
    </rPh>
    <rPh sb="5" eb="7">
      <t>ヨウシキ</t>
    </rPh>
    <phoneticPr fontId="10"/>
  </si>
  <si>
    <t>受付日（公社記入欄）</t>
    <rPh sb="0" eb="2">
      <t>ウケツケ</t>
    </rPh>
    <rPh sb="2" eb="3">
      <t>ヒ</t>
    </rPh>
    <rPh sb="4" eb="6">
      <t>コウシャ</t>
    </rPh>
    <rPh sb="6" eb="9">
      <t>キニュウラン</t>
    </rPh>
    <phoneticPr fontId="5"/>
  </si>
  <si>
    <r>
      <t xml:space="preserve">交付決定番号
</t>
    </r>
    <r>
      <rPr>
        <sz val="8"/>
        <rFont val="游ゴシック"/>
        <family val="3"/>
        <charset val="128"/>
        <scheme val="minor"/>
      </rPr>
      <t>（公社記入欄）</t>
    </r>
    <rPh sb="0" eb="2">
      <t>コウフ</t>
    </rPh>
    <rPh sb="2" eb="4">
      <t>ケッテイ</t>
    </rPh>
    <rPh sb="4" eb="6">
      <t>バンゴウ</t>
    </rPh>
    <rPh sb="8" eb="10">
      <t>コウシャ</t>
    </rPh>
    <rPh sb="10" eb="13">
      <t>キニュウラン</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</si>
  <si>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0"/>
  </si>
  <si>
    <t>記入日</t>
    <rPh sb="0" eb="2">
      <t>キニュウ</t>
    </rPh>
    <rPh sb="2" eb="3">
      <t>ビ</t>
    </rPh>
    <phoneticPr fontId="5"/>
  </si>
  <si>
    <t>年</t>
    <rPh sb="0" eb="1">
      <t>ネン</t>
    </rPh>
    <phoneticPr fontId="5"/>
  </si>
  <si>
    <t>月</t>
    <rPh sb="0" eb="1">
      <t>ガツ</t>
    </rPh>
    <phoneticPr fontId="5"/>
  </si>
  <si>
    <t>日</t>
    <rPh sb="0" eb="1">
      <t>ニチ</t>
    </rPh>
    <phoneticPr fontId="5"/>
  </si>
  <si>
    <t>理事長</t>
    <rPh sb="0" eb="3">
      <t>リジチョウ</t>
    </rPh>
    <phoneticPr fontId="10"/>
  </si>
  <si>
    <t>殿</t>
    <rPh sb="0" eb="1">
      <t>トノ</t>
    </rPh>
    <phoneticPr fontId="10"/>
  </si>
  <si>
    <t>東京ゼロエミ住宅導入促進事業　助成金交付申請書</t>
    <rPh sb="0" eb="2">
      <t>トウキョウ</t>
    </rPh>
    <rPh sb="6" eb="14">
      <t>ジュウタクドウニュウソクシンジギョウ</t>
    </rPh>
    <phoneticPr fontId="10"/>
  </si>
  <si>
    <t>（第一面）</t>
    <rPh sb="1" eb="2">
      <t>ダイ</t>
    </rPh>
    <rPh sb="2" eb="3">
      <t>イチ</t>
    </rPh>
    <rPh sb="3" eb="4">
      <t>メン</t>
    </rPh>
    <phoneticPr fontId="5"/>
  </si>
  <si>
    <t>1　申請者情報</t>
    <rPh sb="2" eb="5">
      <t>シンセイシャ</t>
    </rPh>
    <rPh sb="5" eb="7">
      <t>ジョウホウ</t>
    </rPh>
    <phoneticPr fontId="5"/>
  </si>
  <si>
    <t>　1-1　建築主（個人の場合に記入してください。）</t>
    <rPh sb="5" eb="7">
      <t>ケンチク</t>
    </rPh>
    <rPh sb="7" eb="8">
      <t>ヌシ</t>
    </rPh>
    <rPh sb="9" eb="11">
      <t>コジン</t>
    </rPh>
    <rPh sb="12" eb="14">
      <t>バアイ</t>
    </rPh>
    <rPh sb="15" eb="17">
      <t>キニュウ</t>
    </rPh>
    <phoneticPr fontId="21"/>
  </si>
  <si>
    <t>氏名</t>
    <phoneticPr fontId="9"/>
  </si>
  <si>
    <t>ふりがな</t>
    <phoneticPr fontId="10"/>
  </si>
  <si>
    <t>電話番号</t>
    <rPh sb="0" eb="2">
      <t>デンワ</t>
    </rPh>
    <rPh sb="2" eb="4">
      <t>バンゴウ</t>
    </rPh>
    <phoneticPr fontId="10"/>
  </si>
  <si>
    <t>携帯番号</t>
    <rPh sb="0" eb="2">
      <t>ケイタイ</t>
    </rPh>
    <rPh sb="2" eb="4">
      <t>バンゴウ</t>
    </rPh>
    <phoneticPr fontId="10"/>
  </si>
  <si>
    <t>メールアドレス</t>
    <phoneticPr fontId="10"/>
  </si>
  <si>
    <t>住所</t>
    <rPh sb="0" eb="2">
      <t>ジュウショ</t>
    </rPh>
    <phoneticPr fontId="5"/>
  </si>
  <si>
    <t>〒</t>
    <phoneticPr fontId="9"/>
  </si>
  <si>
    <t>ｖ</t>
    <phoneticPr fontId="5"/>
  </si>
  <si>
    <t>　1-2　建築主（法人の場合に記入してください。）</t>
    <rPh sb="5" eb="7">
      <t>ケンチク</t>
    </rPh>
    <rPh sb="7" eb="8">
      <t>ヌシ</t>
    </rPh>
    <rPh sb="9" eb="11">
      <t>ホウジン</t>
    </rPh>
    <rPh sb="12" eb="14">
      <t>バアイ</t>
    </rPh>
    <rPh sb="15" eb="17">
      <t>キニュウ</t>
    </rPh>
    <phoneticPr fontId="10"/>
  </si>
  <si>
    <t>法人名</t>
    <rPh sb="0" eb="2">
      <t>ホウジン</t>
    </rPh>
    <rPh sb="2" eb="3">
      <t>メイ</t>
    </rPh>
    <phoneticPr fontId="5"/>
  </si>
  <si>
    <t>代表者役職名</t>
    <rPh sb="0" eb="2">
      <t>ダイヒョウ</t>
    </rPh>
    <rPh sb="2" eb="3">
      <t>シャ</t>
    </rPh>
    <rPh sb="3" eb="6">
      <t>ヤクショクメイ</t>
    </rPh>
    <phoneticPr fontId="5"/>
  </si>
  <si>
    <t>代表者氏名</t>
    <rPh sb="0" eb="3">
      <t>ダイヒョウシャ</t>
    </rPh>
    <rPh sb="3" eb="5">
      <t>シメイ</t>
    </rPh>
    <phoneticPr fontId="5"/>
  </si>
  <si>
    <t>担当部署名</t>
    <phoneticPr fontId="10"/>
  </si>
  <si>
    <t>担当者連絡先</t>
    <rPh sb="0" eb="3">
      <t>タントウシャ</t>
    </rPh>
    <rPh sb="3" eb="6">
      <t>レンラクサキ</t>
    </rPh>
    <phoneticPr fontId="10"/>
  </si>
  <si>
    <t>担当者氏名</t>
    <rPh sb="3" eb="5">
      <t>シメイ</t>
    </rPh>
    <phoneticPr fontId="10"/>
  </si>
  <si>
    <t>2　共同申請者情報</t>
    <rPh sb="2" eb="4">
      <t>キョウドウ</t>
    </rPh>
    <rPh sb="4" eb="7">
      <t>シンセイシャ</t>
    </rPh>
    <rPh sb="7" eb="9">
      <t>ジョウホウ</t>
    </rPh>
    <phoneticPr fontId="10"/>
  </si>
  <si>
    <t>3　手続代行者 （助成金申請に係る手続きを代行者に依頼する場合に記入してください。）　　</t>
    <rPh sb="2" eb="4">
      <t>テツヅキ</t>
    </rPh>
    <rPh sb="4" eb="6">
      <t>ダイコウ</t>
    </rPh>
    <rPh sb="6" eb="7">
      <t>シャ</t>
    </rPh>
    <phoneticPr fontId="21"/>
  </si>
  <si>
    <t>法人名</t>
    <rPh sb="0" eb="2">
      <t>ホウジン</t>
    </rPh>
    <rPh sb="2" eb="3">
      <t>メイ</t>
    </rPh>
    <phoneticPr fontId="9"/>
  </si>
  <si>
    <t>担当者氏名</t>
    <rPh sb="0" eb="3">
      <t>タントウシャ</t>
    </rPh>
    <rPh sb="3" eb="5">
      <t>シメイ</t>
    </rPh>
    <phoneticPr fontId="5"/>
  </si>
  <si>
    <t>担当者連絡先</t>
    <rPh sb="0" eb="3">
      <t>タントウシャ</t>
    </rPh>
    <rPh sb="3" eb="6">
      <t>レンラクサキ</t>
    </rPh>
    <phoneticPr fontId="5"/>
  </si>
  <si>
    <t>担当者
メールアドレス</t>
    <rPh sb="0" eb="3">
      <t>タントウシャ</t>
    </rPh>
    <phoneticPr fontId="5"/>
  </si>
  <si>
    <t>（第二面）</t>
    <rPh sb="1" eb="2">
      <t>ダイ</t>
    </rPh>
    <rPh sb="2" eb="3">
      <t>ニ</t>
    </rPh>
    <rPh sb="3" eb="4">
      <t>メン</t>
    </rPh>
    <phoneticPr fontId="5"/>
  </si>
  <si>
    <t>申請者名（建築主）</t>
    <rPh sb="0" eb="3">
      <t>シンセイシャ</t>
    </rPh>
    <rPh sb="3" eb="4">
      <t>メイ</t>
    </rPh>
    <rPh sb="5" eb="7">
      <t>ケンチク</t>
    </rPh>
    <rPh sb="7" eb="8">
      <t>ヌシ</t>
    </rPh>
    <phoneticPr fontId="5"/>
  </si>
  <si>
    <t>戸建1</t>
    <phoneticPr fontId="5"/>
  </si>
  <si>
    <t>戸建</t>
    <rPh sb="0" eb="2">
      <t>コダテ</t>
    </rPh>
    <phoneticPr fontId="5"/>
  </si>
  <si>
    <t>該当有り</t>
    <rPh sb="0" eb="2">
      <t>ガイトウ</t>
    </rPh>
    <rPh sb="2" eb="3">
      <t>ア</t>
    </rPh>
    <phoneticPr fontId="5"/>
  </si>
  <si>
    <t>戸建2</t>
    <rPh sb="0" eb="2">
      <t>コダテ</t>
    </rPh>
    <phoneticPr fontId="5"/>
  </si>
  <si>
    <t>集合</t>
    <rPh sb="0" eb="2">
      <t>シュウゴウ</t>
    </rPh>
    <phoneticPr fontId="5"/>
  </si>
  <si>
    <t>該当無し</t>
    <rPh sb="0" eb="2">
      <t>ガイトウ</t>
    </rPh>
    <rPh sb="2" eb="3">
      <t>ナ</t>
    </rPh>
    <phoneticPr fontId="5"/>
  </si>
  <si>
    <t>助成金申請金額　①</t>
    <rPh sb="0" eb="3">
      <t>ジョセイキン</t>
    </rPh>
    <rPh sb="3" eb="7">
      <t>シンセイキンガク</t>
    </rPh>
    <phoneticPr fontId="5"/>
  </si>
  <si>
    <t>住宅種別</t>
    <rPh sb="0" eb="2">
      <t>ジュウタク</t>
    </rPh>
    <rPh sb="2" eb="4">
      <t>シュベツ</t>
    </rPh>
    <phoneticPr fontId="5"/>
  </si>
  <si>
    <t>戸建3</t>
    <rPh sb="0" eb="2">
      <t>コダテ</t>
    </rPh>
    <phoneticPr fontId="5"/>
  </si>
  <si>
    <t>集合1</t>
    <rPh sb="0" eb="2">
      <t>シュウゴウ</t>
    </rPh>
    <phoneticPr fontId="5"/>
  </si>
  <si>
    <t>住宅の適合水準及び申請金額</t>
    <rPh sb="0" eb="2">
      <t>ジュウタク</t>
    </rPh>
    <rPh sb="3" eb="5">
      <t>テキゴウ</t>
    </rPh>
    <rPh sb="5" eb="7">
      <t>スイジュン</t>
    </rPh>
    <rPh sb="7" eb="8">
      <t>オヨ</t>
    </rPh>
    <rPh sb="9" eb="11">
      <t>シンセイ</t>
    </rPh>
    <rPh sb="11" eb="13">
      <t>キンガク</t>
    </rPh>
    <phoneticPr fontId="5"/>
  </si>
  <si>
    <t>集合2</t>
    <rPh sb="0" eb="2">
      <t>シュウゴウ</t>
    </rPh>
    <phoneticPr fontId="5"/>
  </si>
  <si>
    <t>住宅の適合水準をプルダウンより選択、若しくは記入してください。
集合住宅の場合は戸数を記入してください。</t>
    <rPh sb="0" eb="2">
      <t>ジュウタク</t>
    </rPh>
    <rPh sb="3" eb="5">
      <t>テキゴウ</t>
    </rPh>
    <phoneticPr fontId="5"/>
  </si>
  <si>
    <t>集合3</t>
    <rPh sb="0" eb="2">
      <t>シュウゴウ</t>
    </rPh>
    <phoneticPr fontId="5"/>
  </si>
  <si>
    <t>戸建住宅</t>
    <rPh sb="0" eb="2">
      <t>コダテ</t>
    </rPh>
    <rPh sb="2" eb="4">
      <t>ジュウタク</t>
    </rPh>
    <phoneticPr fontId="5"/>
  </si>
  <si>
    <t>水準</t>
    <rPh sb="0" eb="2">
      <t>スイジュン</t>
    </rPh>
    <phoneticPr fontId="5"/>
  </si>
  <si>
    <t>円</t>
    <rPh sb="0" eb="1">
      <t>エン</t>
    </rPh>
    <phoneticPr fontId="5"/>
  </si>
  <si>
    <t>集合住宅</t>
    <rPh sb="0" eb="2">
      <t>シュウゴウ</t>
    </rPh>
    <rPh sb="2" eb="4">
      <t>ジュウタク</t>
    </rPh>
    <phoneticPr fontId="5"/>
  </si>
  <si>
    <t>戸</t>
    <rPh sb="0" eb="1">
      <t>コ</t>
    </rPh>
    <phoneticPr fontId="5"/>
  </si>
  <si>
    <t>×</t>
    <phoneticPr fontId="5"/>
  </si>
  <si>
    <t>住宅申請金額</t>
    <rPh sb="0" eb="2">
      <t>ジュウタク</t>
    </rPh>
    <rPh sb="2" eb="4">
      <t>シンセイ</t>
    </rPh>
    <rPh sb="4" eb="6">
      <t>キンガク</t>
    </rPh>
    <phoneticPr fontId="5"/>
  </si>
  <si>
    <t>太陽光発電システム申請金額</t>
    <rPh sb="0" eb="3">
      <t>タイヨウコウ</t>
    </rPh>
    <rPh sb="3" eb="5">
      <t>ハツデン</t>
    </rPh>
    <rPh sb="9" eb="11">
      <t>シンセイ</t>
    </rPh>
    <rPh sb="11" eb="13">
      <t>キンガク</t>
    </rPh>
    <phoneticPr fontId="5"/>
  </si>
  <si>
    <t>オール電化の該当有無</t>
    <rPh sb="3" eb="5">
      <t>デンカ</t>
    </rPh>
    <rPh sb="6" eb="8">
      <t>ガイトウ</t>
    </rPh>
    <rPh sb="8" eb="10">
      <t>ウム</t>
    </rPh>
    <phoneticPr fontId="5"/>
  </si>
  <si>
    <t>　ア　市場における付加価値が高く優れた機能性を有するPV製品</t>
    <phoneticPr fontId="5"/>
  </si>
  <si>
    <t>　イ　市場における付加価値がやや高く優れた機能性を有するPV製品</t>
    <phoneticPr fontId="5"/>
  </si>
  <si>
    <t>kW</t>
    <phoneticPr fontId="5"/>
  </si>
  <si>
    <t>陸屋根の集合住宅に架台を設置する場合は以下に記入してください。</t>
    <rPh sb="0" eb="3">
      <t>リクヤネ</t>
    </rPh>
    <rPh sb="4" eb="8">
      <t>シュウゴウジュウタク</t>
    </rPh>
    <rPh sb="9" eb="11">
      <t>カダイ</t>
    </rPh>
    <rPh sb="12" eb="14">
      <t>セッチ</t>
    </rPh>
    <rPh sb="16" eb="18">
      <t>バアイ</t>
    </rPh>
    <rPh sb="19" eb="21">
      <t>イカ</t>
    </rPh>
    <rPh sb="22" eb="24">
      <t>キニュウ</t>
    </rPh>
    <phoneticPr fontId="5"/>
  </si>
  <si>
    <t>陸屋根に架台を設置該当有無</t>
    <rPh sb="0" eb="3">
      <t>リクヤネ</t>
    </rPh>
    <rPh sb="4" eb="6">
      <t>カダイ</t>
    </rPh>
    <rPh sb="7" eb="9">
      <t>セッチ</t>
    </rPh>
    <rPh sb="9" eb="11">
      <t>ガイトウ</t>
    </rPh>
    <rPh sb="11" eb="13">
      <t>ウム</t>
    </rPh>
    <phoneticPr fontId="5"/>
  </si>
  <si>
    <t>太陽電池の架台設置に係る工事費等（税抜）</t>
    <rPh sb="0" eb="2">
      <t>タイヨウ</t>
    </rPh>
    <rPh sb="2" eb="4">
      <t>デンチ</t>
    </rPh>
    <rPh sb="5" eb="7">
      <t>カダイ</t>
    </rPh>
    <rPh sb="7" eb="9">
      <t>セッチ</t>
    </rPh>
    <rPh sb="10" eb="11">
      <t>カカ</t>
    </rPh>
    <rPh sb="12" eb="14">
      <t>コウジ</t>
    </rPh>
    <rPh sb="14" eb="15">
      <t>ヒ</t>
    </rPh>
    <rPh sb="15" eb="16">
      <t>トウ</t>
    </rPh>
    <rPh sb="17" eb="19">
      <t>ゼイヌキ</t>
    </rPh>
    <phoneticPr fontId="5"/>
  </si>
  <si>
    <t>太陽光発電システムの発電出力</t>
    <phoneticPr fontId="5"/>
  </si>
  <si>
    <t>設置する住宅の種別</t>
    <phoneticPr fontId="5"/>
  </si>
  <si>
    <t>発電出力に乗じる額</t>
    <phoneticPr fontId="5"/>
  </si>
  <si>
    <t>上限額</t>
    <phoneticPr fontId="5"/>
  </si>
  <si>
    <t>申請金額</t>
    <rPh sb="0" eb="4">
      <t>シンセイキンガク</t>
    </rPh>
    <phoneticPr fontId="5"/>
  </si>
  <si>
    <t>太陽光発電システム申請金額</t>
    <phoneticPr fontId="5"/>
  </si>
  <si>
    <t>3.6kw以下</t>
    <phoneticPr fontId="5"/>
  </si>
  <si>
    <t>オール電化の住宅</t>
    <rPh sb="3" eb="5">
      <t>デンカ</t>
    </rPh>
    <rPh sb="6" eb="8">
      <t>ジュウタク</t>
    </rPh>
    <phoneticPr fontId="5"/>
  </si>
  <si>
    <t>130,000円/kw</t>
    <rPh sb="7" eb="8">
      <t>エン</t>
    </rPh>
    <phoneticPr fontId="5"/>
  </si>
  <si>
    <t>390,000円</t>
    <rPh sb="7" eb="8">
      <t>エン</t>
    </rPh>
    <phoneticPr fontId="5"/>
  </si>
  <si>
    <t>オール電化以外の住宅</t>
    <rPh sb="3" eb="5">
      <t>デンカ</t>
    </rPh>
    <rPh sb="5" eb="7">
      <t>イガイ</t>
    </rPh>
    <rPh sb="8" eb="10">
      <t>ジュウタク</t>
    </rPh>
    <phoneticPr fontId="5"/>
  </si>
  <si>
    <t>120,000円/kw</t>
    <rPh sb="7" eb="8">
      <t>エン</t>
    </rPh>
    <phoneticPr fontId="5"/>
  </si>
  <si>
    <t>360,000円</t>
    <rPh sb="7" eb="8">
      <t>エン</t>
    </rPh>
    <phoneticPr fontId="5"/>
  </si>
  <si>
    <t>3.6kw超50kw未満</t>
    <phoneticPr fontId="5"/>
  </si>
  <si>
    <t>110,000円/kw</t>
    <rPh sb="7" eb="8">
      <t>エン</t>
    </rPh>
    <phoneticPr fontId="5"/>
  </si>
  <si>
    <t>5,498,000円</t>
    <rPh sb="9" eb="10">
      <t>エン</t>
    </rPh>
    <phoneticPr fontId="5"/>
  </si>
  <si>
    <t>太陽光発電システム合計申請金額</t>
    <rPh sb="0" eb="3">
      <t>タイヨウコウ</t>
    </rPh>
    <rPh sb="3" eb="5">
      <t>ハツデン</t>
    </rPh>
    <rPh sb="9" eb="11">
      <t>ゴウケイ</t>
    </rPh>
    <rPh sb="13" eb="15">
      <t>キンガク</t>
    </rPh>
    <phoneticPr fontId="5"/>
  </si>
  <si>
    <t>100,000円/kw</t>
    <rPh sb="7" eb="8">
      <t>エン</t>
    </rPh>
    <phoneticPr fontId="5"/>
  </si>
  <si>
    <t>4,999,000円</t>
    <rPh sb="9" eb="10">
      <t>エン</t>
    </rPh>
    <phoneticPr fontId="5"/>
  </si>
  <si>
    <t>太陽光発電システムは設置しますが、東京ゼロエミ住宅導入促進事業での申請は行いません</t>
    <rPh sb="0" eb="3">
      <t>タイヨウコウ</t>
    </rPh>
    <rPh sb="3" eb="5">
      <t>ハツデン</t>
    </rPh>
    <rPh sb="10" eb="12">
      <t>セッチ</t>
    </rPh>
    <rPh sb="17" eb="19">
      <t>トウキョウ</t>
    </rPh>
    <rPh sb="23" eb="27">
      <t>ジュウタクドウニュウ</t>
    </rPh>
    <rPh sb="27" eb="29">
      <t>ソクシン</t>
    </rPh>
    <rPh sb="29" eb="31">
      <t>ジギョウ</t>
    </rPh>
    <rPh sb="33" eb="35">
      <t>シンセイ</t>
    </rPh>
    <rPh sb="36" eb="37">
      <t>オコナ</t>
    </rPh>
    <phoneticPr fontId="5"/>
  </si>
  <si>
    <t>機能性太陽光発電システム該当</t>
    <rPh sb="0" eb="2">
      <t>キノウ</t>
    </rPh>
    <rPh sb="2" eb="3">
      <t>セイ</t>
    </rPh>
    <rPh sb="3" eb="6">
      <t>タイヨウコウ</t>
    </rPh>
    <rPh sb="6" eb="8">
      <t>ハツデン</t>
    </rPh>
    <rPh sb="12" eb="14">
      <t>ガイトウ</t>
    </rPh>
    <phoneticPr fontId="5"/>
  </si>
  <si>
    <t>（リース等のため他の助成金にて申請する等）</t>
    <rPh sb="4" eb="5">
      <t>ナド</t>
    </rPh>
    <rPh sb="8" eb="9">
      <t>ホカ</t>
    </rPh>
    <rPh sb="10" eb="13">
      <t>ジョセイキン</t>
    </rPh>
    <rPh sb="15" eb="17">
      <t>シンセイ</t>
    </rPh>
    <rPh sb="19" eb="20">
      <t>ナド</t>
    </rPh>
    <phoneticPr fontId="5"/>
  </si>
  <si>
    <t>市場における付加価値が高く優れた機能性を有するPV製品</t>
    <phoneticPr fontId="5"/>
  </si>
  <si>
    <t>50,000円/kW</t>
    <rPh sb="6" eb="7">
      <t>エン</t>
    </rPh>
    <phoneticPr fontId="5"/>
  </si>
  <si>
    <t>-</t>
    <phoneticPr fontId="5"/>
  </si>
  <si>
    <t>市場における付加価値がやや高く優れた機能性を有するPV製品</t>
    <phoneticPr fontId="5"/>
  </si>
  <si>
    <t>20,000円/kW</t>
    <rPh sb="6" eb="7">
      <t>エン</t>
    </rPh>
    <phoneticPr fontId="5"/>
  </si>
  <si>
    <t>購入価格が高いため</t>
    <rPh sb="0" eb="2">
      <t>コウニュウ</t>
    </rPh>
    <rPh sb="2" eb="4">
      <t>カカク</t>
    </rPh>
    <rPh sb="5" eb="6">
      <t>タカ</t>
    </rPh>
    <phoneticPr fontId="5"/>
  </si>
  <si>
    <t>その他</t>
    <rPh sb="2" eb="3">
      <t>タ</t>
    </rPh>
    <phoneticPr fontId="5"/>
  </si>
  <si>
    <t>（</t>
    <phoneticPr fontId="5"/>
  </si>
  <si>
    <t>）</t>
    <phoneticPr fontId="5"/>
  </si>
  <si>
    <t>設置する蓄電池システムの合計蓄電容量（戸当たり）が6.34kWh未満の場合</t>
    <phoneticPr fontId="5"/>
  </si>
  <si>
    <t>設置する太陽光発電システムの
出力値</t>
    <phoneticPr fontId="5"/>
  </si>
  <si>
    <t>助成額（①～③のいずれか小さい額）</t>
    <phoneticPr fontId="5"/>
  </si>
  <si>
    <t>蓄電池システム申請金額</t>
    <rPh sb="0" eb="3">
      <t>チクデンチ</t>
    </rPh>
    <rPh sb="7" eb="9">
      <t>シンセイ</t>
    </rPh>
    <rPh sb="9" eb="11">
      <t>キンガク</t>
    </rPh>
    <phoneticPr fontId="5"/>
  </si>
  <si>
    <t>①助成対象経費の3/4</t>
    <phoneticPr fontId="5"/>
  </si>
  <si>
    <t>助成対象経費合計</t>
    <rPh sb="0" eb="6">
      <t>ジョセイタイショウケイヒ</t>
    </rPh>
    <rPh sb="6" eb="8">
      <t>ゴウケイ</t>
    </rPh>
    <phoneticPr fontId="5"/>
  </si>
  <si>
    <t>②蓄電容量×190,000円</t>
    <phoneticPr fontId="5"/>
  </si>
  <si>
    <t>購入予定金額（税抜）
（工事費等を除く機器費）</t>
    <rPh sb="0" eb="2">
      <t>コウニュウ</t>
    </rPh>
    <rPh sb="2" eb="4">
      <t>ヨテイ</t>
    </rPh>
    <rPh sb="4" eb="6">
      <t>キンガク</t>
    </rPh>
    <rPh sb="7" eb="9">
      <t>ゼイヌ</t>
    </rPh>
    <rPh sb="12" eb="15">
      <t>コウジヒ</t>
    </rPh>
    <rPh sb="15" eb="16">
      <t>ナド</t>
    </rPh>
    <rPh sb="17" eb="18">
      <t>ノゾ</t>
    </rPh>
    <rPh sb="19" eb="22">
      <t>キキヒ</t>
    </rPh>
    <phoneticPr fontId="5"/>
  </si>
  <si>
    <t>太陽光発電出力値</t>
    <rPh sb="0" eb="3">
      <t>タイヨウコウ</t>
    </rPh>
    <rPh sb="3" eb="5">
      <t>ハツデン</t>
    </rPh>
    <rPh sb="5" eb="7">
      <t>シュツリョク</t>
    </rPh>
    <rPh sb="7" eb="8">
      <t>チ</t>
    </rPh>
    <phoneticPr fontId="5"/>
  </si>
  <si>
    <t>蓄電容量</t>
    <rPh sb="0" eb="2">
      <t>チクデン</t>
    </rPh>
    <rPh sb="2" eb="4">
      <t>ヨウリョウ</t>
    </rPh>
    <phoneticPr fontId="5"/>
  </si>
  <si>
    <t>③950,000円</t>
    <phoneticPr fontId="5"/>
  </si>
  <si>
    <t>kWh</t>
    <phoneticPr fontId="5"/>
  </si>
  <si>
    <t>設置する蓄電池システムの合計蓄電容量（戸当たり）が6.34kWh以上の場合</t>
    <phoneticPr fontId="5"/>
  </si>
  <si>
    <t>4kW以下</t>
    <phoneticPr fontId="5"/>
  </si>
  <si>
    <t>②蓄電容量×150,000円</t>
    <phoneticPr fontId="5"/>
  </si>
  <si>
    <t>③1,200,000円</t>
    <phoneticPr fontId="5"/>
  </si>
  <si>
    <t>4kW超</t>
    <phoneticPr fontId="5"/>
  </si>
  <si>
    <t>③太陽光発電出力値×300,000円</t>
    <rPh sb="1" eb="6">
      <t>タイヨウコウハツデン</t>
    </rPh>
    <rPh sb="6" eb="8">
      <t>シュツリョク</t>
    </rPh>
    <rPh sb="8" eb="9">
      <t>アタイ</t>
    </rPh>
    <rPh sb="17" eb="18">
      <t>エン</t>
    </rPh>
    <phoneticPr fontId="5"/>
  </si>
  <si>
    <t>③15,000,000円</t>
    <phoneticPr fontId="5"/>
  </si>
  <si>
    <t>V2H申請金額</t>
    <rPh sb="3" eb="5">
      <t>シンセイ</t>
    </rPh>
    <rPh sb="5" eb="7">
      <t>キンガク</t>
    </rPh>
    <phoneticPr fontId="5"/>
  </si>
  <si>
    <t>Ａ　機器本体購入費</t>
    <phoneticPr fontId="5"/>
  </si>
  <si>
    <t>Ｅ　国等の補助額（本体購入費）</t>
    <phoneticPr fontId="5"/>
  </si>
  <si>
    <t>Ｂ　設置工事費</t>
    <phoneticPr fontId="5"/>
  </si>
  <si>
    <t>Ｆ　国等の補助額（設置工事費）</t>
    <phoneticPr fontId="5"/>
  </si>
  <si>
    <t>Ｃ　助成対象経費（A+B）</t>
    <phoneticPr fontId="5"/>
  </si>
  <si>
    <t>Ｇ　国等の補助額合計（E+F）</t>
    <phoneticPr fontId="5"/>
  </si>
  <si>
    <t>（別紙）</t>
    <rPh sb="1" eb="3">
      <t>ベッシ</t>
    </rPh>
    <phoneticPr fontId="5"/>
  </si>
  <si>
    <t>それぞれ1台ごとの金額、蓄電容量を記入してください。</t>
    <rPh sb="5" eb="6">
      <t>ダイ</t>
    </rPh>
    <rPh sb="9" eb="11">
      <t>キンガク</t>
    </rPh>
    <rPh sb="12" eb="14">
      <t>チクデン</t>
    </rPh>
    <rPh sb="14" eb="16">
      <t>ヨウリョウ</t>
    </rPh>
    <rPh sb="17" eb="19">
      <t>キニュウ</t>
    </rPh>
    <phoneticPr fontId="5"/>
  </si>
  <si>
    <t>戸</t>
    <rPh sb="0" eb="1">
      <t>ト</t>
    </rPh>
    <phoneticPr fontId="5"/>
  </si>
  <si>
    <t>台</t>
    <rPh sb="0" eb="1">
      <t>ダイ</t>
    </rPh>
    <phoneticPr fontId="5"/>
  </si>
  <si>
    <t>蓄電池システムを2台以上設置する場合は、すべての機器を以下に記入してください。</t>
    <rPh sb="24" eb="26">
      <t>キキ</t>
    </rPh>
    <rPh sb="27" eb="29">
      <t>イカ</t>
    </rPh>
    <phoneticPr fontId="5"/>
  </si>
  <si>
    <t>蓄電池システムの設置に係る
材料費及び工事費</t>
    <phoneticPr fontId="5"/>
  </si>
  <si>
    <t>蓄電池システム申請金額 内訳</t>
    <rPh sb="0" eb="3">
      <t>チクデンチ</t>
    </rPh>
    <rPh sb="7" eb="11">
      <t>シンセイキンガク</t>
    </rPh>
    <rPh sb="12" eb="14">
      <t>ウチワケ</t>
    </rPh>
    <phoneticPr fontId="5"/>
  </si>
  <si>
    <t>1台目</t>
    <rPh sb="1" eb="3">
      <t>ダイメ</t>
    </rPh>
    <phoneticPr fontId="5"/>
  </si>
  <si>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5"/>
  </si>
  <si>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5"/>
  </si>
  <si>
    <t>助成対象経費合計</t>
  </si>
  <si>
    <t>2台目</t>
    <rPh sb="1" eb="3">
      <t>ダイメ</t>
    </rPh>
    <phoneticPr fontId="5"/>
  </si>
  <si>
    <t>3台目</t>
    <rPh sb="1" eb="3">
      <t>ダイメ</t>
    </rPh>
    <phoneticPr fontId="5"/>
  </si>
  <si>
    <t>助成対象経費合計</t>
    <phoneticPr fontId="5"/>
  </si>
  <si>
    <t>4台目</t>
    <rPh sb="1" eb="3">
      <t>ダイメ</t>
    </rPh>
    <phoneticPr fontId="5"/>
  </si>
  <si>
    <t>5台目</t>
    <rPh sb="1" eb="3">
      <t>ダイメ</t>
    </rPh>
    <phoneticPr fontId="5"/>
  </si>
  <si>
    <t>6台目</t>
    <rPh sb="1" eb="3">
      <t>ダイメ</t>
    </rPh>
    <phoneticPr fontId="5"/>
  </si>
  <si>
    <t>7台目</t>
    <rPh sb="1" eb="3">
      <t>ダイメ</t>
    </rPh>
    <phoneticPr fontId="5"/>
  </si>
  <si>
    <t>8台目</t>
    <rPh sb="1" eb="3">
      <t>ダイメ</t>
    </rPh>
    <phoneticPr fontId="5"/>
  </si>
  <si>
    <t>9台目</t>
    <rPh sb="1" eb="3">
      <t>ダイメ</t>
    </rPh>
    <phoneticPr fontId="5"/>
  </si>
  <si>
    <t>10台目</t>
    <rPh sb="2" eb="4">
      <t>ダイメ</t>
    </rPh>
    <phoneticPr fontId="5"/>
  </si>
  <si>
    <t>合計</t>
    <rPh sb="0" eb="2">
      <t>ゴウケイ</t>
    </rPh>
    <phoneticPr fontId="5"/>
  </si>
  <si>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5"/>
  </si>
  <si>
    <t>合計蓄電容量</t>
    <phoneticPr fontId="5"/>
  </si>
  <si>
    <t>上限額（いずれか小さい額）</t>
    <rPh sb="0" eb="3">
      <t>ジョウゲンガク</t>
    </rPh>
    <rPh sb="8" eb="9">
      <t>チイ</t>
    </rPh>
    <rPh sb="11" eb="12">
      <t>ガク</t>
    </rPh>
    <phoneticPr fontId="5"/>
  </si>
  <si>
    <t>算出金額</t>
    <rPh sb="0" eb="4">
      <t>サンシュツキンガク</t>
    </rPh>
    <phoneticPr fontId="5"/>
  </si>
  <si>
    <t>・合計金額
・120万円×設置住戸数</t>
    <rPh sb="1" eb="5">
      <t>ゴウケイキンガク</t>
    </rPh>
    <rPh sb="13" eb="15">
      <t>セッチ</t>
    </rPh>
    <rPh sb="15" eb="18">
      <t>ジュウコスウ</t>
    </rPh>
    <phoneticPr fontId="5"/>
  </si>
  <si>
    <t>・合計金額
・太陽光発電出力×30万円×設置住戸数</t>
    <rPh sb="1" eb="5">
      <t>ゴウケイキンガク</t>
    </rPh>
    <rPh sb="20" eb="25">
      <t>セッチジュウコスウ</t>
    </rPh>
    <phoneticPr fontId="5"/>
  </si>
  <si>
    <t>蓄電池システムの設置に
係る材料費及び工事費（税抜）
（機器費を除く）</t>
    <rPh sb="0" eb="3">
      <t>チクデンチ</t>
    </rPh>
    <rPh sb="8" eb="10">
      <t>セッチ</t>
    </rPh>
    <rPh sb="12" eb="13">
      <t>カカ</t>
    </rPh>
    <rPh sb="14" eb="17">
      <t>ザイリョウヒ</t>
    </rPh>
    <rPh sb="17" eb="18">
      <t>オヨ</t>
    </rPh>
    <rPh sb="19" eb="22">
      <t>コウジヒ</t>
    </rPh>
    <rPh sb="28" eb="31">
      <t>キキヒ</t>
    </rPh>
    <rPh sb="32" eb="33">
      <t>ノゾ</t>
    </rPh>
    <phoneticPr fontId="5"/>
  </si>
  <si>
    <t>助成対象となる機器費（税抜）※</t>
    <rPh sb="0" eb="2">
      <t>ジョセイ</t>
    </rPh>
    <rPh sb="2" eb="4">
      <t>タイショウ</t>
    </rPh>
    <rPh sb="7" eb="10">
      <t>キキヒ</t>
    </rPh>
    <rPh sb="11" eb="13">
      <t>ゼイヌ</t>
    </rPh>
    <phoneticPr fontId="5"/>
  </si>
  <si>
    <t>東京ゼロエミ住宅設計確認書</t>
    <rPh sb="0" eb="2">
      <t>トウキョウ</t>
    </rPh>
    <rPh sb="6" eb="8">
      <t>ジュウタク</t>
    </rPh>
    <rPh sb="8" eb="10">
      <t>セッケイ</t>
    </rPh>
    <rPh sb="10" eb="12">
      <t>カクニン</t>
    </rPh>
    <rPh sb="12" eb="13">
      <t>ショ</t>
    </rPh>
    <phoneticPr fontId="9"/>
  </si>
  <si>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5"/>
  </si>
  <si>
    <t>住宅の属性</t>
    <rPh sb="0" eb="2">
      <t>ジュウタク</t>
    </rPh>
    <rPh sb="3" eb="5">
      <t>ゾクセイ</t>
    </rPh>
    <phoneticPr fontId="5"/>
  </si>
  <si>
    <t>※1</t>
    <phoneticPr fontId="5"/>
  </si>
  <si>
    <t>東京ゼロエミ住宅設計変更確認書</t>
    <rPh sb="0" eb="2">
      <t>トウキョウ</t>
    </rPh>
    <rPh sb="6" eb="8">
      <t>ジュウタク</t>
    </rPh>
    <rPh sb="8" eb="10">
      <t>セッケイ</t>
    </rPh>
    <rPh sb="10" eb="12">
      <t>ヘンコウ</t>
    </rPh>
    <rPh sb="12" eb="14">
      <t>カクニン</t>
    </rPh>
    <rPh sb="14" eb="15">
      <t>ショ</t>
    </rPh>
    <phoneticPr fontId="9"/>
  </si>
  <si>
    <t>※2</t>
    <phoneticPr fontId="5"/>
  </si>
  <si>
    <t>-</t>
    <phoneticPr fontId="5"/>
  </si>
  <si>
    <t>8</t>
    <phoneticPr fontId="5"/>
  </si>
  <si>
    <t>9</t>
    <phoneticPr fontId="5"/>
  </si>
  <si>
    <t>10</t>
    <phoneticPr fontId="5"/>
  </si>
  <si>
    <t>※3</t>
    <phoneticPr fontId="5"/>
  </si>
  <si>
    <t>※6</t>
    <phoneticPr fontId="5"/>
  </si>
  <si>
    <t>手続代行に関する誓約書</t>
    <rPh sb="0" eb="2">
      <t>テツヅキ</t>
    </rPh>
    <rPh sb="2" eb="4">
      <t>ダイコウ</t>
    </rPh>
    <rPh sb="5" eb="6">
      <t>カン</t>
    </rPh>
    <rPh sb="8" eb="11">
      <t>セイヤクショ</t>
    </rPh>
    <phoneticPr fontId="5"/>
  </si>
  <si>
    <t>交付要件等確認書兼誓約書</t>
    <phoneticPr fontId="5"/>
  </si>
  <si>
    <t>リース等事業者誓約書</t>
    <phoneticPr fontId="5"/>
  </si>
  <si>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5"/>
  </si>
  <si>
    <t>公益財団法人東京都環境公社</t>
    <phoneticPr fontId="5"/>
  </si>
  <si>
    <t>理事長　殿</t>
    <phoneticPr fontId="5"/>
  </si>
  <si>
    <t>年</t>
    <rPh sb="0" eb="1">
      <t>ネン</t>
    </rPh>
    <phoneticPr fontId="10"/>
  </si>
  <si>
    <t>月</t>
    <rPh sb="0" eb="1">
      <t>ガツ</t>
    </rPh>
    <phoneticPr fontId="10"/>
  </si>
  <si>
    <t>日</t>
    <rPh sb="0" eb="1">
      <t>ニチ</t>
    </rPh>
    <phoneticPr fontId="10"/>
  </si>
  <si>
    <t>１.申請者について</t>
    <rPh sb="2" eb="5">
      <t>シンセイシャ</t>
    </rPh>
    <phoneticPr fontId="5"/>
  </si>
  <si>
    <t xml:space="preserve">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</si>
  <si>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xml:space="preserve"> 過去に税金の滞納があるもの、刑事上の処分を受けているものその他の公的資金の交付先として社会通念上適切でないと認められるものでない。</t>
  </si>
  <si>
    <t>2.暴力団排除に関する誓約</t>
    <rPh sb="2" eb="5">
      <t>ボウリョクダン</t>
    </rPh>
    <rPh sb="5" eb="7">
      <t>ハイジョ</t>
    </rPh>
    <rPh sb="8" eb="9">
      <t>カン</t>
    </rPh>
    <rPh sb="11" eb="13">
      <t>セイヤク</t>
    </rPh>
    <phoneticPr fontId="5"/>
  </si>
  <si>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5"/>
  </si>
  <si>
    <t>3.個人情報の利用目的について</t>
    <rPh sb="2" eb="6">
      <t>コジンジョウホウ</t>
    </rPh>
    <rPh sb="7" eb="9">
      <t>リヨウ</t>
    </rPh>
    <rPh sb="9" eb="11">
      <t>モクテキ</t>
    </rPh>
    <phoneticPr fontId="5"/>
  </si>
  <si>
    <t xml:space="preserve">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</si>
  <si>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 xml:space="preserve"> 本助成金の実施要綱、交付要綱、助成金申請の手引き、よくある質問Q&amp;A、ホームページ等を確認し、内容や注意事項等を全て理解したうえで申請する。</t>
    <rPh sb="9" eb="10">
      <t>ツナ</t>
    </rPh>
    <phoneticPr fontId="5"/>
  </si>
  <si>
    <t xml:space="preserve">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</si>
  <si>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xml:space="preserve">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</si>
  <si>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xml:space="preserve"> 住宅に対する助成金額、太陽光発電システム、蓄電池システム及びV2Hに対する助成金の上限額（助成対象経費又は手引きにより算出される額のいずれか低い額以下であること）について理解し、了承していること。</t>
    <rPh sb="29" eb="30">
      <t>オヨ</t>
    </rPh>
    <phoneticPr fontId="5"/>
  </si>
  <si>
    <t xml:space="preserve">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</si>
  <si>
    <t xml:space="preserve"> 国及び他の地方公共団体による補助金の交付を受ける場合、東京ゼロエミ住宅導入促進事業の助成金交付額と当該補助金の合計額が助成対象経費を超えることができないことを理解している。</t>
    <rPh sb="80" eb="82">
      <t>リカイ</t>
    </rPh>
    <phoneticPr fontId="5"/>
  </si>
  <si>
    <t xml:space="preserve">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</si>
  <si>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xml:space="preserve"> 交付要綱第3条の条件を満たしていること。</t>
    <rPh sb="1" eb="3">
      <t>コウフ</t>
    </rPh>
    <rPh sb="3" eb="5">
      <t>ヨウコウ</t>
    </rPh>
    <rPh sb="5" eb="6">
      <t>ダイ</t>
    </rPh>
    <rPh sb="7" eb="8">
      <t>ジョウ</t>
    </rPh>
    <rPh sb="9" eb="11">
      <t>ジョウケン</t>
    </rPh>
    <rPh sb="12" eb="13">
      <t>ミ</t>
    </rPh>
    <phoneticPr fontId="5"/>
  </si>
  <si>
    <t xml:space="preserve">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</si>
  <si>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xml:space="preserve">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</si>
  <si>
    <t xml:space="preserve"> 手続代行者が交付要綱第10条及び手引の要件を満たしていることを確認している。</t>
  </si>
  <si>
    <t xml:space="preserve"> 申請者及び手続代行者はお互いに連携を図り、事業が円滑に推進できるよう努める。</t>
  </si>
  <si>
    <t xml:space="preserve"> 公社が発行する各種書類が、申請者へ通知されたことを手続代行者へも連絡する場合があることを理解している。</t>
  </si>
  <si>
    <t>交付要件等確認書兼誓約書（リース等事業者)</t>
    <rPh sb="0" eb="2">
      <t>コウフ</t>
    </rPh>
    <rPh sb="2" eb="4">
      <t>ヨウケン</t>
    </rPh>
    <rPh sb="4" eb="5">
      <t>トウ</t>
    </rPh>
    <rPh sb="5" eb="8">
      <t>カクニンショ</t>
    </rPh>
    <rPh sb="8" eb="9">
      <t>ケン</t>
    </rPh>
    <rPh sb="9" eb="12">
      <t>セイヤクショ</t>
    </rPh>
    <rPh sb="16" eb="17">
      <t>ナド</t>
    </rPh>
    <rPh sb="17" eb="20">
      <t>ジギョウシャ</t>
    </rPh>
    <phoneticPr fontId="5"/>
  </si>
  <si>
    <t>対象設備</t>
    <rPh sb="0" eb="2">
      <t>タイショウ</t>
    </rPh>
    <rPh sb="2" eb="4">
      <t>セツビ</t>
    </rPh>
    <phoneticPr fontId="5"/>
  </si>
  <si>
    <t>法人名</t>
    <rPh sb="0" eb="3">
      <t>ホウジンメイ</t>
    </rPh>
    <phoneticPr fontId="5"/>
  </si>
  <si>
    <t>代表者役職名</t>
    <rPh sb="0" eb="3">
      <t>ダイヒョウシャ</t>
    </rPh>
    <rPh sb="3" eb="6">
      <t>ヤクショクメイ</t>
    </rPh>
    <phoneticPr fontId="5"/>
  </si>
  <si>
    <t>１．申請者について</t>
    <rPh sb="2" eb="5">
      <t>シンセイシャ</t>
    </rPh>
    <phoneticPr fontId="5"/>
  </si>
  <si>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</si>
  <si>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過去に税金の滞納があるもの、刑事上の処分を受けているものその他の公的資金の交付先として社会通念上適切でないと認められるものでない。</t>
    <phoneticPr fontId="5"/>
  </si>
  <si>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</si>
  <si>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　本助成金の実施要綱、交付要綱、助成金申請の手引き、よくある質問Q&amp;A、ホームページ等を確認し、内容や注意事項等を全て理解したうえで申請する。</t>
    <rPh sb="9" eb="10">
      <t>ツナ</t>
    </rPh>
    <phoneticPr fontId="5"/>
  </si>
  <si>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</si>
  <si>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</si>
  <si>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国及び他の地方公共団体による補助金の交付を受ける場合、東京ゼロエミ住宅導入促進事業の助成金交付額と当該補助金の合計額が助成対象経費を超えることができないことを理解している。</t>
    <phoneticPr fontId="5"/>
  </si>
  <si>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</si>
  <si>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交付要綱第3条の条件を満たしていること。</t>
    <rPh sb="1" eb="3">
      <t>コウフ</t>
    </rPh>
    <rPh sb="3" eb="5">
      <t>ヨウコウ</t>
    </rPh>
    <rPh sb="5" eb="6">
      <t>ダイ</t>
    </rPh>
    <rPh sb="7" eb="8">
      <t>ジョウ</t>
    </rPh>
    <rPh sb="9" eb="11">
      <t>ジョウケン</t>
    </rPh>
    <rPh sb="12" eb="13">
      <t>ミ</t>
    </rPh>
    <phoneticPr fontId="5"/>
  </si>
  <si>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</si>
  <si>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phoneticPr fontId="5"/>
  </si>
  <si>
    <t>　リース等事業者が助成対象設備を設置する場合にあっては、当該リース等の契約においてリース料金等について本助成金に相当する額の減額がなされていること。</t>
    <rPh sb="4" eb="5">
      <t>ナド</t>
    </rPh>
    <rPh sb="5" eb="7">
      <t>ジギョウ</t>
    </rPh>
    <rPh sb="7" eb="8">
      <t>シャ</t>
    </rPh>
    <rPh sb="9" eb="11">
      <t>ジョセイ</t>
    </rPh>
    <rPh sb="11" eb="13">
      <t>タイショウ</t>
    </rPh>
    <rPh sb="13" eb="15">
      <t>セツビ</t>
    </rPh>
    <rPh sb="16" eb="18">
      <t>セッチ</t>
    </rPh>
    <rPh sb="20" eb="22">
      <t>バアイ</t>
    </rPh>
    <rPh sb="28" eb="30">
      <t>トウガイ</t>
    </rPh>
    <rPh sb="33" eb="34">
      <t>トウ</t>
    </rPh>
    <rPh sb="35" eb="37">
      <t>ケイヤク</t>
    </rPh>
    <rPh sb="44" eb="46">
      <t>リョウキン</t>
    </rPh>
    <rPh sb="46" eb="47">
      <t>トウ</t>
    </rPh>
    <rPh sb="51" eb="52">
      <t>ホン</t>
    </rPh>
    <rPh sb="52" eb="55">
      <t>ジョセイキン</t>
    </rPh>
    <rPh sb="56" eb="58">
      <t>ソウトウ</t>
    </rPh>
    <rPh sb="60" eb="61">
      <t>ガク</t>
    </rPh>
    <rPh sb="62" eb="64">
      <t>ゲンガク</t>
    </rPh>
    <phoneticPr fontId="5"/>
  </si>
  <si>
    <t>　手続代行者が交付要綱第10条及び手引の要件を満たしていることを確認している。</t>
    <phoneticPr fontId="5"/>
  </si>
  <si>
    <t>　申請者及び手続代行者はお互いに連携を図り、事業が円滑に推進できるよう努める。</t>
    <phoneticPr fontId="5"/>
  </si>
  <si>
    <t>　公社が発行する各種書類が、申請者へ通知されたことを手続代行者へも連絡する場合があることを理解している。</t>
    <phoneticPr fontId="5"/>
  </si>
  <si>
    <t>手続代行に関する誓約書</t>
    <rPh sb="0" eb="2">
      <t>テツヅキ</t>
    </rPh>
    <rPh sb="2" eb="4">
      <t>ダイコウ</t>
    </rPh>
    <rPh sb="5" eb="6">
      <t>カン</t>
    </rPh>
    <rPh sb="8" eb="11">
      <t>セイヤクショ</t>
    </rPh>
    <phoneticPr fontId="5"/>
  </si>
  <si>
    <t>手続代行者</t>
    <rPh sb="0" eb="2">
      <t>テツヅキ</t>
    </rPh>
    <rPh sb="2" eb="5">
      <t>ダイコウシャ</t>
    </rPh>
    <phoneticPr fontId="5"/>
  </si>
  <si>
    <t>法人名</t>
    <rPh sb="0" eb="2">
      <t>ホウジン</t>
    </rPh>
    <rPh sb="2" eb="3">
      <t>メイ</t>
    </rPh>
    <phoneticPr fontId="10"/>
  </si>
  <si>
    <t>支店名・
営業所名等</t>
    <rPh sb="0" eb="3">
      <t>シテンメイ</t>
    </rPh>
    <rPh sb="5" eb="8">
      <t>エイギョウショ</t>
    </rPh>
    <rPh sb="8" eb="9">
      <t>メイ</t>
    </rPh>
    <rPh sb="9" eb="10">
      <t>ナド</t>
    </rPh>
    <phoneticPr fontId="5"/>
  </si>
  <si>
    <t>１．助成金に関する申請について</t>
    <rPh sb="2" eb="5">
      <t>ジョセイキン</t>
    </rPh>
    <rPh sb="6" eb="7">
      <t>カン</t>
    </rPh>
    <rPh sb="9" eb="11">
      <t>シンセイ</t>
    </rPh>
    <phoneticPr fontId="5"/>
  </si>
  <si>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5"/>
  </si>
  <si>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5"/>
  </si>
  <si>
    <t xml:space="preserve"> 　申請者自身も申請内容、申請手続きの流れ及び提出期限等を把握できるようにし、申請漏れがないよう必要な情報を共有し合うこと。</t>
    <rPh sb="2" eb="5">
      <t>シンセイシャ</t>
    </rPh>
    <rPh sb="5" eb="7">
      <t>ジシン</t>
    </rPh>
    <rPh sb="8" eb="10">
      <t>シンセイ</t>
    </rPh>
    <phoneticPr fontId="5"/>
  </si>
  <si>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5"/>
  </si>
  <si>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5"/>
  </si>
  <si>
    <t>助成対象となる機器費（税抜）</t>
    <phoneticPr fontId="5"/>
  </si>
  <si>
    <t>1住戸1台の使用の
場合の申請可能額</t>
    <rPh sb="1" eb="3">
      <t>ジュウコ</t>
    </rPh>
    <rPh sb="4" eb="5">
      <t>ダイ</t>
    </rPh>
    <rPh sb="6" eb="8">
      <t>シヨウ</t>
    </rPh>
    <rPh sb="10" eb="12">
      <t>バアイ</t>
    </rPh>
    <phoneticPr fontId="5"/>
  </si>
  <si>
    <t>購入予定金額（税抜）
(購入予定金額の内、
対象機器費のみ)</t>
    <rPh sb="0" eb="2">
      <t>コウニュウ</t>
    </rPh>
    <rPh sb="2" eb="4">
      <t>ヨテイ</t>
    </rPh>
    <rPh sb="4" eb="6">
      <t>キンガク</t>
    </rPh>
    <rPh sb="7" eb="9">
      <t>ゼイヌ</t>
    </rPh>
    <phoneticPr fontId="5"/>
  </si>
  <si>
    <t>※1パワーコンディショナーがハイブリット等の場合、按分後の機器費を記入してください。</t>
    <phoneticPr fontId="5"/>
  </si>
  <si>
    <t>住宅種別</t>
    <rPh sb="0" eb="2">
      <t>ジュウタク</t>
    </rPh>
    <rPh sb="2" eb="4">
      <t>シュベツ</t>
    </rPh>
    <phoneticPr fontId="5"/>
  </si>
  <si>
    <t>太陽光発電出力</t>
    <rPh sb="0" eb="3">
      <t>タイヨウコウ</t>
    </rPh>
    <rPh sb="3" eb="5">
      <t>ハツデン</t>
    </rPh>
    <rPh sb="5" eb="7">
      <t>シュツリョク</t>
    </rPh>
    <phoneticPr fontId="5"/>
  </si>
  <si>
    <t>設置住戸数</t>
    <rPh sb="0" eb="2">
      <t>セッチ</t>
    </rPh>
    <rPh sb="2" eb="5">
      <t>ジュウコスウ</t>
    </rPh>
    <phoneticPr fontId="5"/>
  </si>
  <si>
    <t>設置台数合計</t>
    <rPh sb="0" eb="2">
      <t>セッチ</t>
    </rPh>
    <rPh sb="2" eb="4">
      <t>ダイスウ</t>
    </rPh>
    <rPh sb="4" eb="6">
      <t>ゴウケイ</t>
    </rPh>
    <phoneticPr fontId="5"/>
  </si>
  <si>
    <t>識別情報</t>
    <rPh sb="0" eb="2">
      <t>シキベツ</t>
    </rPh>
    <rPh sb="2" eb="4">
      <t>ジョウホウ</t>
    </rPh>
    <phoneticPr fontId="5"/>
  </si>
  <si>
    <t>※識別情報は1人の申請者が複数申請する場合にのみ記入してください。</t>
    <rPh sb="1" eb="3">
      <t>シキベツ</t>
    </rPh>
    <rPh sb="3" eb="5">
      <t>ジョウホウ</t>
    </rPh>
    <rPh sb="7" eb="8">
      <t>ニン</t>
    </rPh>
    <rPh sb="9" eb="12">
      <t>シンセイシャ</t>
    </rPh>
    <rPh sb="13" eb="15">
      <t>フクスウ</t>
    </rPh>
    <rPh sb="15" eb="17">
      <t>シンセイ</t>
    </rPh>
    <rPh sb="19" eb="21">
      <t>バアイ</t>
    </rPh>
    <rPh sb="24" eb="26">
      <t>キニュウ</t>
    </rPh>
    <phoneticPr fontId="5"/>
  </si>
  <si>
    <t>【戸建住宅における蓄電池システム申請金額の上限額】</t>
    <phoneticPr fontId="5"/>
  </si>
  <si>
    <t>4kW超え</t>
    <phoneticPr fontId="5"/>
  </si>
  <si>
    <t>【集合住宅における蓄電池システム申請金額の上限額】</t>
    <rPh sb="1" eb="3">
      <t>シュウゴウ</t>
    </rPh>
    <phoneticPr fontId="5"/>
  </si>
  <si>
    <t>「設置する蓄電池システムの合計蓄電容量（戸当たり）が6.34kWh未満の場合」＆「設置する蓄電池システムの合計蓄電容量（戸当たり）が6.34kWh以上の場合」</t>
    <phoneticPr fontId="5"/>
  </si>
  <si>
    <t>戸建</t>
    <rPh sb="0" eb="2">
      <t>コダテ</t>
    </rPh>
    <phoneticPr fontId="5"/>
  </si>
  <si>
    <t>集合</t>
    <rPh sb="0" eb="2">
      <t>シュウゴウ</t>
    </rPh>
    <phoneticPr fontId="5"/>
  </si>
  <si>
    <t>東京ゼロエミ住宅設計確認書の交付日から60日以内に提出してください（公社必着）。</t>
    <rPh sb="0" eb="2">
      <t>トウキョウ</t>
    </rPh>
    <rPh sb="6" eb="8">
      <t>ジュウタク</t>
    </rPh>
    <rPh sb="8" eb="10">
      <t>セッケイ</t>
    </rPh>
    <rPh sb="10" eb="12">
      <t>カクニン</t>
    </rPh>
    <rPh sb="12" eb="13">
      <t>ショ</t>
    </rPh>
    <rPh sb="14" eb="16">
      <t>コウフ</t>
    </rPh>
    <rPh sb="16" eb="17">
      <t>ヒ</t>
    </rPh>
    <rPh sb="21" eb="22">
      <t>ニチ</t>
    </rPh>
    <rPh sb="22" eb="24">
      <t>イナイ</t>
    </rPh>
    <rPh sb="25" eb="27">
      <t>テイシュツ</t>
    </rPh>
    <rPh sb="34" eb="36">
      <t>コウシャ</t>
    </rPh>
    <rPh sb="36" eb="38">
      <t>ヒッチャク</t>
    </rPh>
    <phoneticPr fontId="5"/>
  </si>
  <si>
    <t>変更があった場合に提出してください。交付日から60日以内に提出してください（公社必着）。</t>
    <rPh sb="0" eb="2">
      <t>ヘンコウ</t>
    </rPh>
    <rPh sb="6" eb="8">
      <t>バアイ</t>
    </rPh>
    <rPh sb="9" eb="11">
      <t>テイシュツ</t>
    </rPh>
    <phoneticPr fontId="5"/>
  </si>
  <si>
    <t xml:space="preserve"> 手続代行者に依頼する場合においても、申請内容、申請手続きの流れ及び提出期限等、必要な情報を共有し、申請漏れがないよう状況を把握するよう努める。</t>
    <rPh sb="38" eb="39">
      <t>ナド</t>
    </rPh>
    <rPh sb="59" eb="61">
      <t>ジョウキョウ</t>
    </rPh>
    <rPh sb="62" eb="64">
      <t>ハアク</t>
    </rPh>
    <rPh sb="68" eb="69">
      <t>ツト</t>
    </rPh>
    <phoneticPr fontId="5"/>
  </si>
  <si>
    <t>　手続代行者に依頼する場合においても、申請内容、申請手続きの流れ及び提出期限等、必要な情報を共有し、申請漏れがないよう状況を把握するよう努める。</t>
    <phoneticPr fontId="5"/>
  </si>
  <si>
    <t>令和5年4月3日以降に交付申請を行う方用</t>
    <phoneticPr fontId="5"/>
  </si>
  <si>
    <t>50kW未満の太陽光発電システム及び電気自動車等と併せて導入、又は既に導入している</t>
    <rPh sb="4" eb="6">
      <t>ミマン</t>
    </rPh>
    <rPh sb="7" eb="10">
      <t>タイヨウコウ</t>
    </rPh>
    <rPh sb="10" eb="12">
      <t>ハツデン</t>
    </rPh>
    <rPh sb="16" eb="17">
      <t>オヨ</t>
    </rPh>
    <rPh sb="18" eb="20">
      <t>デンキ</t>
    </rPh>
    <rPh sb="20" eb="23">
      <t>ジドウシャ</t>
    </rPh>
    <rPh sb="23" eb="24">
      <t>ナド</t>
    </rPh>
    <rPh sb="25" eb="26">
      <t>アワ</t>
    </rPh>
    <rPh sb="28" eb="30">
      <t>ドウニュウ</t>
    </rPh>
    <rPh sb="31" eb="32">
      <t>マタ</t>
    </rPh>
    <rPh sb="33" eb="34">
      <t>スデ</t>
    </rPh>
    <rPh sb="35" eb="37">
      <t>ドウニュウ</t>
    </rPh>
    <phoneticPr fontId="5"/>
  </si>
  <si>
    <t>V2H 該当有りの申請額</t>
    <rPh sb="4" eb="6">
      <t>ガイトウ</t>
    </rPh>
    <rPh sb="6" eb="7">
      <t>ア</t>
    </rPh>
    <rPh sb="9" eb="11">
      <t>シンセイ</t>
    </rPh>
    <rPh sb="11" eb="12">
      <t>ガク</t>
    </rPh>
    <phoneticPr fontId="5"/>
  </si>
  <si>
    <t>V2H 該当無しの申請額</t>
    <rPh sb="4" eb="6">
      <t>ガイトウ</t>
    </rPh>
    <rPh sb="6" eb="7">
      <t>ナ</t>
    </rPh>
    <rPh sb="9" eb="11">
      <t>シンセイ</t>
    </rPh>
    <rPh sb="11" eb="12">
      <t>ガク</t>
    </rPh>
    <phoneticPr fontId="5"/>
  </si>
  <si>
    <t>令和5年4月3日以降に交付申請を行う方用</t>
    <rPh sb="7" eb="10">
      <t>ヒイコウ</t>
    </rPh>
    <phoneticPr fontId="5"/>
  </si>
  <si>
    <t>　2-1　太陽光発電システムの所有権者（太陽光発電システムの所有者がリース事業者等の場合事業者情報を記入してください）　</t>
    <rPh sb="5" eb="8">
      <t>タイヨウコウ</t>
    </rPh>
    <rPh sb="8" eb="10">
      <t>ハツデン</t>
    </rPh>
    <rPh sb="15" eb="18">
      <t>ショユウケン</t>
    </rPh>
    <rPh sb="18" eb="19">
      <t>シャ</t>
    </rPh>
    <rPh sb="20" eb="23">
      <t>タイヨウコウ</t>
    </rPh>
    <rPh sb="23" eb="25">
      <t>ハツデン</t>
    </rPh>
    <rPh sb="30" eb="32">
      <t>ショユウ</t>
    </rPh>
    <rPh sb="32" eb="33">
      <t>シャ</t>
    </rPh>
    <rPh sb="37" eb="39">
      <t>ジギョウ</t>
    </rPh>
    <rPh sb="39" eb="40">
      <t>シャ</t>
    </rPh>
    <rPh sb="40" eb="41">
      <t>ナド</t>
    </rPh>
    <rPh sb="42" eb="44">
      <t>バアイ</t>
    </rPh>
    <rPh sb="44" eb="47">
      <t>ジギョウシャ</t>
    </rPh>
    <rPh sb="47" eb="49">
      <t>ジョウホウ</t>
    </rPh>
    <rPh sb="50" eb="52">
      <t>キニュウ</t>
    </rPh>
    <phoneticPr fontId="10"/>
  </si>
  <si>
    <t>　2-2　蓄電池システムの所有権者（蓄電池システムの所有者がリース事業者等の場合事業者情報を記入してください）　</t>
    <rPh sb="13" eb="16">
      <t>ショユウケン</t>
    </rPh>
    <rPh sb="16" eb="17">
      <t>シャ</t>
    </rPh>
    <rPh sb="18" eb="21">
      <t>チクデンチ</t>
    </rPh>
    <rPh sb="33" eb="35">
      <t>ジギョウ</t>
    </rPh>
    <rPh sb="35" eb="36">
      <t>シャ</t>
    </rPh>
    <rPh sb="36" eb="37">
      <t>ナド</t>
    </rPh>
    <rPh sb="38" eb="40">
      <t>バアイ</t>
    </rPh>
    <rPh sb="40" eb="43">
      <t>ジギョウシャ</t>
    </rPh>
    <rPh sb="43" eb="45">
      <t>ジョウホウ</t>
    </rPh>
    <rPh sb="46" eb="48">
      <t>キニュウ</t>
    </rPh>
    <phoneticPr fontId="10"/>
  </si>
  <si>
    <t>　2-3　V2Hの所有権者（V2Hの所有者がリース事業者等の場合事業者情報を記入してください）　</t>
    <rPh sb="9" eb="12">
      <t>ショユウケン</t>
    </rPh>
    <rPh sb="12" eb="13">
      <t>シャ</t>
    </rPh>
    <rPh sb="25" eb="27">
      <t>ジギョウ</t>
    </rPh>
    <rPh sb="27" eb="28">
      <t>シャ</t>
    </rPh>
    <rPh sb="28" eb="29">
      <t>ナド</t>
    </rPh>
    <rPh sb="30" eb="32">
      <t>バアイ</t>
    </rPh>
    <rPh sb="32" eb="34">
      <t>ジギョウ</t>
    </rPh>
    <rPh sb="34" eb="35">
      <t>シャ</t>
    </rPh>
    <rPh sb="35" eb="37">
      <t>ジョウホウ</t>
    </rPh>
    <rPh sb="38" eb="40">
      <t>キニュウ</t>
    </rPh>
    <phoneticPr fontId="10"/>
  </si>
  <si>
    <t>助成金交付申請書(第一面、第二面、第三面）</t>
    <rPh sb="0" eb="3">
      <t>ジョセイキン</t>
    </rPh>
    <rPh sb="3" eb="5">
      <t>コウフ</t>
    </rPh>
    <rPh sb="5" eb="8">
      <t>シンセイショイチメン</t>
    </rPh>
    <rPh sb="17" eb="18">
      <t>ダイ</t>
    </rPh>
    <rPh sb="18" eb="19">
      <t>サン</t>
    </rPh>
    <rPh sb="19" eb="20">
      <t>メン</t>
    </rPh>
    <phoneticPr fontId="9"/>
  </si>
  <si>
    <t>太陽光発電システムを設置しない場合には、以下の理由を回答すること（必須）</t>
    <rPh sb="0" eb="3">
      <t>タイヨウコウ</t>
    </rPh>
    <rPh sb="3" eb="5">
      <t>ハツデン</t>
    </rPh>
    <rPh sb="10" eb="12">
      <t>セッチ</t>
    </rPh>
    <rPh sb="15" eb="17">
      <t>バアイ</t>
    </rPh>
    <rPh sb="20" eb="22">
      <t>イカ</t>
    </rPh>
    <rPh sb="23" eb="25">
      <t>リユウ</t>
    </rPh>
    <rPh sb="26" eb="28">
      <t>カイトウ</t>
    </rPh>
    <rPh sb="33" eb="35">
      <t>ヒッス</t>
    </rPh>
    <phoneticPr fontId="5"/>
  </si>
  <si>
    <t>（第三面）</t>
    <rPh sb="1" eb="2">
      <t>ダイ</t>
    </rPh>
    <rPh sb="2" eb="3">
      <t>サン</t>
    </rPh>
    <rPh sb="3" eb="4">
      <t>メン</t>
    </rPh>
    <phoneticPr fontId="5"/>
  </si>
  <si>
    <t>購入予定金額には1台分の購入予定金額を記入してください。
蓄電容量には1台分の蓄電容量を記入してください。</t>
    <rPh sb="0" eb="2">
      <t>コウニュウ</t>
    </rPh>
    <rPh sb="2" eb="4">
      <t>ヨテイ</t>
    </rPh>
    <rPh sb="4" eb="6">
      <t>キンガク</t>
    </rPh>
    <rPh sb="9" eb="11">
      <t>ダイブン</t>
    </rPh>
    <rPh sb="12" eb="14">
      <t>コウニュウ</t>
    </rPh>
    <rPh sb="14" eb="16">
      <t>ヨテイ</t>
    </rPh>
    <rPh sb="16" eb="18">
      <t>キンガク</t>
    </rPh>
    <rPh sb="19" eb="21">
      <t>キニュウ</t>
    </rPh>
    <rPh sb="29" eb="31">
      <t>チクデン</t>
    </rPh>
    <rPh sb="31" eb="33">
      <t>ヨウリョウ</t>
    </rPh>
    <rPh sb="36" eb="38">
      <t>ダイブン</t>
    </rPh>
    <rPh sb="39" eb="41">
      <t>チクデン</t>
    </rPh>
    <rPh sb="41" eb="43">
      <t>ヨウリョウ</t>
    </rPh>
    <rPh sb="44" eb="46">
      <t>キニュウ</t>
    </rPh>
    <phoneticPr fontId="5"/>
  </si>
  <si>
    <t xml:space="preserve">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t>
    <rPh sb="46" eb="50">
      <t>コウフシンセイ</t>
    </rPh>
    <phoneticPr fontId="5"/>
  </si>
  <si>
    <t>助成対象設備でリース等を使用する場合には、リース等事業者が共同申請者となり、助成対象設備の助成金はリース等事業者に支払われることを理解している。</t>
    <rPh sb="0" eb="2">
      <t>ジョセイ</t>
    </rPh>
    <rPh sb="2" eb="4">
      <t>タイショウ</t>
    </rPh>
    <rPh sb="4" eb="6">
      <t>セツビ</t>
    </rPh>
    <rPh sb="10" eb="11">
      <t>ナド</t>
    </rPh>
    <rPh sb="12" eb="14">
      <t>シヨウ</t>
    </rPh>
    <rPh sb="16" eb="18">
      <t>バアイ</t>
    </rPh>
    <rPh sb="24" eb="25">
      <t>ナド</t>
    </rPh>
    <rPh sb="25" eb="28">
      <t>ジギョウシャ</t>
    </rPh>
    <rPh sb="29" eb="31">
      <t>キョウドウ</t>
    </rPh>
    <rPh sb="31" eb="34">
      <t>シンセイシャ</t>
    </rPh>
    <rPh sb="38" eb="40">
      <t>ジョセイ</t>
    </rPh>
    <rPh sb="40" eb="42">
      <t>タイショウ</t>
    </rPh>
    <rPh sb="42" eb="44">
      <t>セツビ</t>
    </rPh>
    <rPh sb="45" eb="48">
      <t>ジョセイキン</t>
    </rPh>
    <rPh sb="52" eb="53">
      <t>ナド</t>
    </rPh>
    <rPh sb="53" eb="56">
      <t>ジギョウシャ</t>
    </rPh>
    <rPh sb="57" eb="59">
      <t>シハラ</t>
    </rPh>
    <rPh sb="65" eb="67">
      <t>リカイ</t>
    </rPh>
    <phoneticPr fontId="5"/>
  </si>
  <si>
    <r>
      <t>　</t>
    </r>
    <r>
      <rPr>
        <b/>
        <sz val="10"/>
        <rFont val="游ゴシック"/>
        <family val="3"/>
        <charset val="128"/>
        <scheme val="minor"/>
      </rPr>
      <t>以下の内容に同意し、本申請を行うことを誓約します。</t>
    </r>
    <r>
      <rPr>
        <sz val="10"/>
        <rFont val="游ゴシック"/>
        <family val="3"/>
        <charset val="128"/>
        <scheme val="minor"/>
      </rPr>
      <t xml:space="preserve">
　この誓約が虚偽であり、又はこの誓約に反したことにより、当方が不利益を被ることとなっても、一切異議は申し立てません。</t>
    </r>
    <rPh sb="1" eb="3">
      <t>イカ</t>
    </rPh>
    <rPh sb="4" eb="6">
      <t>ナイヨウ</t>
    </rPh>
    <rPh sb="7" eb="9">
      <t>ドウイ</t>
    </rPh>
    <rPh sb="11" eb="14">
      <t>ホンシンセイ</t>
    </rPh>
    <rPh sb="15" eb="16">
      <t>オコナ</t>
    </rPh>
    <rPh sb="20" eb="22">
      <t>セイヤク</t>
    </rPh>
    <rPh sb="30" eb="32">
      <t>セイヤク</t>
    </rPh>
    <rPh sb="33" eb="35">
      <t>キョギ</t>
    </rPh>
    <rPh sb="39" eb="40">
      <t>マタ</t>
    </rPh>
    <rPh sb="43" eb="45">
      <t>セイヤク</t>
    </rPh>
    <rPh sb="46" eb="47">
      <t>ハン</t>
    </rPh>
    <rPh sb="55" eb="57">
      <t>トウホウ</t>
    </rPh>
    <rPh sb="58" eb="61">
      <t>フリエキ</t>
    </rPh>
    <rPh sb="62" eb="63">
      <t>コウム</t>
    </rPh>
    <rPh sb="72" eb="74">
      <t>イッサイ</t>
    </rPh>
    <rPh sb="74" eb="76">
      <t>イギ</t>
    </rPh>
    <rPh sb="77" eb="78">
      <t>モウ</t>
    </rPh>
    <rPh sb="79" eb="80">
      <t>タ</t>
    </rPh>
    <phoneticPr fontId="5"/>
  </si>
  <si>
    <t>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50">
      <t>コウフシンセイ</t>
    </rPh>
    <phoneticPr fontId="5"/>
  </si>
  <si>
    <t>　太陽光発電システム、蓄電池システム及びV2Hに対する助成金の上限額（助成対象経費又は手引きにより算出される額のいずれか低い額以下であること）について理解し、了承していること。</t>
    <rPh sb="1" eb="4">
      <t>タイヨウコウ</t>
    </rPh>
    <rPh sb="4" eb="6">
      <t>ハツデン</t>
    </rPh>
    <rPh sb="18" eb="19">
      <t>オヨ</t>
    </rPh>
    <phoneticPr fontId="5"/>
  </si>
  <si>
    <t>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phoneticPr fontId="5"/>
  </si>
  <si>
    <r>
      <rPr>
        <b/>
        <sz val="11"/>
        <rFont val="游ゴシック"/>
        <family val="3"/>
        <charset val="128"/>
        <scheme val="minor"/>
      </rPr>
      <t>以下の内容に同意し、本申請を行うことを誓約します。</t>
    </r>
    <r>
      <rPr>
        <sz val="11"/>
        <rFont val="游ゴシック"/>
        <family val="3"/>
        <charset val="128"/>
        <scheme val="minor"/>
      </rPr>
      <t xml:space="preserve">
この誓約が虚偽であり、又はこの誓約に反したことにより、当方が不利益を被ることとなっても、一切異議は申し立てません。</t>
    </r>
    <rPh sb="0" eb="2">
      <t>イカ</t>
    </rPh>
    <rPh sb="3" eb="5">
      <t>ナイヨウ</t>
    </rPh>
    <rPh sb="6" eb="8">
      <t>ドウイ</t>
    </rPh>
    <rPh sb="10" eb="13">
      <t>ホンシンセイ</t>
    </rPh>
    <rPh sb="14" eb="15">
      <t>オコナ</t>
    </rPh>
    <rPh sb="19" eb="21">
      <t>セイヤク</t>
    </rPh>
    <rPh sb="28" eb="30">
      <t>セイヤク</t>
    </rPh>
    <rPh sb="31" eb="33">
      <t>キョギ</t>
    </rPh>
    <rPh sb="37" eb="38">
      <t>マタ</t>
    </rPh>
    <rPh sb="41" eb="43">
      <t>セイヤク</t>
    </rPh>
    <rPh sb="44" eb="45">
      <t>ハン</t>
    </rPh>
    <rPh sb="53" eb="55">
      <t>トウホウ</t>
    </rPh>
    <rPh sb="56" eb="59">
      <t>フリエキ</t>
    </rPh>
    <rPh sb="60" eb="61">
      <t>コウム</t>
    </rPh>
    <rPh sb="70" eb="72">
      <t>イッサイ</t>
    </rPh>
    <rPh sb="72" eb="74">
      <t>イギ</t>
    </rPh>
    <rPh sb="75" eb="76">
      <t>モウ</t>
    </rPh>
    <rPh sb="77" eb="78">
      <t>タ</t>
    </rPh>
    <phoneticPr fontId="5"/>
  </si>
  <si>
    <t>　助成金額、太陽光発電システム、蓄電池システム及びV2Hに対する助成金の上限額について理解し、了承している（交付申請金額を超えて申請することはできないことを理解している。）。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6" eb="19">
      <t>チクデンチ</t>
    </rPh>
    <rPh sb="23" eb="24">
      <t>オヨ</t>
    </rPh>
    <rPh sb="29" eb="30">
      <t>タイ</t>
    </rPh>
    <rPh sb="32" eb="35">
      <t>ジョセイキン</t>
    </rPh>
    <rPh sb="36" eb="39">
      <t>ジョウゲンガク</t>
    </rPh>
    <rPh sb="43" eb="45">
      <t>リカイ</t>
    </rPh>
    <rPh sb="47" eb="49">
      <t>リョウショウ</t>
    </rPh>
    <rPh sb="54" eb="56">
      <t>コウフ</t>
    </rPh>
    <rPh sb="56" eb="58">
      <t>シンセイ</t>
    </rPh>
    <rPh sb="58" eb="60">
      <t>キンガク</t>
    </rPh>
    <rPh sb="61" eb="62">
      <t>コ</t>
    </rPh>
    <rPh sb="64" eb="66">
      <t>シンセイ</t>
    </rPh>
    <rPh sb="78" eb="80">
      <t>リカイ</t>
    </rPh>
    <phoneticPr fontId="5"/>
  </si>
  <si>
    <t>　手続代行者は、申請者と必要な情報を共有し、事業を円滑に推進できるよう連携を図ることを誓約する。</t>
    <rPh sb="1" eb="3">
      <t>テツヅキ</t>
    </rPh>
    <rPh sb="3" eb="6">
      <t>ダイコウシャ</t>
    </rPh>
    <rPh sb="8" eb="11">
      <t>シンセイシャ</t>
    </rPh>
    <rPh sb="12" eb="14">
      <t>ヒツヨウ</t>
    </rPh>
    <rPh sb="15" eb="17">
      <t>ジョウホウ</t>
    </rPh>
    <rPh sb="18" eb="20">
      <t>キョウユウ</t>
    </rPh>
    <rPh sb="22" eb="24">
      <t>ジギョウ</t>
    </rPh>
    <rPh sb="25" eb="27">
      <t>エンカツ</t>
    </rPh>
    <rPh sb="28" eb="30">
      <t>スイシン</t>
    </rPh>
    <rPh sb="35" eb="37">
      <t>レンケイ</t>
    </rPh>
    <rPh sb="38" eb="39">
      <t>ハカ</t>
    </rPh>
    <rPh sb="43" eb="45">
      <t>セイヤク</t>
    </rPh>
    <phoneticPr fontId="5"/>
  </si>
  <si>
    <t>　手続代行者は、依頼を受けた手続きを実施するにあたり、誠意をもって実施し、また公社の指示に従うことを誓約する。</t>
    <rPh sb="18" eb="20">
      <t>ジッシ</t>
    </rPh>
    <rPh sb="27" eb="29">
      <t>セイイ</t>
    </rPh>
    <rPh sb="33" eb="35">
      <t>ジッシ</t>
    </rPh>
    <phoneticPr fontId="5"/>
  </si>
  <si>
    <t xml:space="preserve"> 機能性太陽光発電システムの設置に当たっては、「優れた機能性を有する太陽光発電システムの設置について（東京都）」の留意事項に記載のある設置方法に従い設置していること。</t>
    <rPh sb="51" eb="53">
      <t>トウキョウ</t>
    </rPh>
    <rPh sb="53" eb="54">
      <t>ト</t>
    </rPh>
    <phoneticPr fontId="5"/>
  </si>
  <si>
    <t xml:space="preserve"> 機能性太陽光発電システムの設置に当たっては、「優れた機能性を有する太陽光発電システムの設置について（東京都環境局）」の留意事項に記載のある設置方法に従い設置していること。</t>
    <rPh sb="51" eb="53">
      <t>トウキョウ</t>
    </rPh>
    <rPh sb="53" eb="54">
      <t>ト</t>
    </rPh>
    <rPh sb="54" eb="57">
      <t>カンキョウキョク</t>
    </rPh>
    <phoneticPr fontId="5"/>
  </si>
  <si>
    <r>
      <t>kW</t>
    </r>
    <r>
      <rPr>
        <b/>
        <sz val="11"/>
        <rFont val="游ゴシック"/>
        <family val="3"/>
        <charset val="128"/>
        <scheme val="minor"/>
      </rPr>
      <t>（必須）</t>
    </r>
    <rPh sb="3" eb="5">
      <t>ヒッス</t>
    </rPh>
    <phoneticPr fontId="5"/>
  </si>
  <si>
    <t xml:space="preserve">※発電出力値合計 </t>
    <rPh sb="1" eb="3">
      <t>ハツデン</t>
    </rPh>
    <rPh sb="3" eb="5">
      <t>シュツリョク</t>
    </rPh>
    <rPh sb="5" eb="6">
      <t>アタイ</t>
    </rPh>
    <rPh sb="6" eb="8">
      <t>ゴウケイ</t>
    </rPh>
    <phoneticPr fontId="5"/>
  </si>
  <si>
    <t>当該周辺機器に係る太陽光発電システムの発電出力</t>
    <phoneticPr fontId="5"/>
  </si>
  <si>
    <t>当該周辺機器に係る申請金額</t>
    <phoneticPr fontId="5"/>
  </si>
  <si>
    <t xml:space="preserve">架台設置に係る申請金額 </t>
    <phoneticPr fontId="5"/>
  </si>
  <si>
    <t>太陽光発電システムの設置に適した屋根面積が無いため</t>
    <rPh sb="0" eb="3">
      <t>タイヨウコウ</t>
    </rPh>
    <rPh sb="3" eb="5">
      <t>ハツデン</t>
    </rPh>
    <rPh sb="10" eb="12">
      <t>セッチ</t>
    </rPh>
    <rPh sb="13" eb="14">
      <t>テキ</t>
    </rPh>
    <rPh sb="16" eb="18">
      <t>ヤネ</t>
    </rPh>
    <rPh sb="18" eb="20">
      <t>メンセキ</t>
    </rPh>
    <rPh sb="21" eb="22">
      <t>ナ</t>
    </rPh>
    <phoneticPr fontId="5"/>
  </si>
  <si>
    <t>日当たり条件など、十分な発電が期待できないため</t>
    <phoneticPr fontId="5"/>
  </si>
  <si>
    <t>メンテナンスや破損など、設置後の経費に不安があるため</t>
    <rPh sb="7" eb="9">
      <t>ハソン</t>
    </rPh>
    <rPh sb="12" eb="14">
      <t>セッチ</t>
    </rPh>
    <rPh sb="14" eb="15">
      <t>ゴ</t>
    </rPh>
    <rPh sb="16" eb="18">
      <t>ケイヒ</t>
    </rPh>
    <rPh sb="19" eb="21">
      <t>フアン</t>
    </rPh>
    <phoneticPr fontId="5"/>
  </si>
  <si>
    <r>
      <rPr>
        <sz val="11"/>
        <rFont val="游ゴシック"/>
        <family val="3"/>
        <charset val="128"/>
        <scheme val="minor"/>
      </rPr>
      <t>【Ｃ】</t>
    </r>
    <r>
      <rPr>
        <sz val="10"/>
        <rFont val="游ゴシック"/>
        <family val="3"/>
        <charset val="128"/>
        <scheme val="minor"/>
      </rPr>
      <t>当該周辺機器に係る太陽光発電システムの発電出力（PV出力最適化）</t>
    </r>
    <rPh sb="3" eb="5">
      <t>トウガイ</t>
    </rPh>
    <rPh sb="5" eb="7">
      <t>シュウヘン</t>
    </rPh>
    <rPh sb="7" eb="9">
      <t>キキ</t>
    </rPh>
    <rPh sb="10" eb="11">
      <t>カカ</t>
    </rPh>
    <rPh sb="12" eb="17">
      <t>タイヨウコウハツデン</t>
    </rPh>
    <rPh sb="22" eb="26">
      <t>ハツデンシュツリョク</t>
    </rPh>
    <rPh sb="29" eb="31">
      <t>シュツリョク</t>
    </rPh>
    <rPh sb="31" eb="34">
      <t>サイテキカ</t>
    </rPh>
    <phoneticPr fontId="5"/>
  </si>
  <si>
    <t>助成金申請金額　②</t>
    <rPh sb="0" eb="3">
      <t>ジョセイキン</t>
    </rPh>
    <rPh sb="3" eb="7">
      <t>シンセイキンガク</t>
    </rPh>
    <phoneticPr fontId="5"/>
  </si>
  <si>
    <r>
      <t>【Ａ】発電出力合計のうち、</t>
    </r>
    <r>
      <rPr>
        <sz val="11"/>
        <color theme="1"/>
        <rFont val="游ゴシック"/>
        <family val="3"/>
        <charset val="128"/>
        <scheme val="minor"/>
      </rPr>
      <t>機能性PVに</t>
    </r>
    <r>
      <rPr>
        <u/>
        <sz val="11"/>
        <color theme="1"/>
        <rFont val="游ゴシック"/>
        <family val="3"/>
        <charset val="128"/>
        <scheme val="minor"/>
      </rPr>
      <t>該当しない</t>
    </r>
    <r>
      <rPr>
        <sz val="11"/>
        <rFont val="游ゴシック"/>
        <family val="3"/>
        <charset val="128"/>
        <scheme val="minor"/>
      </rPr>
      <t>kW数</t>
    </r>
    <rPh sb="3" eb="5">
      <t>ハツデン</t>
    </rPh>
    <rPh sb="5" eb="7">
      <t>シュツリョク</t>
    </rPh>
    <rPh sb="7" eb="9">
      <t>ゴウケイ</t>
    </rPh>
    <rPh sb="13" eb="16">
      <t>キノウセイ</t>
    </rPh>
    <rPh sb="19" eb="21">
      <t>ガイトウ</t>
    </rPh>
    <rPh sb="26" eb="27">
      <t>スウ</t>
    </rPh>
    <phoneticPr fontId="5"/>
  </si>
  <si>
    <r>
      <t>【Ｂ】発電出力合計のうち、</t>
    </r>
    <r>
      <rPr>
        <sz val="11"/>
        <color theme="1"/>
        <rFont val="游ゴシック"/>
        <family val="3"/>
        <charset val="128"/>
        <scheme val="minor"/>
      </rPr>
      <t>機能性PVに</t>
    </r>
    <r>
      <rPr>
        <u/>
        <sz val="11"/>
        <color theme="1"/>
        <rFont val="游ゴシック"/>
        <family val="3"/>
        <charset val="128"/>
        <scheme val="minor"/>
      </rPr>
      <t>該当する</t>
    </r>
    <r>
      <rPr>
        <sz val="11"/>
        <rFont val="游ゴシック"/>
        <family val="3"/>
        <charset val="128"/>
        <scheme val="minor"/>
      </rPr>
      <t>kW数</t>
    </r>
    <rPh sb="3" eb="5">
      <t>ハツデン</t>
    </rPh>
    <rPh sb="5" eb="7">
      <t>シュツリョク</t>
    </rPh>
    <rPh sb="7" eb="9">
      <t>ゴウケイ</t>
    </rPh>
    <rPh sb="13" eb="16">
      <t>キノウセイ</t>
    </rPh>
    <rPh sb="19" eb="21">
      <t>ガイトウ</t>
    </rPh>
    <rPh sb="25" eb="26">
      <t>スウ</t>
    </rPh>
    <phoneticPr fontId="5"/>
  </si>
  <si>
    <t>発電出力値合計</t>
    <phoneticPr fontId="5"/>
  </si>
  <si>
    <t xml:space="preserve">  ※ゼロエミ住宅設計確認書に記載の発電出力数を記入
（A+Bの値と一致するよう記入すること）</t>
    <rPh sb="24" eb="26">
      <t>キニュウ</t>
    </rPh>
    <rPh sb="32" eb="33">
      <t>アタイ</t>
    </rPh>
    <rPh sb="34" eb="36">
      <t>イッチ</t>
    </rPh>
    <rPh sb="40" eb="42">
      <t>キニュウ</t>
    </rPh>
    <phoneticPr fontId="5"/>
  </si>
  <si>
    <t>・合計金額
・蓄電容量×19万円
・95万円</t>
    <rPh sb="1" eb="3">
      <t>ゴウケイ</t>
    </rPh>
    <rPh sb="3" eb="5">
      <t>キンガク</t>
    </rPh>
    <rPh sb="20" eb="21">
      <t>マン</t>
    </rPh>
    <rPh sb="21" eb="22">
      <t>エン</t>
    </rPh>
    <phoneticPr fontId="5"/>
  </si>
  <si>
    <t>・合計金額
・蓄電容量×15万円
・120万円</t>
    <rPh sb="1" eb="5">
      <t>ゴウケイキンガク</t>
    </rPh>
    <phoneticPr fontId="5"/>
  </si>
  <si>
    <t>・合計金額
・蓄電容量×15万円
・太陽光発電出力×30万円</t>
    <rPh sb="1" eb="5">
      <t>ゴウケイキンガク</t>
    </rPh>
    <phoneticPr fontId="5"/>
  </si>
  <si>
    <t>※未入力の場合、0円で申請したとみなします。
※パワーコンディショナーがハイブリット等の場合、按分後の機器費を記入してください。
　専用パワーコンディショナー等、按分が不要の場合には購入予定金額と同じ値を記入してください。</t>
    <rPh sb="42" eb="43">
      <t>ナド</t>
    </rPh>
    <rPh sb="44" eb="46">
      <t>バアイ</t>
    </rPh>
    <rPh sb="47" eb="50">
      <t>アンブンゴ</t>
    </rPh>
    <rPh sb="51" eb="54">
      <t>キキヒ</t>
    </rPh>
    <rPh sb="55" eb="57">
      <t>キニュウ</t>
    </rPh>
    <rPh sb="66" eb="68">
      <t>センヨウ</t>
    </rPh>
    <rPh sb="79" eb="80">
      <t>ナド</t>
    </rPh>
    <rPh sb="81" eb="83">
      <t>アンブン</t>
    </rPh>
    <rPh sb="84" eb="86">
      <t>フヨウ</t>
    </rPh>
    <rPh sb="87" eb="89">
      <t>バアイ</t>
    </rPh>
    <rPh sb="91" eb="93">
      <t>コウニュウ</t>
    </rPh>
    <rPh sb="93" eb="95">
      <t>ヨテイ</t>
    </rPh>
    <rPh sb="95" eb="97">
      <t>キンガク</t>
    </rPh>
    <rPh sb="98" eb="99">
      <t>オナ</t>
    </rPh>
    <rPh sb="100" eb="101">
      <t>アタイ</t>
    </rPh>
    <rPh sb="102" eb="104">
      <t>キニュウ</t>
    </rPh>
    <phoneticPr fontId="5"/>
  </si>
  <si>
    <t>【個人】本人確認書類</t>
    <rPh sb="1" eb="3">
      <t>コジン</t>
    </rPh>
    <rPh sb="4" eb="6">
      <t>ホンニン</t>
    </rPh>
    <rPh sb="6" eb="8">
      <t>カクニン</t>
    </rPh>
    <rPh sb="8" eb="10">
      <t>ショルイ</t>
    </rPh>
    <phoneticPr fontId="5"/>
  </si>
  <si>
    <t>代表申請者名、その他建築主名、代表申請者住所の記入が必要です。</t>
    <rPh sb="0" eb="2">
      <t>ダイヒョウ</t>
    </rPh>
    <rPh sb="2" eb="4">
      <t>シンセイ</t>
    </rPh>
    <rPh sb="4" eb="5">
      <t>シャ</t>
    </rPh>
    <rPh sb="5" eb="6">
      <t>メイ</t>
    </rPh>
    <rPh sb="9" eb="10">
      <t>タ</t>
    </rPh>
    <rPh sb="10" eb="12">
      <t>ケンチク</t>
    </rPh>
    <rPh sb="12" eb="13">
      <t>ヌシ</t>
    </rPh>
    <rPh sb="13" eb="14">
      <t>メイ</t>
    </rPh>
    <rPh sb="23" eb="25">
      <t>キニュウ</t>
    </rPh>
    <rPh sb="26" eb="28">
      <t>ヒツヨウ</t>
    </rPh>
    <phoneticPr fontId="5"/>
  </si>
  <si>
    <t>代表申請者の本人確認書類または実在証明書類を提出してください。</t>
    <rPh sb="0" eb="5">
      <t>ダイヒョウシンセイシャ</t>
    </rPh>
    <rPh sb="6" eb="12">
      <t>ホンニンカクニンショルイ</t>
    </rPh>
    <rPh sb="15" eb="17">
      <t>ジツザイ</t>
    </rPh>
    <rPh sb="17" eb="19">
      <t>ショウメイ</t>
    </rPh>
    <rPh sb="19" eb="21">
      <t>ショルイ</t>
    </rPh>
    <rPh sb="22" eb="24">
      <t>テイシュツ</t>
    </rPh>
    <phoneticPr fontId="5"/>
  </si>
  <si>
    <t>太陽光発電、蓄電池システム及びV2Hでリース等を使用の場合にはリース等事業者の実在証明書類を提出してください。</t>
    <rPh sb="0" eb="3">
      <t>タイヨウコウ</t>
    </rPh>
    <rPh sb="3" eb="5">
      <t>ハツデン</t>
    </rPh>
    <rPh sb="6" eb="9">
      <t>チクデンチ</t>
    </rPh>
    <rPh sb="13" eb="14">
      <t>オヨ</t>
    </rPh>
    <rPh sb="22" eb="23">
      <t>ナド</t>
    </rPh>
    <rPh sb="24" eb="26">
      <t>シヨウ</t>
    </rPh>
    <rPh sb="27" eb="29">
      <t>バアイ</t>
    </rPh>
    <rPh sb="34" eb="35">
      <t>ナド</t>
    </rPh>
    <rPh sb="35" eb="38">
      <t>ジギョウシャ</t>
    </rPh>
    <rPh sb="39" eb="41">
      <t>ジツザイ</t>
    </rPh>
    <rPh sb="41" eb="43">
      <t>ショウメイ</t>
    </rPh>
    <rPh sb="43" eb="45">
      <t>ショルイ</t>
    </rPh>
    <rPh sb="46" eb="48">
      <t>テイシュツ</t>
    </rPh>
    <phoneticPr fontId="5"/>
  </si>
  <si>
    <t>　公益財団法人東京都環境公社が定める「東京ゼロエミ住宅導入促進事業助成金交付要綱」に建築主全員が同意のうえ、要綱第6条に基づき、以下のとおり申請します。</t>
    <rPh sb="42" eb="45">
      <t>ケンチクヌシ</t>
    </rPh>
    <rPh sb="45" eb="47">
      <t>ゼンイン</t>
    </rPh>
    <rPh sb="64" eb="66">
      <t>イカ</t>
    </rPh>
    <phoneticPr fontId="9"/>
  </si>
  <si>
    <t>代表申請者名</t>
    <rPh sb="0" eb="6">
      <t>ダイヒョウシンセイシャメイ</t>
    </rPh>
    <phoneticPr fontId="5"/>
  </si>
  <si>
    <t>その他建築主名
（建築主全員分）</t>
    <rPh sb="2" eb="3">
      <t>タ</t>
    </rPh>
    <rPh sb="3" eb="6">
      <t>ケンチクヌシ</t>
    </rPh>
    <rPh sb="9" eb="12">
      <t>ケンチクヌシ</t>
    </rPh>
    <rPh sb="12" eb="14">
      <t>ゼンイン</t>
    </rPh>
    <rPh sb="14" eb="15">
      <t>ブン</t>
    </rPh>
    <phoneticPr fontId="5"/>
  </si>
  <si>
    <t>代表申請者住所</t>
    <rPh sb="0" eb="5">
      <t>ダイヒョウシンセイシャ</t>
    </rPh>
    <rPh sb="5" eb="7">
      <t>ジュウショ</t>
    </rPh>
    <phoneticPr fontId="5"/>
  </si>
  <si>
    <r>
      <rPr>
        <b/>
        <sz val="12"/>
        <rFont val="游ゴシック"/>
        <family val="3"/>
        <charset val="128"/>
        <scheme val="minor"/>
      </rPr>
      <t>全ての建築主が、以下の内容に同意及び誓約していることを確認したうえで、建築主代表として誓約します。</t>
    </r>
    <r>
      <rPr>
        <sz val="12"/>
        <rFont val="游ゴシック"/>
        <family val="3"/>
        <charset val="128"/>
        <scheme val="minor"/>
      </rPr>
      <t xml:space="preserve">
この誓約が虚偽であり、又はこの誓約に反したことにより、当方が不利益を被ることとなっても、一切異議は申し立てません。</t>
    </r>
    <rPh sb="0" eb="1">
      <t>スベ</t>
    </rPh>
    <rPh sb="3" eb="6">
      <t>ケンチクヌシ</t>
    </rPh>
    <rPh sb="8" eb="10">
      <t>イカ</t>
    </rPh>
    <rPh sb="11" eb="13">
      <t>ナイヨウ</t>
    </rPh>
    <rPh sb="14" eb="16">
      <t>ドウイ</t>
    </rPh>
    <rPh sb="16" eb="17">
      <t>オヨ</t>
    </rPh>
    <rPh sb="18" eb="20">
      <t>セイヤク</t>
    </rPh>
    <rPh sb="27" eb="29">
      <t>カクニン</t>
    </rPh>
    <rPh sb="35" eb="38">
      <t>ケンチクヌシ</t>
    </rPh>
    <rPh sb="38" eb="40">
      <t>ダイヒョウ</t>
    </rPh>
    <rPh sb="43" eb="45">
      <t>セイヤク</t>
    </rPh>
    <rPh sb="52" eb="54">
      <t>セイヤク</t>
    </rPh>
    <rPh sb="55" eb="57">
      <t>キョギ</t>
    </rPh>
    <rPh sb="61" eb="62">
      <t>マタ</t>
    </rPh>
    <rPh sb="65" eb="67">
      <t>セイヤク</t>
    </rPh>
    <rPh sb="68" eb="69">
      <t>ハン</t>
    </rPh>
    <rPh sb="77" eb="79">
      <t>トウホウ</t>
    </rPh>
    <rPh sb="80" eb="83">
      <t>フリエキ</t>
    </rPh>
    <rPh sb="84" eb="85">
      <t>コウム</t>
    </rPh>
    <rPh sb="94" eb="96">
      <t>イッサイ</t>
    </rPh>
    <rPh sb="96" eb="98">
      <t>イギ</t>
    </rPh>
    <rPh sb="99" eb="100">
      <t>モウ</t>
    </rPh>
    <rPh sb="101" eb="102">
      <t>タ</t>
    </rPh>
    <phoneticPr fontId="5"/>
  </si>
  <si>
    <t>11</t>
    <phoneticPr fontId="5"/>
  </si>
  <si>
    <t>12</t>
    <phoneticPr fontId="5"/>
  </si>
  <si>
    <t>購入予定機器のメーカー</t>
    <rPh sb="0" eb="2">
      <t>コウニュウ</t>
    </rPh>
    <rPh sb="2" eb="4">
      <t>ヨテイ</t>
    </rPh>
    <rPh sb="4" eb="6">
      <t>キキ</t>
    </rPh>
    <phoneticPr fontId="5"/>
  </si>
  <si>
    <t>購入予定機器の型番</t>
    <rPh sb="7" eb="9">
      <t>カタバン</t>
    </rPh>
    <phoneticPr fontId="5"/>
  </si>
  <si>
    <t>購入予定機器のメーカー</t>
    <rPh sb="0" eb="2">
      <t>コウニュウ</t>
    </rPh>
    <rPh sb="2" eb="4">
      <t>ヨテイ</t>
    </rPh>
    <rPh sb="4" eb="6">
      <t>キキ</t>
    </rPh>
    <phoneticPr fontId="5"/>
  </si>
  <si>
    <t>購入予定機器のパッケージ型番</t>
    <rPh sb="0" eb="2">
      <t>コウニュウ</t>
    </rPh>
    <rPh sb="2" eb="4">
      <t>ヨテイ</t>
    </rPh>
    <rPh sb="4" eb="6">
      <t>キキ</t>
    </rPh>
    <rPh sb="12" eb="14">
      <t>カタバン</t>
    </rPh>
    <phoneticPr fontId="5"/>
  </si>
  <si>
    <t>機能性PV申請金額</t>
    <rPh sb="0" eb="3">
      <t>キノウセイ</t>
    </rPh>
    <rPh sb="5" eb="7">
      <t>シンセイ</t>
    </rPh>
    <rPh sb="7" eb="9">
      <t>キンガク</t>
    </rPh>
    <phoneticPr fontId="5"/>
  </si>
  <si>
    <t>購入予定機器の
パッケージ型番</t>
    <rPh sb="13" eb="15">
      <t>カタバン</t>
    </rPh>
    <phoneticPr fontId="5"/>
  </si>
  <si>
    <t>4.プライバシー・ポリシーについて</t>
  </si>
  <si>
    <t>4.プライバシー・ポリシーについて</t>
    <phoneticPr fontId="5"/>
  </si>
  <si>
    <t>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phoneticPr fontId="5"/>
  </si>
  <si>
    <t>5.交付申請について</t>
    <rPh sb="2" eb="4">
      <t>コウフ</t>
    </rPh>
    <rPh sb="4" eb="6">
      <t>シンセイ</t>
    </rPh>
    <phoneticPr fontId="5"/>
  </si>
  <si>
    <t>6.助成対象住宅及び機器の設置について</t>
    <rPh sb="2" eb="8">
      <t>ジョセイタイショウジュウタク</t>
    </rPh>
    <rPh sb="8" eb="9">
      <t>オヨ</t>
    </rPh>
    <rPh sb="10" eb="12">
      <t>キキ</t>
    </rPh>
    <rPh sb="13" eb="15">
      <t>セッチ</t>
    </rPh>
    <phoneticPr fontId="5"/>
  </si>
  <si>
    <t>7.助成対象設備でリース等を使用する場合について</t>
    <rPh sb="2" eb="4">
      <t>ジョセイ</t>
    </rPh>
    <rPh sb="4" eb="6">
      <t>タイショウ</t>
    </rPh>
    <rPh sb="6" eb="8">
      <t>セツビ</t>
    </rPh>
    <rPh sb="12" eb="13">
      <t>ナド</t>
    </rPh>
    <rPh sb="14" eb="16">
      <t>シヨウ</t>
    </rPh>
    <rPh sb="18" eb="20">
      <t>バアイ</t>
    </rPh>
    <phoneticPr fontId="5"/>
  </si>
  <si>
    <t>8.手続代行者について</t>
    <rPh sb="2" eb="7">
      <t>テツヅキダイコウシャ</t>
    </rPh>
    <phoneticPr fontId="5"/>
  </si>
  <si>
    <t>6.助成対象住宅及び機器の設置について</t>
    <rPh sb="2" eb="8">
      <t>ジョセイタイショウジュウタク</t>
    </rPh>
    <rPh sb="8" eb="9">
      <t>オヨ</t>
    </rPh>
    <phoneticPr fontId="5"/>
  </si>
  <si>
    <t>7.本助成金に相当する額の減額について</t>
    <rPh sb="2" eb="6">
      <t>ホンジョセイキン</t>
    </rPh>
    <rPh sb="7" eb="9">
      <t>ソウトウ</t>
    </rPh>
    <rPh sb="11" eb="12">
      <t>ガク</t>
    </rPh>
    <rPh sb="13" eb="15">
      <t>ゲンガク</t>
    </rPh>
    <phoneticPr fontId="5"/>
  </si>
  <si>
    <t>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phoneticPr fontId="5"/>
  </si>
  <si>
    <t>3.プライバシー・ポリシーについて</t>
    <phoneticPr fontId="5"/>
  </si>
  <si>
    <t>〒</t>
    <phoneticPr fontId="5"/>
  </si>
  <si>
    <t>竣工予定日</t>
    <rPh sb="0" eb="2">
      <t>シュンコウ</t>
    </rPh>
    <rPh sb="2" eb="5">
      <t>ヨテイヒ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</si>
</sst>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00_ "/>
    <numFmt numFmtId="179" formatCode="#,##0.00_ "/>
    <numFmt numFmtId="180" formatCode="0.00_);[Red]\(0.00\)"/>
    <numFmt numFmtId="181" formatCode="#,##0_);[Red]\(#,##0\)"/>
    <numFmt numFmtId="182" formatCode="#,###"/>
  </numFmts>
  <fonts count="42"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2"/>
      <name val="游ゴシック"/>
      <family val="3"/>
      <charset val="128"/>
      <scheme val="minor"/>
    </font>
    <font>
      <sz val="6"/>
      <name val="游ゴシック"/>
      <family val="2"/>
      <charset val="128"/>
      <scheme val="minor"/>
    </font>
    <font>
      <sz val="10"/>
      <name val="游ゴシック"/>
      <family val="3"/>
      <charset val="128"/>
      <scheme val="minor"/>
    </font>
    <font>
      <sz val="18"/>
      <name val="游ゴシック"/>
      <family val="3"/>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name val="游ゴシック"/>
      <family val="3"/>
      <charset val="128"/>
      <scheme val="minor"/>
    </font>
    <font>
      <strike/>
      <sz val="11"/>
      <name val="游ゴシック"/>
      <family val="3"/>
      <charset val="128"/>
      <scheme val="minor"/>
    </font>
    <font>
      <sz val="8"/>
      <name val="游ゴシック"/>
      <family val="3"/>
      <charset val="128"/>
      <scheme val="minor"/>
    </font>
    <font>
      <sz val="9"/>
      <name val="游ゴシック"/>
      <family val="3"/>
      <charset val="128"/>
      <scheme val="minor"/>
    </font>
    <font>
      <b/>
      <sz val="14"/>
      <color rgb="FFC00000"/>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b/>
      <sz val="14"/>
      <name val="游ゴシック"/>
      <family val="3"/>
      <charset val="128"/>
      <scheme val="minor"/>
    </font>
    <font>
      <b/>
      <sz val="15"/>
      <name val="游ゴシック"/>
      <family val="3"/>
      <charset val="128"/>
      <scheme val="minor"/>
    </font>
    <font>
      <sz val="8"/>
      <name val="ＭＳ Ｐゴシック"/>
      <family val="3"/>
      <charset val="128"/>
    </font>
    <font>
      <b/>
      <sz val="12"/>
      <name val="游ゴシック"/>
      <family val="3"/>
      <charset val="128"/>
      <scheme val="minor"/>
    </font>
    <font>
      <sz val="9"/>
      <color rgb="FF000000"/>
      <name val="Meiryo UI"/>
      <family val="3"/>
      <charset val="128"/>
    </font>
    <font>
      <sz val="9"/>
      <color rgb="FFFF0000"/>
      <name val="游ゴシック"/>
      <family val="3"/>
      <charset val="128"/>
      <scheme val="minor"/>
    </font>
    <font>
      <b/>
      <sz val="16"/>
      <name val="游ゴシック"/>
      <family val="3"/>
      <charset val="128"/>
      <scheme val="minor"/>
    </font>
    <font>
      <b/>
      <sz val="1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11"/>
      <color rgb="FF000000"/>
      <name val="游ゴシック"/>
      <family val="3"/>
      <charset val="128"/>
    </font>
    <font>
      <sz val="11"/>
      <name val="ＭＳ Ｐゴシック"/>
      <family val="3"/>
      <charset val="128"/>
    </font>
    <font>
      <b/>
      <sz val="9"/>
      <name val="游ゴシック"/>
      <family val="3"/>
      <charset val="128"/>
      <scheme val="minor"/>
    </font>
    <font>
      <b/>
      <sz val="10"/>
      <name val="游ゴシック"/>
      <family val="3"/>
      <charset val="128"/>
      <scheme val="minor"/>
    </font>
    <font>
      <sz val="16"/>
      <name val="游ゴシック"/>
      <family val="3"/>
      <charset val="128"/>
      <scheme val="minor"/>
    </font>
    <font>
      <sz val="12"/>
      <color theme="8"/>
      <name val="游ゴシック"/>
      <family val="3"/>
      <charset val="128"/>
      <scheme val="minor"/>
    </font>
    <font>
      <b/>
      <sz val="8"/>
      <name val="游ゴシック"/>
      <family val="3"/>
      <charset val="128"/>
      <scheme val="minor"/>
    </font>
    <font>
      <sz val="11"/>
      <color theme="0"/>
      <name val="游ゴシック"/>
      <family val="3"/>
      <charset val="128"/>
      <scheme val="minor"/>
    </font>
    <font>
      <sz val="9"/>
      <color theme="0"/>
      <name val="游ゴシック"/>
      <family val="3"/>
      <charset val="128"/>
      <scheme val="minor"/>
    </font>
    <font>
      <u/>
      <sz val="11"/>
      <color theme="1"/>
      <name val="游ゴシック"/>
      <family val="3"/>
      <charset val="128"/>
      <scheme val="minor"/>
    </font>
  </fonts>
  <fills count="13">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66"/>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33" fillId="0" borderId="0">
      <alignment vertical="center"/>
    </xf>
  </cellStyleXfs>
  <cellXfs count="681">
    <xf numFmtId="0" fontId="0" fillId="0" borderId="0" xfId="0">
      <alignment vertical="center"/>
    </xf>
    <xf numFmtId="0" fontId="4" fillId="0" borderId="0" xfId="2" applyFont="1" applyProtection="1">
      <alignment vertical="center"/>
      <protection hidden="1"/>
    </xf>
    <xf numFmtId="0" fontId="6" fillId="0" borderId="0" xfId="2" applyFont="1" applyProtection="1">
      <alignment vertical="center"/>
      <protection hidden="1"/>
    </xf>
    <xf numFmtId="0" fontId="7" fillId="0" borderId="0" xfId="2" applyFont="1" applyProtection="1">
      <alignment vertical="center"/>
      <protection hidden="1"/>
    </xf>
    <xf numFmtId="0" fontId="4" fillId="0" borderId="0" xfId="2" applyFont="1" applyAlignment="1" applyProtection="1">
      <alignment horizontal="center" vertical="center"/>
      <protection hidden="1"/>
    </xf>
    <xf numFmtId="38" fontId="4" fillId="0" borderId="0" xfId="3" applyFont="1" applyFill="1" applyAlignment="1" applyProtection="1">
      <alignment vertical="center"/>
      <protection hidden="1"/>
    </xf>
    <xf numFmtId="0" fontId="6" fillId="0" borderId="0" xfId="2" applyFont="1" applyAlignment="1" applyProtection="1">
      <alignment horizontal="center" vertical="center"/>
      <protection hidden="1"/>
    </xf>
    <xf numFmtId="38" fontId="6" fillId="0" borderId="0" xfId="3" applyFont="1" applyFill="1" applyAlignment="1" applyProtection="1">
      <alignment vertical="center"/>
      <protection hidden="1"/>
    </xf>
    <xf numFmtId="0" fontId="6" fillId="4" borderId="0" xfId="2" applyFont="1" applyFill="1" applyProtection="1">
      <alignment vertical="center"/>
      <protection hidden="1"/>
    </xf>
    <xf numFmtId="38" fontId="4" fillId="0" borderId="0" xfId="3" applyFont="1" applyFill="1" applyBorder="1" applyAlignment="1" applyProtection="1">
      <alignment vertical="center"/>
      <protection hidden="1"/>
    </xf>
    <xf numFmtId="0" fontId="14" fillId="0" borderId="0" xfId="2" applyFont="1" applyAlignment="1" applyProtection="1">
      <alignment vertical="center" wrapText="1"/>
      <protection hidden="1"/>
    </xf>
    <xf numFmtId="0" fontId="14" fillId="0" borderId="0" xfId="2" applyFont="1" applyProtection="1">
      <alignment vertical="center"/>
      <protection hidden="1"/>
    </xf>
    <xf numFmtId="0" fontId="15" fillId="0" borderId="0" xfId="2" applyFont="1" applyProtection="1">
      <alignment vertical="center"/>
      <protection hidden="1"/>
    </xf>
    <xf numFmtId="0" fontId="6" fillId="0" borderId="0" xfId="2" applyFont="1" applyAlignment="1" applyProtection="1">
      <alignment vertical="top"/>
      <protection hidden="1"/>
    </xf>
    <xf numFmtId="0" fontId="6" fillId="0" borderId="0" xfId="2" applyFont="1" applyAlignment="1" applyProtection="1">
      <alignment horizontal="center" vertical="top"/>
      <protection hidden="1"/>
    </xf>
    <xf numFmtId="38" fontId="6" fillId="0" borderId="0" xfId="3" applyFont="1" applyFill="1" applyAlignment="1" applyProtection="1">
      <alignment vertical="top"/>
      <protection hidden="1"/>
    </xf>
    <xf numFmtId="49" fontId="16" fillId="0" borderId="0" xfId="2" applyNumberFormat="1" applyFont="1" applyAlignment="1" applyProtection="1">
      <alignment vertical="center" wrapText="1"/>
      <protection locked="0" hidden="1"/>
    </xf>
    <xf numFmtId="0" fontId="17" fillId="0" borderId="0" xfId="2" applyFont="1" applyProtection="1">
      <alignment vertical="center"/>
      <protection hidden="1"/>
    </xf>
    <xf numFmtId="0" fontId="18" fillId="0" borderId="0" xfId="2" applyFont="1" applyProtection="1">
      <alignment vertical="center"/>
      <protection hidden="1"/>
    </xf>
    <xf numFmtId="0" fontId="18" fillId="0" borderId="0" xfId="2" applyFont="1" applyAlignment="1" applyProtection="1">
      <alignment horizontal="right" vertical="center"/>
      <protection hidden="1"/>
    </xf>
    <xf numFmtId="0" fontId="16" fillId="0" borderId="0" xfId="2" applyFont="1" applyAlignment="1" applyProtection="1">
      <alignment horizontal="distributed" vertical="center"/>
      <protection hidden="1"/>
    </xf>
    <xf numFmtId="0" fontId="18" fillId="0" borderId="0" xfId="2" applyFont="1" applyAlignment="1" applyProtection="1">
      <alignment horizontal="center" vertical="center"/>
      <protection hidden="1"/>
    </xf>
    <xf numFmtId="0" fontId="4" fillId="0" borderId="0" xfId="2" applyFont="1" applyAlignment="1" applyProtection="1">
      <alignment horizontal="right" vertical="center"/>
      <protection hidden="1"/>
    </xf>
    <xf numFmtId="0" fontId="6" fillId="0" borderId="0" xfId="2" applyFont="1" applyAlignment="1" applyProtection="1">
      <alignment vertical="center" textRotation="255"/>
      <protection hidden="1"/>
    </xf>
    <xf numFmtId="38" fontId="6" fillId="0" borderId="0" xfId="3" applyFont="1" applyFill="1" applyBorder="1" applyAlignment="1" applyProtection="1">
      <alignment vertical="center"/>
      <protection hidden="1"/>
    </xf>
    <xf numFmtId="0" fontId="4" fillId="0" borderId="0" xfId="2" applyFont="1" applyAlignment="1" applyProtection="1">
      <alignment vertical="top" wrapText="1"/>
      <protection hidden="1"/>
    </xf>
    <xf numFmtId="0" fontId="20" fillId="0" borderId="0" xfId="2" applyFont="1" applyAlignment="1" applyProtection="1">
      <alignment horizontal="center" vertical="center"/>
      <protection hidden="1"/>
    </xf>
    <xf numFmtId="0" fontId="3" fillId="0" borderId="0" xfId="0" applyFont="1">
      <alignment vertical="center"/>
    </xf>
    <xf numFmtId="0" fontId="4" fillId="0" borderId="0" xfId="2" applyFont="1" applyAlignment="1" applyProtection="1">
      <alignment horizontal="left"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0" xfId="2" applyFont="1" applyAlignment="1" applyProtection="1">
      <alignment horizontal="distributed" vertical="center"/>
      <protection hidden="1"/>
    </xf>
    <xf numFmtId="49" fontId="4" fillId="0" borderId="0" xfId="2" applyNumberFormat="1" applyFont="1" applyAlignment="1" applyProtection="1">
      <alignment horizontal="left" vertical="center"/>
      <protection hidden="1"/>
    </xf>
    <xf numFmtId="0" fontId="14" fillId="0" borderId="0" xfId="0" applyFont="1" applyProtection="1">
      <alignment vertical="center"/>
      <protection hidden="1"/>
    </xf>
    <xf numFmtId="0" fontId="11" fillId="0" borderId="0" xfId="0" applyFont="1" applyProtection="1">
      <alignment vertical="center"/>
      <protection hidden="1"/>
    </xf>
    <xf numFmtId="0" fontId="14" fillId="0" borderId="26" xfId="2" applyFont="1" applyBorder="1" applyAlignment="1" applyProtection="1">
      <alignment horizontal="left" vertical="center"/>
      <protection hidden="1"/>
    </xf>
    <xf numFmtId="0" fontId="6" fillId="0" borderId="26" xfId="2" applyFont="1" applyBorder="1" applyAlignment="1" applyProtection="1">
      <alignment horizontal="left" vertical="center"/>
      <protection hidden="1"/>
    </xf>
    <xf numFmtId="0" fontId="0" fillId="6" borderId="0" xfId="0" applyFill="1">
      <alignment vertical="center"/>
    </xf>
    <xf numFmtId="177" fontId="0" fillId="0" borderId="0" xfId="0" applyNumberFormat="1">
      <alignment vertical="center"/>
    </xf>
    <xf numFmtId="0" fontId="11" fillId="0" borderId="0" xfId="0" applyFont="1" applyAlignment="1" applyProtection="1">
      <alignment horizontal="center" vertical="center"/>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11" fillId="0" borderId="0" xfId="0" applyFont="1" applyAlignment="1" applyProtection="1">
      <alignment vertical="center" wrapText="1"/>
      <protection hidden="1"/>
    </xf>
    <xf numFmtId="0" fontId="16" fillId="0" borderId="0" xfId="0" applyFont="1" applyAlignment="1" applyProtection="1">
      <protection hidden="1"/>
    </xf>
    <xf numFmtId="0" fontId="4" fillId="0" borderId="26" xfId="0" applyFont="1" applyBorder="1" applyProtection="1">
      <alignment vertical="center"/>
      <protection hidden="1"/>
    </xf>
    <xf numFmtId="177" fontId="11" fillId="0" borderId="26" xfId="0" applyNumberFormat="1" applyFont="1" applyBorder="1" applyProtection="1">
      <alignment vertical="center"/>
      <protection hidden="1"/>
    </xf>
    <xf numFmtId="0" fontId="27" fillId="0" borderId="0" xfId="0" applyFont="1" applyAlignment="1" applyProtection="1">
      <protection hidden="1"/>
    </xf>
    <xf numFmtId="0" fontId="27" fillId="0" borderId="0" xfId="0" applyFont="1" applyProtection="1">
      <alignment vertical="center"/>
      <protection hidden="1"/>
    </xf>
    <xf numFmtId="0" fontId="4" fillId="0" borderId="0" xfId="0" applyFont="1" applyProtection="1">
      <alignment vertical="center"/>
      <protection hidden="1"/>
    </xf>
    <xf numFmtId="177" fontId="4" fillId="0" borderId="0" xfId="0" applyNumberFormat="1" applyFont="1" applyAlignment="1" applyProtection="1">
      <alignment horizontal="right" vertical="center"/>
      <protection hidden="1"/>
    </xf>
    <xf numFmtId="177" fontId="11" fillId="0" borderId="0" xfId="0" applyNumberFormat="1" applyFont="1" applyProtection="1">
      <alignment vertical="center"/>
      <protection hidden="1"/>
    </xf>
    <xf numFmtId="0" fontId="11" fillId="0" borderId="11" xfId="0" applyFont="1" applyBorder="1" applyProtection="1">
      <alignment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wrapText="1"/>
      <protection hidden="1"/>
    </xf>
    <xf numFmtId="177" fontId="11" fillId="0" borderId="0" xfId="0" applyNumberFormat="1" applyFont="1" applyAlignment="1" applyProtection="1">
      <alignment horizontal="center" vertical="center" wrapText="1"/>
      <protection hidden="1"/>
    </xf>
    <xf numFmtId="0" fontId="14" fillId="0" borderId="14" xfId="0" applyFont="1" applyBorder="1" applyProtection="1">
      <alignment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left" vertical="top"/>
      <protection hidden="1"/>
    </xf>
    <xf numFmtId="0" fontId="14" fillId="0" borderId="0" xfId="0" applyFont="1" applyAlignment="1" applyProtection="1">
      <protection hidden="1"/>
    </xf>
    <xf numFmtId="0" fontId="27"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11" fillId="0" borderId="12" xfId="0" applyFont="1" applyBorder="1" applyAlignment="1" applyProtection="1">
      <protection hidden="1"/>
    </xf>
    <xf numFmtId="0" fontId="14" fillId="0" borderId="0" xfId="0" applyFont="1" applyAlignment="1" applyProtection="1">
      <alignment vertical="center" wrapText="1"/>
      <protection hidden="1"/>
    </xf>
    <xf numFmtId="0" fontId="11" fillId="0" borderId="12" xfId="0" applyFont="1" applyBorder="1" applyProtection="1">
      <alignment vertical="center"/>
      <protection hidden="1"/>
    </xf>
    <xf numFmtId="0" fontId="0" fillId="0" borderId="0" xfId="0" applyProtection="1">
      <alignment vertical="center"/>
      <protection locked="0" hidden="1"/>
    </xf>
    <xf numFmtId="0" fontId="11" fillId="0" borderId="26" xfId="0" applyFont="1" applyBorder="1" applyAlignment="1" applyProtection="1">
      <alignment horizontal="center" vertical="center"/>
      <protection locked="0" hidden="1"/>
    </xf>
    <xf numFmtId="0" fontId="2" fillId="0" borderId="0" xfId="0" applyFont="1" applyProtection="1">
      <alignment vertical="center"/>
      <protection locked="0" hidden="1"/>
    </xf>
    <xf numFmtId="0" fontId="26" fillId="0" borderId="0" xfId="0" applyFont="1" applyAlignment="1" applyProtection="1">
      <protection locked="0" hidden="1"/>
    </xf>
    <xf numFmtId="0" fontId="11" fillId="0" borderId="0" xfId="0" applyFont="1" applyAlignment="1" applyProtection="1">
      <alignment horizontal="left" vertical="center"/>
      <protection locked="0" hidden="1"/>
    </xf>
    <xf numFmtId="0" fontId="11" fillId="0" borderId="0" xfId="0" applyFont="1" applyProtection="1">
      <alignment vertical="center"/>
      <protection locked="0" hidden="1"/>
    </xf>
    <xf numFmtId="0" fontId="3" fillId="0" borderId="0" xfId="0" applyFont="1" applyAlignment="1" applyProtection="1">
      <protection hidden="1"/>
    </xf>
    <xf numFmtId="0" fontId="3" fillId="0" borderId="0" xfId="0" applyFont="1" applyProtection="1">
      <alignment vertical="center"/>
      <protection locked="0" hidden="1"/>
    </xf>
    <xf numFmtId="0" fontId="11" fillId="0" borderId="12" xfId="0" applyFont="1" applyBorder="1" applyAlignment="1" applyProtection="1">
      <protection locked="0" hidden="1"/>
    </xf>
    <xf numFmtId="0" fontId="27" fillId="0" borderId="14" xfId="0" applyFont="1" applyBorder="1" applyAlignment="1" applyProtection="1">
      <alignment vertical="center" wrapText="1"/>
      <protection hidden="1"/>
    </xf>
    <xf numFmtId="177" fontId="28" fillId="0" borderId="14" xfId="0" applyNumberFormat="1" applyFont="1" applyBorder="1" applyProtection="1">
      <alignment vertical="center"/>
      <protection hidden="1"/>
    </xf>
    <xf numFmtId="0" fontId="3" fillId="0" borderId="0" xfId="0" applyFont="1" applyProtection="1">
      <alignment vertical="center"/>
      <protection hidden="1"/>
    </xf>
    <xf numFmtId="0" fontId="27" fillId="0" borderId="0" xfId="0" applyFont="1" applyProtection="1">
      <alignment vertical="center"/>
      <protection locked="0" hidden="1"/>
    </xf>
    <xf numFmtId="0" fontId="31" fillId="0" borderId="0" xfId="0" applyFont="1" applyProtection="1">
      <alignment vertical="center"/>
      <protection locked="0" hidden="1"/>
    </xf>
    <xf numFmtId="180" fontId="31" fillId="0" borderId="0" xfId="0" applyNumberFormat="1" applyFont="1" applyProtection="1">
      <alignment vertical="center"/>
      <protection locked="0" hidden="1"/>
    </xf>
    <xf numFmtId="0" fontId="30" fillId="0" borderId="0" xfId="0" applyFont="1" applyProtection="1">
      <alignment vertical="center"/>
      <protection locked="0" hidden="1"/>
    </xf>
    <xf numFmtId="0" fontId="31" fillId="0" borderId="0" xfId="0" applyFont="1" applyAlignment="1" applyProtection="1">
      <alignment horizontal="center" vertical="center"/>
      <protection locked="0" hidden="1"/>
    </xf>
    <xf numFmtId="0" fontId="27" fillId="0" borderId="0" xfId="0" applyFont="1" applyAlignment="1" applyProtection="1">
      <alignment horizontal="center" vertical="center" wrapText="1"/>
      <protection locked="0" hidden="1"/>
    </xf>
    <xf numFmtId="0" fontId="27" fillId="0" borderId="0" xfId="0" applyFont="1" applyAlignment="1" applyProtection="1">
      <alignment horizontal="center" vertical="center"/>
      <protection locked="0" hidden="1"/>
    </xf>
    <xf numFmtId="0" fontId="22" fillId="0" borderId="26" xfId="0" applyFont="1" applyBorder="1" applyProtection="1">
      <alignment vertical="center"/>
      <protection hidden="1"/>
    </xf>
    <xf numFmtId="0" fontId="16" fillId="0" borderId="0" xfId="2" applyFont="1" applyAlignment="1" applyProtection="1">
      <alignment horizontal="center" vertical="center"/>
      <protection hidden="1"/>
    </xf>
    <xf numFmtId="0" fontId="11" fillId="9" borderId="0" xfId="4" applyFont="1" applyFill="1">
      <alignment vertical="center"/>
    </xf>
    <xf numFmtId="0" fontId="6" fillId="9" borderId="0" xfId="4" applyFont="1" applyFill="1">
      <alignment vertical="center"/>
    </xf>
    <xf numFmtId="0" fontId="14" fillId="9" borderId="0" xfId="4" applyFont="1" applyFill="1" applyAlignment="1">
      <alignment horizontal="left" vertical="center" wrapText="1"/>
    </xf>
    <xf numFmtId="0" fontId="14" fillId="9" borderId="0" xfId="4" applyFont="1" applyFill="1" applyAlignment="1">
      <alignment horizontal="center" vertical="center" wrapText="1"/>
    </xf>
    <xf numFmtId="0" fontId="14" fillId="0" borderId="11" xfId="4" applyFont="1" applyBorder="1" applyAlignment="1">
      <alignment horizontal="center" vertical="center" wrapText="1"/>
    </xf>
    <xf numFmtId="0" fontId="14" fillId="11" borderId="11" xfId="4" applyFont="1" applyFill="1" applyBorder="1" applyAlignment="1" applyProtection="1">
      <alignment horizontal="center" vertical="center" wrapText="1"/>
      <protection locked="0"/>
    </xf>
    <xf numFmtId="0" fontId="14" fillId="0" borderId="12" xfId="4" applyFont="1" applyBorder="1" applyAlignment="1">
      <alignment horizontal="center" vertical="center" wrapText="1"/>
    </xf>
    <xf numFmtId="0" fontId="13" fillId="9" borderId="0" xfId="4" applyFont="1" applyFill="1" applyAlignment="1">
      <alignment vertical="center" wrapText="1"/>
    </xf>
    <xf numFmtId="0" fontId="35" fillId="0" borderId="0" xfId="0" applyFont="1">
      <alignment vertical="center"/>
    </xf>
    <xf numFmtId="0" fontId="6" fillId="0" borderId="0" xfId="0" applyFont="1">
      <alignment vertical="center"/>
    </xf>
    <xf numFmtId="0" fontId="11" fillId="9" borderId="0" xfId="4" applyFont="1" applyFill="1" applyAlignment="1">
      <alignment horizontal="center" vertical="center"/>
    </xf>
    <xf numFmtId="0" fontId="6" fillId="0" borderId="0" xfId="0" applyFont="1" applyAlignment="1">
      <alignment horizontal="left" vertical="center" wrapText="1"/>
    </xf>
    <xf numFmtId="0" fontId="14" fillId="9" borderId="0" xfId="4" applyFont="1" applyFill="1" applyAlignment="1">
      <alignment vertical="center" wrapText="1"/>
    </xf>
    <xf numFmtId="0" fontId="37" fillId="0" borderId="0" xfId="0" applyFont="1" applyAlignment="1">
      <alignment vertical="center" wrapText="1"/>
    </xf>
    <xf numFmtId="0" fontId="24" fillId="0" borderId="0" xfId="2" applyFont="1" applyAlignment="1" applyProtection="1">
      <alignment vertical="center" wrapText="1"/>
      <protection hidden="1"/>
    </xf>
    <xf numFmtId="0" fontId="38" fillId="0" borderId="0" xfId="0" applyFont="1" applyProtection="1">
      <alignment vertical="center"/>
      <protection hidden="1"/>
    </xf>
    <xf numFmtId="0" fontId="11" fillId="0" borderId="26" xfId="0" applyFont="1" applyBorder="1" applyAlignment="1" applyProtection="1">
      <alignment horizontal="left" vertical="center"/>
      <protection locked="0" hidden="1"/>
    </xf>
    <xf numFmtId="0" fontId="11" fillId="0" borderId="12" xfId="0" applyFont="1" applyBorder="1" applyProtection="1">
      <alignment vertical="center"/>
      <protection locked="0" hidden="1"/>
    </xf>
    <xf numFmtId="0" fontId="11" fillId="0" borderId="14" xfId="0" applyFont="1" applyBorder="1" applyProtection="1">
      <alignment vertical="center"/>
      <protection locked="0" hidden="1"/>
    </xf>
    <xf numFmtId="0" fontId="11" fillId="0" borderId="39" xfId="0" applyFont="1" applyBorder="1" applyProtection="1">
      <alignment vertical="center"/>
      <protection locked="0" hidden="1"/>
    </xf>
    <xf numFmtId="0" fontId="11" fillId="0" borderId="18" xfId="0" applyFont="1" applyBorder="1" applyAlignment="1" applyProtection="1">
      <protection locked="0" hidden="1"/>
    </xf>
    <xf numFmtId="0" fontId="11" fillId="0" borderId="3" xfId="0" applyFont="1" applyBorder="1" applyProtection="1">
      <alignment vertical="center"/>
      <protection locked="0" hidden="1"/>
    </xf>
    <xf numFmtId="0" fontId="14" fillId="0" borderId="0" xfId="0" applyFont="1" applyAlignment="1" applyProtection="1">
      <alignment vertical="center" wrapText="1"/>
      <protection locked="0" hidden="1"/>
    </xf>
    <xf numFmtId="0" fontId="14" fillId="0" borderId="0" xfId="0" applyFont="1" applyAlignment="1" applyProtection="1">
      <alignment horizontal="left" vertical="center" wrapText="1"/>
      <protection locked="0" hidden="1"/>
    </xf>
    <xf numFmtId="0" fontId="36" fillId="0" borderId="0" xfId="0" applyFont="1" applyProtection="1">
      <alignment vertical="center"/>
      <protection locked="0" hidden="1"/>
    </xf>
    <xf numFmtId="0" fontId="25" fillId="0" borderId="26" xfId="0" applyFont="1" applyBorder="1" applyProtection="1">
      <alignment vertical="center"/>
      <protection locked="0" hidden="1"/>
    </xf>
    <xf numFmtId="0" fontId="36" fillId="0" borderId="26" xfId="0" applyFont="1" applyBorder="1" applyProtection="1">
      <alignment vertical="center"/>
      <protection locked="0" hidden="1"/>
    </xf>
    <xf numFmtId="0" fontId="14" fillId="0" borderId="0" xfId="0" applyFont="1" applyProtection="1">
      <alignment vertical="center"/>
      <protection locked="0" hidden="1"/>
    </xf>
    <xf numFmtId="0" fontId="34" fillId="0" borderId="0" xfId="0" applyFont="1" applyProtection="1">
      <alignment vertical="center"/>
      <protection locked="0" hidden="1"/>
    </xf>
    <xf numFmtId="0" fontId="2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12" borderId="13" xfId="0" applyFont="1" applyFill="1" applyBorder="1" applyAlignment="1">
      <alignment horizontal="center" vertical="center"/>
    </xf>
    <xf numFmtId="0" fontId="6" fillId="12" borderId="12" xfId="0" applyFont="1" applyFill="1" applyBorder="1" applyAlignment="1">
      <alignment vertical="center" wrapText="1"/>
    </xf>
    <xf numFmtId="0" fontId="26" fillId="0" borderId="0" xfId="0" applyFont="1">
      <alignment vertical="center"/>
    </xf>
    <xf numFmtId="0" fontId="6" fillId="0" borderId="0" xfId="0" applyFont="1" applyAlignment="1">
      <alignment horizontal="left" vertical="top" wrapText="1"/>
    </xf>
    <xf numFmtId="0" fontId="11" fillId="2" borderId="0" xfId="0" applyFont="1" applyFill="1" applyAlignment="1">
      <alignment horizontal="center" vertical="center"/>
    </xf>
    <xf numFmtId="0" fontId="25" fillId="0" borderId="0" xfId="0" applyFont="1" applyAlignment="1">
      <alignment horizontal="center" vertical="center"/>
    </xf>
    <xf numFmtId="0" fontId="11" fillId="8" borderId="13" xfId="0" applyFont="1" applyFill="1" applyBorder="1" applyAlignment="1">
      <alignment horizontal="center" vertical="center"/>
    </xf>
    <xf numFmtId="0" fontId="6" fillId="8" borderId="11" xfId="0" applyFont="1" applyFill="1" applyBorder="1" applyAlignment="1">
      <alignment vertical="center" wrapText="1"/>
    </xf>
    <xf numFmtId="0" fontId="4" fillId="0" borderId="0" xfId="0" applyFont="1" applyAlignment="1">
      <alignment vertical="center" wrapText="1"/>
    </xf>
    <xf numFmtId="0" fontId="11" fillId="8" borderId="14" xfId="0" applyFont="1" applyFill="1" applyBorder="1" applyAlignment="1">
      <alignment horizontal="center" vertical="center"/>
    </xf>
    <xf numFmtId="0" fontId="11" fillId="0" borderId="0" xfId="0" applyFont="1" applyAlignment="1">
      <alignment horizontal="left" vertical="top" wrapText="1"/>
    </xf>
    <xf numFmtId="0" fontId="39" fillId="0" borderId="0" xfId="0" applyFont="1" applyProtection="1">
      <alignment vertical="center"/>
      <protection locked="0" hidden="1"/>
    </xf>
    <xf numFmtId="0" fontId="24" fillId="0" borderId="0" xfId="0" applyFont="1" applyAlignment="1" applyProtection="1">
      <alignment horizontal="left" vertical="center" wrapText="1"/>
      <protection hidden="1"/>
    </xf>
    <xf numFmtId="0" fontId="22" fillId="0" borderId="0" xfId="0" applyFont="1" applyAlignment="1" applyProtection="1">
      <protection hidden="1"/>
    </xf>
    <xf numFmtId="0" fontId="11" fillId="0" borderId="58" xfId="0" applyFont="1" applyBorder="1" applyProtection="1">
      <alignment vertical="center"/>
      <protection hidden="1"/>
    </xf>
    <xf numFmtId="0" fontId="6" fillId="0" borderId="59" xfId="0" applyFont="1" applyBorder="1" applyAlignment="1" applyProtection="1">
      <alignment horizontal="left" vertical="center"/>
      <protection hidden="1"/>
    </xf>
    <xf numFmtId="0" fontId="11" fillId="0" borderId="60" xfId="0" applyFont="1" applyBorder="1" applyProtection="1">
      <alignment vertical="center"/>
      <protection hidden="1"/>
    </xf>
    <xf numFmtId="0" fontId="11" fillId="0" borderId="66" xfId="0" applyFont="1" applyBorder="1" applyProtection="1">
      <alignment vertical="center"/>
      <protection hidden="1"/>
    </xf>
    <xf numFmtId="0" fontId="6" fillId="0" borderId="4" xfId="0" applyFont="1" applyBorder="1" applyProtection="1">
      <alignment vertical="center"/>
      <protection hidden="1"/>
    </xf>
    <xf numFmtId="0" fontId="6" fillId="0" borderId="5" xfId="0" applyFont="1" applyBorder="1" applyAlignment="1" applyProtection="1">
      <alignment vertical="center" wrapText="1"/>
      <protection hidden="1"/>
    </xf>
    <xf numFmtId="0" fontId="6" fillId="0" borderId="36" xfId="0" applyFont="1" applyBorder="1" applyAlignment="1" applyProtection="1">
      <alignment horizontal="left" vertical="center"/>
      <protection hidden="1"/>
    </xf>
    <xf numFmtId="38" fontId="11" fillId="0" borderId="70" xfId="1" applyFont="1" applyFill="1" applyBorder="1" applyAlignment="1" applyProtection="1">
      <alignment horizontal="center" vertical="center" wrapText="1"/>
      <protection hidden="1"/>
    </xf>
    <xf numFmtId="0" fontId="11" fillId="0" borderId="7" xfId="0" applyFont="1" applyBorder="1" applyAlignment="1" applyProtection="1">
      <alignment vertical="center" wrapText="1"/>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1" fillId="0" borderId="6" xfId="0" applyFont="1" applyBorder="1" applyAlignment="1" applyProtection="1">
      <alignment horizontal="center" vertical="center" wrapText="1"/>
      <protection locked="0"/>
    </xf>
    <xf numFmtId="177" fontId="11" fillId="0" borderId="7" xfId="0" applyNumberFormat="1" applyFont="1" applyBorder="1" applyAlignment="1" applyProtection="1">
      <alignment vertical="center" wrapText="1"/>
      <protection hidden="1"/>
    </xf>
    <xf numFmtId="0" fontId="11" fillId="0" borderId="67" xfId="0" applyFont="1" applyBorder="1" applyAlignment="1" applyProtection="1">
      <alignment vertical="center" wrapText="1"/>
      <protection hidden="1"/>
    </xf>
    <xf numFmtId="0" fontId="11" fillId="0" borderId="36" xfId="0" applyFont="1" applyBorder="1" applyAlignment="1" applyProtection="1">
      <alignment vertical="center" wrapText="1"/>
      <protection hidden="1"/>
    </xf>
    <xf numFmtId="0" fontId="11" fillId="0" borderId="74" xfId="0" applyFont="1" applyBorder="1" applyAlignment="1" applyProtection="1">
      <alignment horizontal="center" vertical="center" wrapText="1"/>
      <protection hidden="1"/>
    </xf>
    <xf numFmtId="0" fontId="11" fillId="0" borderId="74" xfId="0" applyFont="1" applyBorder="1" applyAlignment="1" applyProtection="1">
      <alignment horizontal="center" vertical="center" wrapText="1"/>
      <protection locked="0"/>
    </xf>
    <xf numFmtId="177" fontId="11" fillId="0" borderId="34" xfId="0" applyNumberFormat="1" applyFont="1" applyBorder="1" applyAlignment="1" applyProtection="1">
      <alignment vertical="center" wrapText="1"/>
      <protection hidden="1"/>
    </xf>
    <xf numFmtId="0" fontId="11" fillId="0" borderId="60" xfId="0" applyFont="1" applyBorder="1" applyAlignment="1" applyProtection="1">
      <alignment vertical="center" wrapText="1"/>
      <protection hidden="1"/>
    </xf>
    <xf numFmtId="0" fontId="11" fillId="0" borderId="0" xfId="0" applyFont="1" applyAlignment="1" applyProtection="1">
      <alignment horizontal="left" vertical="center" wrapText="1"/>
      <protection hidden="1"/>
    </xf>
    <xf numFmtId="0" fontId="4" fillId="0" borderId="0" xfId="0" applyFont="1" applyAlignment="1" applyProtection="1">
      <alignment horizontal="center" vertical="center"/>
      <protection locked="0" hidden="1"/>
    </xf>
    <xf numFmtId="177" fontId="14" fillId="0" borderId="0" xfId="0" applyNumberFormat="1" applyFont="1" applyAlignment="1" applyProtection="1">
      <alignment horizontal="center" vertical="center"/>
      <protection hidden="1"/>
    </xf>
    <xf numFmtId="0" fontId="6" fillId="0" borderId="11" xfId="0" applyFont="1" applyBorder="1" applyAlignment="1" applyProtection="1">
      <alignment horizontal="left" vertical="center"/>
      <protection hidden="1"/>
    </xf>
    <xf numFmtId="38" fontId="6" fillId="0" borderId="11" xfId="1" applyFont="1" applyBorder="1" applyAlignment="1" applyProtection="1">
      <alignment horizontal="center" vertical="center" shrinkToFit="1"/>
      <protection locked="0" hidden="1"/>
    </xf>
    <xf numFmtId="177"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center" vertical="center"/>
      <protection locked="0"/>
    </xf>
    <xf numFmtId="0" fontId="11" fillId="9" borderId="0" xfId="4" applyFont="1" applyFill="1" applyAlignment="1">
      <alignment vertical="center" wrapText="1"/>
    </xf>
    <xf numFmtId="0" fontId="6" fillId="0" borderId="8" xfId="2" applyFont="1" applyBorder="1" applyAlignment="1" applyProtection="1">
      <alignment horizontal="center" vertical="distributed" wrapText="1"/>
      <protection hidden="1"/>
    </xf>
    <xf numFmtId="0" fontId="6" fillId="0" borderId="9" xfId="2" applyFont="1" applyBorder="1" applyAlignment="1" applyProtection="1">
      <alignment horizontal="center" vertical="distributed" wrapText="1"/>
      <protection hidden="1"/>
    </xf>
    <xf numFmtId="0" fontId="4" fillId="2" borderId="0" xfId="2" applyFont="1" applyFill="1" applyAlignment="1" applyProtection="1">
      <alignment horizontal="center" vertical="center"/>
      <protection hidden="1"/>
    </xf>
    <xf numFmtId="0" fontId="7" fillId="0" borderId="0" xfId="2" applyFont="1" applyAlignment="1" applyProtection="1">
      <alignment horizontal="center" vertical="center"/>
      <protection hidden="1"/>
    </xf>
    <xf numFmtId="0" fontId="4" fillId="3" borderId="1" xfId="2" applyFont="1" applyFill="1" applyBorder="1" applyAlignment="1" applyProtection="1">
      <alignment horizontal="center" vertical="center"/>
      <protection hidden="1"/>
    </xf>
    <xf numFmtId="0" fontId="4" fillId="3" borderId="2" xfId="2" applyFont="1" applyFill="1" applyBorder="1" applyAlignment="1" applyProtection="1">
      <alignment horizontal="center" vertical="center"/>
      <protection hidden="1"/>
    </xf>
    <xf numFmtId="0" fontId="4" fillId="3" borderId="3" xfId="2" applyFont="1" applyFill="1" applyBorder="1" applyAlignment="1" applyProtection="1">
      <alignment horizontal="center" vertical="center"/>
      <protection hidden="1"/>
    </xf>
    <xf numFmtId="0" fontId="4" fillId="0" borderId="2"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0" xfId="2" applyFont="1" applyAlignment="1" applyProtection="1">
      <alignment horizontal="left" vertical="center"/>
      <protection hidden="1"/>
    </xf>
    <xf numFmtId="0" fontId="4" fillId="0" borderId="4"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7"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3" borderId="14" xfId="2" applyFont="1" applyFill="1" applyBorder="1" applyAlignment="1" applyProtection="1">
      <alignment horizontal="center" vertical="center" wrapText="1" shrinkToFit="1"/>
      <protection hidden="1"/>
    </xf>
    <xf numFmtId="0" fontId="4" fillId="7" borderId="13" xfId="2" applyFont="1" applyFill="1" applyBorder="1" applyAlignment="1" applyProtection="1">
      <alignment horizontal="center" vertical="center" shrinkToFit="1"/>
      <protection locked="0" hidden="1"/>
    </xf>
    <xf numFmtId="0" fontId="4" fillId="7" borderId="11" xfId="2" applyFont="1" applyFill="1" applyBorder="1" applyAlignment="1" applyProtection="1">
      <alignment horizontal="center" vertical="center" shrinkToFit="1"/>
      <protection locked="0" hidden="1"/>
    </xf>
    <xf numFmtId="0" fontId="4" fillId="7" borderId="12" xfId="2" applyFont="1" applyFill="1" applyBorder="1" applyAlignment="1" applyProtection="1">
      <alignment horizontal="center" vertical="center" shrinkToFit="1"/>
      <protection locked="0" hidden="1"/>
    </xf>
    <xf numFmtId="0" fontId="14" fillId="0" borderId="26" xfId="2" applyFont="1" applyBorder="1" applyAlignment="1" applyProtection="1">
      <alignment horizontal="left" vertical="center" wrapText="1"/>
      <protection hidden="1"/>
    </xf>
    <xf numFmtId="0" fontId="4" fillId="0" borderId="14" xfId="2" applyFont="1" applyBorder="1" applyAlignment="1" applyProtection="1">
      <alignment horizontal="center" vertical="distributed" wrapText="1"/>
      <protection hidden="1"/>
    </xf>
    <xf numFmtId="0" fontId="4" fillId="0" borderId="15" xfId="2" applyFont="1" applyBorder="1" applyAlignment="1" applyProtection="1">
      <alignment horizontal="center" vertical="distributed" wrapText="1"/>
      <protection hidden="1"/>
    </xf>
    <xf numFmtId="49" fontId="4" fillId="0" borderId="10" xfId="2" applyNumberFormat="1" applyFont="1" applyBorder="1" applyAlignment="1" applyProtection="1">
      <alignment horizontal="center" vertical="center"/>
      <protection hidden="1"/>
    </xf>
    <xf numFmtId="49" fontId="4" fillId="0" borderId="11" xfId="2" applyNumberFormat="1" applyFont="1" applyBorder="1" applyAlignment="1" applyProtection="1">
      <alignment horizontal="center" vertical="center"/>
      <protection hidden="1"/>
    </xf>
    <xf numFmtId="49" fontId="4" fillId="0" borderId="12" xfId="2" applyNumberFormat="1"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left" vertical="center" wrapText="1"/>
      <protection hidden="1"/>
    </xf>
    <xf numFmtId="0" fontId="4" fillId="0" borderId="11" xfId="2" applyFont="1" applyBorder="1" applyAlignment="1" applyProtection="1">
      <alignment horizontal="left" vertical="center" wrapText="1"/>
      <protection hidden="1"/>
    </xf>
    <xf numFmtId="0" fontId="11" fillId="0" borderId="14" xfId="2" applyFont="1" applyBorder="1" applyAlignment="1" applyProtection="1">
      <alignment horizontal="center" vertical="center" wrapText="1"/>
      <protection hidden="1"/>
    </xf>
    <xf numFmtId="0" fontId="11" fillId="0" borderId="14" xfId="2" applyFont="1" applyBorder="1" applyAlignment="1" applyProtection="1">
      <alignment horizontal="center" vertical="center"/>
      <protection hidden="1"/>
    </xf>
    <xf numFmtId="0" fontId="4" fillId="0" borderId="19" xfId="2" applyFont="1" applyBorder="1" applyAlignment="1" applyProtection="1">
      <alignment horizontal="center" vertical="distributed" wrapText="1"/>
      <protection hidden="1"/>
    </xf>
    <xf numFmtId="0" fontId="4" fillId="0" borderId="17" xfId="2" applyFont="1" applyBorder="1" applyAlignment="1" applyProtection="1">
      <alignment horizontal="center" vertical="distributed" wrapText="1"/>
      <protection hidden="1"/>
    </xf>
    <xf numFmtId="0" fontId="4" fillId="0" borderId="20" xfId="2" applyFont="1" applyBorder="1" applyAlignment="1" applyProtection="1">
      <alignment horizontal="center" vertical="distributed" wrapText="1"/>
      <protection hidden="1"/>
    </xf>
    <xf numFmtId="0" fontId="4" fillId="0" borderId="28" xfId="2" applyFont="1" applyBorder="1" applyAlignment="1" applyProtection="1">
      <alignment horizontal="center" vertical="distributed" wrapText="1"/>
      <protection hidden="1"/>
    </xf>
    <xf numFmtId="0" fontId="4" fillId="0" borderId="26" xfId="2" applyFont="1" applyBorder="1" applyAlignment="1" applyProtection="1">
      <alignment horizontal="center" vertical="distributed" wrapText="1"/>
      <protection hidden="1"/>
    </xf>
    <xf numFmtId="0" fontId="4" fillId="0" borderId="29" xfId="2" applyFont="1" applyBorder="1" applyAlignment="1" applyProtection="1">
      <alignment horizontal="center" vertical="distributed" wrapText="1"/>
      <protection hidden="1"/>
    </xf>
    <xf numFmtId="0" fontId="4" fillId="0" borderId="24" xfId="2" applyFont="1" applyBorder="1" applyAlignment="1" applyProtection="1">
      <alignment horizontal="left" vertical="center" wrapText="1"/>
      <protection hidden="1"/>
    </xf>
    <xf numFmtId="0" fontId="4" fillId="0" borderId="25" xfId="2" applyFont="1" applyBorder="1" applyAlignment="1" applyProtection="1">
      <alignment horizontal="left" vertical="center" wrapText="1"/>
      <protection hidden="1"/>
    </xf>
    <xf numFmtId="0" fontId="4" fillId="0" borderId="19"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4" fillId="0" borderId="28" xfId="2" applyFont="1" applyBorder="1" applyAlignment="1" applyProtection="1">
      <alignment horizontal="center" vertical="center"/>
      <protection hidden="1"/>
    </xf>
    <xf numFmtId="0" fontId="4" fillId="0" borderId="26" xfId="2" applyFont="1" applyBorder="1" applyAlignment="1" applyProtection="1">
      <alignment horizontal="center" vertical="center"/>
      <protection hidden="1"/>
    </xf>
    <xf numFmtId="0" fontId="4" fillId="0" borderId="27" xfId="2" applyFont="1" applyBorder="1" applyAlignment="1" applyProtection="1">
      <alignment horizontal="center" vertical="center"/>
      <protection hidden="1"/>
    </xf>
    <xf numFmtId="0" fontId="4" fillId="0" borderId="19" xfId="2" applyFont="1" applyBorder="1" applyAlignment="1" applyProtection="1">
      <alignment horizontal="left" vertical="center" wrapText="1"/>
      <protection hidden="1"/>
    </xf>
    <xf numFmtId="0" fontId="4" fillId="0" borderId="17" xfId="2" applyFont="1" applyBorder="1" applyAlignment="1" applyProtection="1">
      <alignment horizontal="left" vertical="center"/>
      <protection hidden="1"/>
    </xf>
    <xf numFmtId="0" fontId="6" fillId="0" borderId="13"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49" fontId="4" fillId="0" borderId="31" xfId="2" applyNumberFormat="1" applyFont="1" applyBorder="1" applyAlignment="1" applyProtection="1">
      <alignment horizontal="center" vertical="center"/>
      <protection hidden="1"/>
    </xf>
    <xf numFmtId="49" fontId="4" fillId="0" borderId="32" xfId="2" applyNumberFormat="1" applyFont="1" applyBorder="1" applyAlignment="1" applyProtection="1">
      <alignment horizontal="center" vertical="center"/>
      <protection hidden="1"/>
    </xf>
    <xf numFmtId="49" fontId="4" fillId="0" borderId="33" xfId="2" applyNumberFormat="1" applyFont="1" applyBorder="1" applyAlignment="1" applyProtection="1">
      <alignment horizontal="center" vertical="center"/>
      <protection hidden="1"/>
    </xf>
    <xf numFmtId="0" fontId="4" fillId="0" borderId="34" xfId="2" applyFont="1" applyBorder="1" applyAlignment="1" applyProtection="1">
      <alignment horizontal="center" vertical="center"/>
      <protection hidden="1"/>
    </xf>
    <xf numFmtId="0" fontId="4" fillId="0" borderId="32" xfId="2" applyFont="1" applyBorder="1" applyAlignment="1" applyProtection="1">
      <alignment horizontal="center" vertical="center"/>
      <protection hidden="1"/>
    </xf>
    <xf numFmtId="0" fontId="4" fillId="0" borderId="33" xfId="2" applyFont="1" applyBorder="1" applyAlignment="1" applyProtection="1">
      <alignment horizontal="center" vertical="center"/>
      <protection hidden="1"/>
    </xf>
    <xf numFmtId="0" fontId="4" fillId="0" borderId="35" xfId="2" applyFont="1" applyBorder="1" applyAlignment="1" applyProtection="1">
      <alignment horizontal="left" vertical="center"/>
      <protection hidden="1"/>
    </xf>
    <xf numFmtId="0" fontId="4" fillId="0" borderId="36" xfId="2" applyFont="1" applyBorder="1" applyAlignment="1" applyProtection="1">
      <alignment horizontal="left" vertical="center"/>
      <protection hidden="1"/>
    </xf>
    <xf numFmtId="0" fontId="11" fillId="0" borderId="34" xfId="2" applyFont="1" applyBorder="1" applyAlignment="1" applyProtection="1">
      <alignment horizontal="center" vertical="center"/>
      <protection hidden="1"/>
    </xf>
    <xf numFmtId="0" fontId="11" fillId="0" borderId="32" xfId="2" applyFont="1" applyBorder="1" applyAlignment="1" applyProtection="1">
      <alignment horizontal="center" vertical="center"/>
      <protection hidden="1"/>
    </xf>
    <xf numFmtId="0" fontId="11" fillId="0" borderId="33" xfId="2" applyFont="1" applyBorder="1" applyAlignment="1" applyProtection="1">
      <alignment horizontal="center" vertical="center"/>
      <protection hidden="1"/>
    </xf>
    <xf numFmtId="0" fontId="11" fillId="0" borderId="37" xfId="2" applyFont="1" applyBorder="1" applyAlignment="1" applyProtection="1">
      <alignment horizontal="center" vertical="center" wrapText="1"/>
      <protection hidden="1"/>
    </xf>
    <xf numFmtId="0" fontId="11" fillId="0" borderId="37" xfId="2" applyFont="1" applyBorder="1" applyAlignment="1" applyProtection="1">
      <alignment horizontal="center" vertical="center"/>
      <protection hidden="1"/>
    </xf>
    <xf numFmtId="49" fontId="4" fillId="0" borderId="16" xfId="2" applyNumberFormat="1" applyFont="1" applyBorder="1" applyAlignment="1" applyProtection="1">
      <alignment horizontal="center" vertical="center"/>
      <protection hidden="1"/>
    </xf>
    <xf numFmtId="49" fontId="4" fillId="0" borderId="17" xfId="2" applyNumberFormat="1" applyFont="1" applyBorder="1" applyAlignment="1" applyProtection="1">
      <alignment horizontal="center" vertical="center"/>
      <protection hidden="1"/>
    </xf>
    <xf numFmtId="49" fontId="4" fillId="0" borderId="18" xfId="2" applyNumberFormat="1" applyFont="1" applyBorder="1" applyAlignment="1" applyProtection="1">
      <alignment horizontal="center" vertical="center"/>
      <protection hidden="1"/>
    </xf>
    <xf numFmtId="49" fontId="4" fillId="0" borderId="30" xfId="2" applyNumberFormat="1" applyFont="1" applyBorder="1" applyAlignment="1" applyProtection="1">
      <alignment horizontal="center" vertical="center"/>
      <protection hidden="1"/>
    </xf>
    <xf numFmtId="49" fontId="4" fillId="0" borderId="26" xfId="2" applyNumberFormat="1" applyFont="1" applyBorder="1" applyAlignment="1" applyProtection="1">
      <alignment horizontal="center" vertical="center"/>
      <protection hidden="1"/>
    </xf>
    <xf numFmtId="49" fontId="4" fillId="0" borderId="27" xfId="2" applyNumberFormat="1"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22" xfId="2" applyFont="1" applyBorder="1" applyAlignment="1" applyProtection="1">
      <alignment horizontal="center" vertical="center"/>
      <protection hidden="1"/>
    </xf>
    <xf numFmtId="0" fontId="12" fillId="0" borderId="0" xfId="2" applyFont="1" applyAlignment="1" applyProtection="1">
      <alignment horizontal="left" vertical="center"/>
      <protection hidden="1"/>
    </xf>
    <xf numFmtId="0" fontId="3" fillId="0" borderId="0" xfId="2" applyAlignment="1" applyProtection="1">
      <alignment horizontal="left" vertical="center"/>
      <protection hidden="1"/>
    </xf>
    <xf numFmtId="0" fontId="11" fillId="0" borderId="0" xfId="2" applyFont="1" applyAlignment="1" applyProtection="1">
      <alignment horizontal="left" vertical="top"/>
      <protection hidden="1"/>
    </xf>
    <xf numFmtId="0" fontId="11" fillId="0" borderId="0" xfId="2" applyFont="1" applyAlignment="1" applyProtection="1">
      <alignment horizontal="left" vertical="top" wrapText="1"/>
      <protection hidden="1"/>
    </xf>
    <xf numFmtId="0" fontId="3" fillId="0" borderId="0" xfId="2" applyAlignment="1" applyProtection="1">
      <alignment horizontal="left" vertical="top" wrapText="1"/>
      <protection hidden="1"/>
    </xf>
    <xf numFmtId="0" fontId="11" fillId="0" borderId="0" xfId="2" applyFont="1" applyAlignment="1" applyProtection="1">
      <alignment horizontal="left" vertical="center"/>
      <protection hidden="1"/>
    </xf>
    <xf numFmtId="0" fontId="4" fillId="0" borderId="37" xfId="2" applyFont="1" applyBorder="1" applyAlignment="1" applyProtection="1">
      <alignment horizontal="center" vertical="distributed" wrapText="1"/>
      <protection hidden="1"/>
    </xf>
    <xf numFmtId="0" fontId="4" fillId="0" borderId="38" xfId="2" applyFont="1" applyBorder="1" applyAlignment="1" applyProtection="1">
      <alignment horizontal="center" vertical="distributed" wrapText="1"/>
      <protection hidden="1"/>
    </xf>
    <xf numFmtId="0" fontId="3" fillId="0" borderId="0" xfId="2" applyAlignment="1" applyProtection="1">
      <alignment horizontal="left" vertical="top"/>
      <protection hidden="1"/>
    </xf>
    <xf numFmtId="49" fontId="4" fillId="0" borderId="21" xfId="2" applyNumberFormat="1" applyFont="1" applyBorder="1" applyAlignment="1" applyProtection="1">
      <alignment horizontal="center" vertical="center"/>
      <protection hidden="1"/>
    </xf>
    <xf numFmtId="49" fontId="4" fillId="0" borderId="0" xfId="2" applyNumberFormat="1" applyFont="1" applyAlignment="1" applyProtection="1">
      <alignment horizontal="center" vertical="center"/>
      <protection hidden="1"/>
    </xf>
    <xf numFmtId="49" fontId="4" fillId="0" borderId="22" xfId="2" applyNumberFormat="1" applyFont="1" applyBorder="1" applyAlignment="1" applyProtection="1">
      <alignment horizontal="center" vertical="center"/>
      <protection hidden="1"/>
    </xf>
    <xf numFmtId="14" fontId="16" fillId="0" borderId="13" xfId="2" applyNumberFormat="1" applyFont="1" applyBorder="1" applyAlignment="1" applyProtection="1">
      <alignment horizontal="center" vertical="center" shrinkToFit="1"/>
      <protection hidden="1"/>
    </xf>
    <xf numFmtId="14" fontId="16" fillId="0" borderId="11" xfId="2" applyNumberFormat="1" applyFont="1" applyBorder="1" applyAlignment="1" applyProtection="1">
      <alignment horizontal="center" vertical="center" shrinkToFit="1"/>
      <protection hidden="1"/>
    </xf>
    <xf numFmtId="0" fontId="11" fillId="0" borderId="13" xfId="2" applyFont="1" applyBorder="1" applyAlignment="1" applyProtection="1">
      <alignment horizontal="center" vertical="center"/>
      <protection locked="0" hidden="1"/>
    </xf>
    <xf numFmtId="0" fontId="11" fillId="0" borderId="11" xfId="2" applyFont="1" applyBorder="1" applyAlignment="1" applyProtection="1">
      <alignment horizontal="center" vertical="center"/>
      <protection locked="0" hidden="1"/>
    </xf>
    <xf numFmtId="176" fontId="4" fillId="0" borderId="11" xfId="2" applyNumberFormat="1" applyFont="1" applyBorder="1" applyAlignment="1" applyProtection="1">
      <alignment horizontal="center" vertical="center"/>
      <protection locked="0" hidden="1"/>
    </xf>
    <xf numFmtId="0" fontId="4" fillId="0" borderId="11" xfId="2" applyFont="1" applyBorder="1" applyAlignment="1" applyProtection="1">
      <alignment horizontal="center" vertical="center"/>
      <protection locked="0" hidden="1"/>
    </xf>
    <xf numFmtId="176" fontId="4" fillId="0" borderId="12" xfId="2" applyNumberFormat="1" applyFont="1" applyBorder="1" applyAlignment="1" applyProtection="1">
      <alignment horizontal="center" vertical="center"/>
      <protection locked="0" hidden="1"/>
    </xf>
    <xf numFmtId="0" fontId="4" fillId="0" borderId="28" xfId="2" applyFont="1" applyBorder="1" applyAlignment="1" applyProtection="1">
      <alignment horizontal="center" vertical="center" shrinkToFit="1"/>
      <protection locked="0" hidden="1"/>
    </xf>
    <xf numFmtId="0" fontId="4" fillId="0" borderId="26" xfId="2" applyFont="1" applyBorder="1" applyAlignment="1" applyProtection="1">
      <alignment horizontal="center" vertical="center" shrinkToFit="1"/>
      <protection locked="0" hidden="1"/>
    </xf>
    <xf numFmtId="0" fontId="4" fillId="0" borderId="27" xfId="2" applyFont="1" applyBorder="1" applyAlignment="1" applyProtection="1">
      <alignment horizontal="center" vertical="center" shrinkToFit="1"/>
      <protection locked="0" hidden="1"/>
    </xf>
    <xf numFmtId="0" fontId="4" fillId="3" borderId="13" xfId="2" applyFont="1" applyFill="1" applyBorder="1" applyAlignment="1" applyProtection="1">
      <alignment horizontal="center" vertical="center" shrinkToFit="1"/>
      <protection hidden="1"/>
    </xf>
    <xf numFmtId="0" fontId="4" fillId="3" borderId="11" xfId="2" applyFont="1" applyFill="1" applyBorder="1" applyAlignment="1" applyProtection="1">
      <alignment horizontal="center" vertical="center" shrinkToFit="1"/>
      <protection hidden="1"/>
    </xf>
    <xf numFmtId="0" fontId="4" fillId="3" borderId="12" xfId="2" applyFont="1" applyFill="1" applyBorder="1" applyAlignment="1" applyProtection="1">
      <alignment horizontal="center" vertical="center" shrinkToFit="1"/>
      <protection hidden="1"/>
    </xf>
    <xf numFmtId="49" fontId="4" fillId="0" borderId="13" xfId="2" applyNumberFormat="1" applyFont="1" applyBorder="1" applyAlignment="1" applyProtection="1">
      <alignment horizontal="center" vertical="center" shrinkToFit="1"/>
      <protection locked="0" hidden="1"/>
    </xf>
    <xf numFmtId="49" fontId="4" fillId="0" borderId="11" xfId="2" applyNumberFormat="1" applyFont="1" applyBorder="1" applyAlignment="1" applyProtection="1">
      <alignment horizontal="center" vertical="center" shrinkToFit="1"/>
      <protection locked="0" hidden="1"/>
    </xf>
    <xf numFmtId="49" fontId="4" fillId="0" borderId="12" xfId="2" applyNumberFormat="1" applyFont="1" applyBorder="1" applyAlignment="1" applyProtection="1">
      <alignment horizontal="center" vertical="center" shrinkToFit="1"/>
      <protection locked="0" hidden="1"/>
    </xf>
    <xf numFmtId="0" fontId="4" fillId="0" borderId="13" xfId="2" applyFont="1" applyBorder="1" applyAlignment="1" applyProtection="1">
      <alignment horizontal="center" vertical="center" shrinkToFit="1"/>
      <protection locked="0" hidden="1"/>
    </xf>
    <xf numFmtId="0" fontId="4" fillId="0" borderId="11" xfId="2" applyFont="1" applyBorder="1" applyAlignment="1" applyProtection="1">
      <alignment horizontal="center" vertical="center" shrinkToFit="1"/>
      <protection locked="0" hidden="1"/>
    </xf>
    <xf numFmtId="0" fontId="4" fillId="0" borderId="12" xfId="2" applyFont="1" applyBorder="1" applyAlignment="1" applyProtection="1">
      <alignment horizontal="center" vertical="center" shrinkToFit="1"/>
      <protection locked="0" hidden="1"/>
    </xf>
    <xf numFmtId="0" fontId="11" fillId="2" borderId="0" xfId="2" applyFont="1" applyFill="1" applyAlignment="1" applyProtection="1">
      <alignment horizontal="left" vertical="center" wrapText="1"/>
      <protection hidden="1"/>
    </xf>
    <xf numFmtId="0" fontId="13" fillId="3" borderId="14" xfId="2" applyFont="1" applyFill="1" applyBorder="1" applyAlignment="1" applyProtection="1">
      <alignment horizontal="center" vertical="center" wrapText="1"/>
      <protection hidden="1"/>
    </xf>
    <xf numFmtId="0" fontId="13" fillId="3" borderId="14" xfId="2" applyFont="1" applyFill="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 fillId="0" borderId="26" xfId="2" applyFont="1" applyBorder="1" applyAlignment="1" applyProtection="1">
      <alignment horizontal="left" vertical="center" shrinkToFit="1"/>
      <protection hidden="1"/>
    </xf>
    <xf numFmtId="0" fontId="4"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4" fillId="0" borderId="26" xfId="2" applyFont="1" applyBorder="1" applyAlignment="1" applyProtection="1">
      <alignment horizontal="left" vertical="center" wrapText="1"/>
      <protection hidden="1"/>
    </xf>
    <xf numFmtId="0" fontId="16" fillId="0" borderId="13" xfId="2" applyFont="1" applyBorder="1" applyAlignment="1" applyProtection="1">
      <alignment horizontal="center" vertical="center"/>
      <protection hidden="1"/>
    </xf>
    <xf numFmtId="0" fontId="16" fillId="0" borderId="11" xfId="2" applyFont="1" applyBorder="1" applyAlignment="1" applyProtection="1">
      <alignment horizontal="center" vertical="center"/>
      <protection hidden="1"/>
    </xf>
    <xf numFmtId="0" fontId="4" fillId="5" borderId="19" xfId="2" applyFont="1" applyFill="1" applyBorder="1" applyAlignment="1">
      <alignment horizontal="center" vertical="center" wrapText="1"/>
    </xf>
    <xf numFmtId="0" fontId="4" fillId="5" borderId="17" xfId="2" applyFont="1" applyFill="1" applyBorder="1" applyAlignment="1">
      <alignment horizontal="center" vertical="center" wrapText="1"/>
    </xf>
    <xf numFmtId="0" fontId="4" fillId="5" borderId="18" xfId="2" applyFont="1" applyFill="1" applyBorder="1" applyAlignment="1">
      <alignment horizontal="center" vertical="center" wrapText="1"/>
    </xf>
    <xf numFmtId="0" fontId="4" fillId="5" borderId="23" xfId="2" applyFont="1" applyFill="1" applyBorder="1" applyAlignment="1">
      <alignment horizontal="center" vertical="center" wrapText="1"/>
    </xf>
    <xf numFmtId="0" fontId="4" fillId="5" borderId="0" xfId="2" applyFont="1" applyFill="1" applyAlignment="1">
      <alignment horizontal="center" vertical="center" wrapText="1"/>
    </xf>
    <xf numFmtId="0" fontId="4" fillId="5" borderId="22" xfId="2" applyFont="1" applyFill="1" applyBorder="1" applyAlignment="1">
      <alignment horizontal="center" vertical="center" wrapText="1"/>
    </xf>
    <xf numFmtId="0" fontId="4" fillId="5" borderId="28" xfId="2" applyFont="1" applyFill="1" applyBorder="1" applyAlignment="1">
      <alignment horizontal="center" vertical="center" wrapText="1"/>
    </xf>
    <xf numFmtId="0" fontId="4" fillId="5" borderId="26" xfId="2" applyFont="1" applyFill="1" applyBorder="1" applyAlignment="1">
      <alignment horizontal="center" vertical="center" wrapText="1"/>
    </xf>
    <xf numFmtId="0" fontId="4" fillId="5" borderId="27" xfId="2" applyFont="1" applyFill="1" applyBorder="1" applyAlignment="1">
      <alignment horizontal="center" vertical="center" wrapText="1"/>
    </xf>
    <xf numFmtId="0" fontId="6" fillId="0" borderId="40" xfId="2" applyFont="1" applyBorder="1" applyAlignment="1">
      <alignment horizontal="center" vertical="center" shrinkToFit="1"/>
    </xf>
    <xf numFmtId="0" fontId="6" fillId="0" borderId="41" xfId="2" applyFont="1" applyBorder="1" applyAlignment="1">
      <alignment horizontal="center" vertical="center" shrinkToFit="1"/>
    </xf>
    <xf numFmtId="0" fontId="11" fillId="0" borderId="42" xfId="2" applyFont="1" applyBorder="1" applyAlignment="1" applyProtection="1">
      <alignment horizontal="center" vertical="center" shrinkToFit="1"/>
      <protection locked="0"/>
    </xf>
    <xf numFmtId="0" fontId="11" fillId="0" borderId="41" xfId="2" applyFont="1" applyBorder="1" applyAlignment="1" applyProtection="1">
      <alignment horizontal="center" vertical="center" shrinkToFit="1"/>
      <protection locked="0"/>
    </xf>
    <xf numFmtId="0" fontId="11" fillId="0" borderId="43" xfId="2" applyFont="1" applyBorder="1" applyAlignment="1" applyProtection="1">
      <alignment horizontal="center" vertical="center" shrinkToFit="1"/>
      <protection locked="0"/>
    </xf>
    <xf numFmtId="0" fontId="4" fillId="3" borderId="13" xfId="2" applyFont="1" applyFill="1" applyBorder="1" applyAlignment="1" applyProtection="1">
      <alignment horizontal="center" vertical="center" wrapText="1" shrinkToFit="1"/>
      <protection hidden="1"/>
    </xf>
    <xf numFmtId="0" fontId="4" fillId="3" borderId="11" xfId="2" applyFont="1" applyFill="1" applyBorder="1" applyAlignment="1" applyProtection="1">
      <alignment horizontal="center" vertical="center" wrapText="1" shrinkToFit="1"/>
      <protection hidden="1"/>
    </xf>
    <xf numFmtId="0" fontId="4" fillId="3" borderId="12" xfId="2" applyFont="1" applyFill="1" applyBorder="1" applyAlignment="1" applyProtection="1">
      <alignment horizontal="center" vertical="center" wrapText="1" shrinkToFit="1"/>
      <protection hidden="1"/>
    </xf>
    <xf numFmtId="49" fontId="4" fillId="0" borderId="13"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2" xfId="2" applyNumberFormat="1" applyFont="1" applyBorder="1" applyAlignment="1" applyProtection="1">
      <alignment horizontal="center" vertical="center" shrinkToFit="1"/>
      <protection locked="0"/>
    </xf>
    <xf numFmtId="0" fontId="16" fillId="0" borderId="23" xfId="2" applyFont="1" applyBorder="1" applyAlignment="1" applyProtection="1">
      <alignment horizontal="center" vertical="center" shrinkToFit="1"/>
      <protection locked="0"/>
    </xf>
    <xf numFmtId="0" fontId="16" fillId="0" borderId="0" xfId="2" applyFont="1" applyAlignment="1" applyProtection="1">
      <alignment horizontal="center" vertical="center" shrinkToFit="1"/>
      <protection locked="0"/>
    </xf>
    <xf numFmtId="0" fontId="16" fillId="0" borderId="22" xfId="2" applyFont="1" applyBorder="1" applyAlignment="1" applyProtection="1">
      <alignment horizontal="center" vertical="center" shrinkToFit="1"/>
      <protection locked="0"/>
    </xf>
    <xf numFmtId="0" fontId="16" fillId="0" borderId="28" xfId="2" applyFont="1" applyBorder="1" applyAlignment="1" applyProtection="1">
      <alignment horizontal="center" vertical="center" shrinkToFit="1"/>
      <protection locked="0"/>
    </xf>
    <xf numFmtId="0" fontId="16" fillId="0" borderId="26" xfId="2" applyFont="1" applyBorder="1" applyAlignment="1" applyProtection="1">
      <alignment horizontal="center" vertical="center" shrinkToFit="1"/>
      <protection locked="0"/>
    </xf>
    <xf numFmtId="0" fontId="16" fillId="0" borderId="27"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3" borderId="19" xfId="2" applyFont="1" applyFill="1" applyBorder="1" applyAlignment="1" applyProtection="1">
      <alignment horizontal="center" vertical="center" wrapText="1" shrinkToFit="1"/>
      <protection hidden="1"/>
    </xf>
    <xf numFmtId="0" fontId="4" fillId="3" borderId="17" xfId="2" applyFont="1" applyFill="1" applyBorder="1" applyAlignment="1" applyProtection="1">
      <alignment horizontal="center" vertical="center" shrinkToFit="1"/>
      <protection hidden="1"/>
    </xf>
    <xf numFmtId="0" fontId="4" fillId="3" borderId="28" xfId="2" applyFont="1" applyFill="1" applyBorder="1" applyAlignment="1" applyProtection="1">
      <alignment horizontal="center" vertical="center" shrinkToFit="1"/>
      <protection hidden="1"/>
    </xf>
    <xf numFmtId="0" fontId="4" fillId="3" borderId="26" xfId="2" applyFont="1" applyFill="1" applyBorder="1" applyAlignment="1" applyProtection="1">
      <alignment horizontal="center" vertical="center" shrinkToFit="1"/>
      <protection hidden="1"/>
    </xf>
    <xf numFmtId="0" fontId="4" fillId="0" borderId="19" xfId="2" applyFont="1" applyBorder="1" applyAlignment="1" applyProtection="1">
      <alignment horizontal="center" vertical="center" shrinkToFit="1"/>
      <protection locked="0" hidden="1"/>
    </xf>
    <xf numFmtId="0" fontId="4" fillId="0" borderId="17" xfId="2" applyFont="1" applyBorder="1" applyAlignment="1" applyProtection="1">
      <alignment horizontal="center" vertical="center" shrinkToFit="1"/>
      <protection locked="0" hidden="1"/>
    </xf>
    <xf numFmtId="0" fontId="4" fillId="0" borderId="18" xfId="2" applyFont="1" applyBorder="1" applyAlignment="1" applyProtection="1">
      <alignment horizontal="center" vertical="center" shrinkToFit="1"/>
      <protection locked="0" hidden="1"/>
    </xf>
    <xf numFmtId="0" fontId="4" fillId="5" borderId="23" xfId="2" applyFont="1" applyFill="1" applyBorder="1" applyAlignment="1">
      <alignment horizontal="center" vertical="center"/>
    </xf>
    <xf numFmtId="0" fontId="4" fillId="5" borderId="0" xfId="2" applyFont="1" applyFill="1" applyAlignment="1">
      <alignment horizontal="center" vertical="center"/>
    </xf>
    <xf numFmtId="0" fontId="4" fillId="5" borderId="28" xfId="2" applyFont="1" applyFill="1" applyBorder="1" applyAlignment="1">
      <alignment horizontal="center" vertical="center"/>
    </xf>
    <xf numFmtId="0" fontId="4" fillId="5" borderId="26" xfId="2" applyFont="1" applyFill="1" applyBorder="1" applyAlignment="1">
      <alignment horizontal="center" vertical="center"/>
    </xf>
    <xf numFmtId="0" fontId="6" fillId="0" borderId="23" xfId="2" applyFont="1" applyBorder="1" applyAlignment="1" applyProtection="1">
      <alignment horizontal="center" vertical="center"/>
      <protection hidden="1"/>
    </xf>
    <xf numFmtId="0" fontId="6" fillId="0" borderId="0" xfId="2" applyFont="1" applyAlignment="1" applyProtection="1">
      <alignment horizontal="center" vertical="center"/>
      <protection hidden="1"/>
    </xf>
    <xf numFmtId="0" fontId="11" fillId="0" borderId="17" xfId="2" applyFont="1" applyBorder="1" applyAlignment="1" applyProtection="1">
      <alignment horizontal="left" vertical="center"/>
      <protection locked="0"/>
    </xf>
    <xf numFmtId="0" fontId="4" fillId="0" borderId="44" xfId="2" applyFont="1" applyBorder="1" applyAlignment="1" applyProtection="1">
      <alignment horizontal="center" vertical="center" wrapText="1"/>
      <protection hidden="1"/>
    </xf>
    <xf numFmtId="0" fontId="4" fillId="0" borderId="45" xfId="2" applyFont="1" applyBorder="1" applyAlignment="1" applyProtection="1">
      <alignment horizontal="center" vertical="center" wrapText="1"/>
      <protection hidden="1"/>
    </xf>
    <xf numFmtId="0" fontId="16" fillId="0" borderId="23" xfId="2" applyFont="1" applyBorder="1" applyAlignment="1" applyProtection="1">
      <alignment horizontal="left" vertical="center" shrinkToFit="1"/>
      <protection locked="0" hidden="1"/>
    </xf>
    <xf numFmtId="0" fontId="16" fillId="0" borderId="0" xfId="2" applyFont="1" applyAlignment="1" applyProtection="1">
      <alignment horizontal="left" vertical="center" shrinkToFit="1"/>
      <protection locked="0" hidden="1"/>
    </xf>
    <xf numFmtId="0" fontId="16" fillId="0" borderId="22" xfId="2" applyFont="1" applyBorder="1" applyAlignment="1" applyProtection="1">
      <alignment horizontal="left" vertical="center" shrinkToFit="1"/>
      <protection locked="0" hidden="1"/>
    </xf>
    <xf numFmtId="0" fontId="16" fillId="0" borderId="28" xfId="2" applyFont="1" applyBorder="1" applyAlignment="1" applyProtection="1">
      <alignment horizontal="left" vertical="center" shrinkToFit="1"/>
      <protection locked="0" hidden="1"/>
    </xf>
    <xf numFmtId="0" fontId="16" fillId="0" borderId="26" xfId="2" applyFont="1" applyBorder="1" applyAlignment="1" applyProtection="1">
      <alignment horizontal="left" vertical="center" shrinkToFit="1"/>
      <protection locked="0" hidden="1"/>
    </xf>
    <xf numFmtId="0" fontId="16" fillId="0" borderId="27" xfId="2" applyFont="1" applyBorder="1" applyAlignment="1" applyProtection="1">
      <alignment horizontal="left" vertical="center" shrinkToFit="1"/>
      <protection locked="0" hidden="1"/>
    </xf>
    <xf numFmtId="0" fontId="16" fillId="0" borderId="23" xfId="2" applyFont="1" applyBorder="1" applyAlignment="1" applyProtection="1">
      <alignment horizontal="left" vertical="center"/>
      <protection locked="0" hidden="1"/>
    </xf>
    <xf numFmtId="0" fontId="16" fillId="0" borderId="0" xfId="2" applyFont="1" applyAlignment="1" applyProtection="1">
      <alignment horizontal="left" vertical="center"/>
      <protection locked="0" hidden="1"/>
    </xf>
    <xf numFmtId="0" fontId="16" fillId="0" borderId="22" xfId="2" applyFont="1" applyBorder="1" applyAlignment="1" applyProtection="1">
      <alignment horizontal="left" vertical="center"/>
      <protection locked="0" hidden="1"/>
    </xf>
    <xf numFmtId="0" fontId="16" fillId="0" borderId="28" xfId="2" applyFont="1" applyBorder="1" applyAlignment="1" applyProtection="1">
      <alignment horizontal="left" vertical="center"/>
      <protection locked="0" hidden="1"/>
    </xf>
    <xf numFmtId="0" fontId="16" fillId="0" borderId="26" xfId="2" applyFont="1" applyBorder="1" applyAlignment="1" applyProtection="1">
      <alignment horizontal="left" vertical="center"/>
      <protection locked="0" hidden="1"/>
    </xf>
    <xf numFmtId="0" fontId="16" fillId="0" borderId="27" xfId="2" applyFont="1" applyBorder="1" applyAlignment="1" applyProtection="1">
      <alignment horizontal="left" vertical="center"/>
      <protection locked="0" hidden="1"/>
    </xf>
    <xf numFmtId="0" fontId="19" fillId="0" borderId="0" xfId="2" applyFont="1" applyAlignment="1" applyProtection="1">
      <alignment horizontal="left" vertical="center" shrinkToFit="1"/>
      <protection hidden="1"/>
    </xf>
    <xf numFmtId="0" fontId="14" fillId="3" borderId="19" xfId="2" applyFont="1" applyFill="1" applyBorder="1" applyAlignment="1" applyProtection="1">
      <alignment horizontal="center" vertical="center" wrapText="1"/>
      <protection hidden="1"/>
    </xf>
    <xf numFmtId="0" fontId="14" fillId="3" borderId="17" xfId="2" applyFont="1" applyFill="1" applyBorder="1" applyAlignment="1" applyProtection="1">
      <alignment horizontal="center" vertical="center" wrapText="1"/>
      <protection hidden="1"/>
    </xf>
    <xf numFmtId="0" fontId="14" fillId="3" borderId="18" xfId="2" applyFont="1" applyFill="1" applyBorder="1" applyAlignment="1" applyProtection="1">
      <alignment horizontal="center" vertical="center" wrapText="1"/>
      <protection hidden="1"/>
    </xf>
    <xf numFmtId="0" fontId="14" fillId="3" borderId="28" xfId="2" applyFont="1" applyFill="1" applyBorder="1" applyAlignment="1" applyProtection="1">
      <alignment horizontal="center" vertical="center" wrapText="1"/>
      <protection hidden="1"/>
    </xf>
    <xf numFmtId="0" fontId="14" fillId="3" borderId="26" xfId="2" applyFont="1" applyFill="1" applyBorder="1" applyAlignment="1" applyProtection="1">
      <alignment horizontal="center" vertical="center" wrapText="1"/>
      <protection hidden="1"/>
    </xf>
    <xf numFmtId="0" fontId="14" fillId="3" borderId="27" xfId="2" applyFont="1" applyFill="1" applyBorder="1" applyAlignment="1" applyProtection="1">
      <alignment horizontal="center" vertical="center" wrapText="1"/>
      <protection hidden="1"/>
    </xf>
    <xf numFmtId="0" fontId="16" fillId="3" borderId="13" xfId="2" applyFont="1" applyFill="1" applyBorder="1" applyAlignment="1" applyProtection="1">
      <alignment horizontal="center" vertical="center" shrinkToFit="1"/>
      <protection hidden="1"/>
    </xf>
    <xf numFmtId="0" fontId="16" fillId="3" borderId="11" xfId="2" applyFont="1" applyFill="1" applyBorder="1" applyAlignment="1" applyProtection="1">
      <alignment horizontal="center" vertical="center" shrinkToFit="1"/>
      <protection hidden="1"/>
    </xf>
    <xf numFmtId="0" fontId="16" fillId="3" borderId="12" xfId="2" applyFont="1" applyFill="1" applyBorder="1" applyAlignment="1" applyProtection="1">
      <alignment horizontal="center" vertical="center" shrinkToFit="1"/>
      <protection hidden="1"/>
    </xf>
    <xf numFmtId="0" fontId="11" fillId="0" borderId="14" xfId="2" applyFont="1" applyBorder="1" applyAlignment="1" applyProtection="1">
      <alignment horizontal="center" vertical="center"/>
      <protection locked="0" hidden="1"/>
    </xf>
    <xf numFmtId="0" fontId="14" fillId="0" borderId="14" xfId="2" applyFont="1" applyBorder="1" applyAlignment="1" applyProtection="1">
      <alignment horizontal="center" vertical="center" wrapText="1"/>
      <protection hidden="1"/>
    </xf>
    <xf numFmtId="0" fontId="14" fillId="0" borderId="0" xfId="2" applyFont="1" applyAlignment="1" applyProtection="1">
      <alignment horizontal="left" vertical="top" shrinkToFit="1"/>
      <protection hidden="1"/>
    </xf>
    <xf numFmtId="0" fontId="14" fillId="5" borderId="13" xfId="2" applyFont="1" applyFill="1" applyBorder="1" applyAlignment="1">
      <alignment horizontal="center" vertical="center" wrapText="1"/>
    </xf>
    <xf numFmtId="0" fontId="14" fillId="5" borderId="11"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6" fillId="0" borderId="28" xfId="2" applyFont="1" applyBorder="1" applyAlignment="1" applyProtection="1">
      <alignment horizontal="center" vertical="center"/>
      <protection locked="0"/>
    </xf>
    <xf numFmtId="0" fontId="16" fillId="0" borderId="26" xfId="2" applyFont="1" applyBorder="1" applyAlignment="1" applyProtection="1">
      <alignment horizontal="center" vertical="center"/>
      <protection locked="0"/>
    </xf>
    <xf numFmtId="0" fontId="16" fillId="0" borderId="27" xfId="2" applyFont="1" applyBorder="1" applyAlignment="1" applyProtection="1">
      <alignment horizontal="center" vertical="center"/>
      <protection locked="0"/>
    </xf>
    <xf numFmtId="0" fontId="19" fillId="0" borderId="26" xfId="2" applyFont="1" applyBorder="1" applyAlignment="1" applyProtection="1">
      <alignment horizontal="left" vertical="center" wrapText="1"/>
      <protection hidden="1"/>
    </xf>
    <xf numFmtId="0" fontId="11" fillId="0" borderId="19"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11" fillId="0" borderId="26" xfId="2" applyFont="1" applyBorder="1" applyAlignment="1" applyProtection="1">
      <alignment horizontal="center" vertical="center"/>
      <protection locked="0"/>
    </xf>
    <xf numFmtId="0" fontId="11" fillId="0" borderId="27" xfId="2" applyFont="1" applyBorder="1" applyAlignment="1" applyProtection="1">
      <alignment horizontal="center" vertical="center"/>
      <protection locked="0"/>
    </xf>
    <xf numFmtId="0" fontId="4" fillId="5" borderId="13" xfId="2" applyFont="1" applyFill="1" applyBorder="1" applyAlignment="1" applyProtection="1">
      <alignment horizontal="center" vertical="center" shrinkToFit="1"/>
      <protection locked="0"/>
    </xf>
    <xf numFmtId="0" fontId="4" fillId="5" borderId="11" xfId="2" applyFont="1" applyFill="1" applyBorder="1" applyAlignment="1" applyProtection="1">
      <alignment horizontal="center" vertical="center" shrinkToFit="1"/>
      <protection locked="0"/>
    </xf>
    <xf numFmtId="0" fontId="4" fillId="5" borderId="12" xfId="2" applyFont="1" applyFill="1" applyBorder="1" applyAlignment="1" applyProtection="1">
      <alignment horizontal="center" vertical="center" shrinkToFit="1"/>
      <protection locked="0"/>
    </xf>
    <xf numFmtId="49" fontId="11" fillId="0" borderId="13" xfId="2" applyNumberFormat="1" applyFont="1" applyBorder="1" applyAlignment="1" applyProtection="1">
      <alignment horizontal="center" vertical="center"/>
      <protection locked="0"/>
    </xf>
    <xf numFmtId="0" fontId="11" fillId="0" borderId="11"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49" fontId="16" fillId="0" borderId="13" xfId="2" applyNumberFormat="1" applyFont="1" applyBorder="1" applyAlignment="1" applyProtection="1">
      <alignment horizontal="center" vertical="center"/>
      <protection locked="0"/>
    </xf>
    <xf numFmtId="49" fontId="16" fillId="0" borderId="11" xfId="2" applyNumberFormat="1" applyFont="1" applyBorder="1" applyAlignment="1" applyProtection="1">
      <alignment horizontal="center" vertical="center"/>
      <protection locked="0"/>
    </xf>
    <xf numFmtId="49" fontId="16" fillId="0" borderId="12" xfId="2" applyNumberFormat="1" applyFont="1" applyBorder="1" applyAlignment="1" applyProtection="1">
      <alignment horizontal="center" vertical="center"/>
      <protection locked="0"/>
    </xf>
    <xf numFmtId="0" fontId="14" fillId="0" borderId="13"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38" fontId="11" fillId="0" borderId="14" xfId="1" applyFont="1" applyBorder="1" applyAlignment="1" applyProtection="1">
      <alignment horizontal="center" vertical="center"/>
      <protection hidden="1"/>
    </xf>
    <xf numFmtId="179" fontId="4" fillId="0" borderId="32" xfId="0" applyNumberFormat="1" applyFont="1" applyBorder="1" applyAlignment="1" applyProtection="1">
      <alignment horizontal="center" vertical="center"/>
      <protection locked="0"/>
    </xf>
    <xf numFmtId="38" fontId="11" fillId="0" borderId="11" xfId="0" applyNumberFormat="1"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177" fontId="14" fillId="0" borderId="0" xfId="0" applyNumberFormat="1" applyFont="1" applyAlignment="1" applyProtection="1">
      <alignment horizontal="center" vertical="center"/>
      <protection hidden="1"/>
    </xf>
    <xf numFmtId="3" fontId="14" fillId="0" borderId="13" xfId="0" applyNumberFormat="1" applyFont="1" applyBorder="1" applyAlignment="1" applyProtection="1">
      <alignment horizontal="center" vertical="center"/>
      <protection hidden="1"/>
    </xf>
    <xf numFmtId="3" fontId="14" fillId="0" borderId="11" xfId="0" applyNumberFormat="1" applyFont="1" applyBorder="1" applyAlignment="1" applyProtection="1">
      <alignment horizontal="center" vertical="center"/>
      <protection hidden="1"/>
    </xf>
    <xf numFmtId="3" fontId="14" fillId="0" borderId="12" xfId="0" applyNumberFormat="1" applyFont="1" applyBorder="1" applyAlignment="1" applyProtection="1">
      <alignment horizontal="center" vertical="center"/>
      <protection hidden="1"/>
    </xf>
    <xf numFmtId="177" fontId="14" fillId="0" borderId="14" xfId="0" applyNumberFormat="1" applyFont="1" applyBorder="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14" fillId="0" borderId="17" xfId="0" applyFont="1" applyBorder="1" applyAlignment="1" applyProtection="1">
      <alignment horizontal="center" vertical="center"/>
      <protection hidden="1"/>
    </xf>
    <xf numFmtId="0" fontId="4" fillId="0" borderId="68" xfId="0" applyFont="1" applyBorder="1" applyAlignment="1" applyProtection="1">
      <alignment horizontal="center" vertical="center"/>
      <protection locked="0" hidden="1"/>
    </xf>
    <xf numFmtId="0" fontId="4" fillId="0" borderId="5" xfId="0" applyFont="1" applyBorder="1" applyAlignment="1" applyProtection="1">
      <alignment horizontal="center" vertical="center"/>
      <protection locked="0" hidden="1"/>
    </xf>
    <xf numFmtId="0" fontId="4" fillId="0" borderId="67" xfId="0" applyFont="1" applyBorder="1" applyAlignment="1" applyProtection="1">
      <alignment horizontal="center" vertical="center"/>
      <protection locked="0" hidden="1"/>
    </xf>
    <xf numFmtId="38" fontId="11" fillId="0" borderId="69" xfId="1" applyFont="1" applyFill="1" applyBorder="1" applyAlignment="1" applyProtection="1">
      <alignment horizontal="center" vertical="center" wrapText="1"/>
      <protection locked="0" hidden="1"/>
    </xf>
    <xf numFmtId="38" fontId="11" fillId="0" borderId="36" xfId="1" applyFont="1" applyFill="1" applyBorder="1" applyAlignment="1" applyProtection="1">
      <alignment horizontal="center" vertical="center" wrapText="1"/>
      <protection locked="0" hidden="1"/>
    </xf>
    <xf numFmtId="179" fontId="4" fillId="0" borderId="75" xfId="0" applyNumberFormat="1" applyFont="1" applyBorder="1" applyAlignment="1" applyProtection="1">
      <alignment horizontal="center" vertical="center"/>
      <protection locked="0"/>
    </xf>
    <xf numFmtId="179" fontId="4" fillId="0" borderId="47" xfId="0" applyNumberFormat="1" applyFont="1" applyBorder="1" applyAlignment="1" applyProtection="1">
      <alignment horizontal="center" vertical="center"/>
      <protection locked="0"/>
    </xf>
    <xf numFmtId="178" fontId="25" fillId="0" borderId="77" xfId="0" applyNumberFormat="1" applyFont="1" applyBorder="1" applyAlignment="1" applyProtection="1">
      <alignment horizontal="center" vertical="center"/>
      <protection locked="0" hidden="1"/>
    </xf>
    <xf numFmtId="178" fontId="25" fillId="0" borderId="32" xfId="0" applyNumberFormat="1" applyFont="1" applyBorder="1" applyAlignment="1" applyProtection="1">
      <alignment horizontal="center" vertical="center"/>
      <protection locked="0" hidden="1"/>
    </xf>
    <xf numFmtId="0" fontId="14" fillId="0" borderId="0" xfId="0" applyFont="1" applyAlignment="1" applyProtection="1">
      <alignment horizontal="center" vertical="center"/>
      <protection hidden="1"/>
    </xf>
    <xf numFmtId="0" fontId="16" fillId="0" borderId="0" xfId="0" applyFont="1" applyAlignment="1" applyProtection="1">
      <alignment horizontal="center"/>
      <protection hidden="1"/>
    </xf>
    <xf numFmtId="0" fontId="4" fillId="0" borderId="79" xfId="0" applyFont="1" applyBorder="1" applyAlignment="1" applyProtection="1">
      <alignment horizontal="center" vertical="center"/>
      <protection locked="0" hidden="1"/>
    </xf>
    <xf numFmtId="0" fontId="4" fillId="0" borderId="55" xfId="0" applyFont="1" applyBorder="1" applyAlignment="1" applyProtection="1">
      <alignment horizontal="center" vertical="center"/>
      <protection locked="0" hidden="1"/>
    </xf>
    <xf numFmtId="0" fontId="4" fillId="0" borderId="56" xfId="0" applyFont="1" applyBorder="1" applyAlignment="1" applyProtection="1">
      <alignment horizontal="center" vertical="center"/>
      <protection locked="0" hidden="1"/>
    </xf>
    <xf numFmtId="0" fontId="22" fillId="0" borderId="26" xfId="0" applyFont="1" applyBorder="1" applyAlignment="1" applyProtection="1">
      <alignment horizontal="left" vertical="center"/>
      <protection hidden="1"/>
    </xf>
    <xf numFmtId="177" fontId="16" fillId="0" borderId="26" xfId="0" applyNumberFormat="1" applyFont="1" applyBorder="1" applyAlignment="1" applyProtection="1">
      <alignment horizontal="center" vertical="center"/>
      <protection hidden="1"/>
    </xf>
    <xf numFmtId="0" fontId="6" fillId="0" borderId="63" xfId="0" applyFont="1" applyBorder="1" applyAlignment="1" applyProtection="1">
      <alignment horizontal="left" vertical="center"/>
      <protection hidden="1"/>
    </xf>
    <xf numFmtId="0" fontId="6" fillId="0" borderId="64" xfId="0" applyFont="1" applyBorder="1" applyAlignment="1" applyProtection="1">
      <alignment horizontal="left" vertical="center"/>
      <protection hidden="1"/>
    </xf>
    <xf numFmtId="0" fontId="6" fillId="0" borderId="65" xfId="0" applyFont="1" applyBorder="1" applyAlignment="1" applyProtection="1">
      <alignment horizontal="left" vertical="center"/>
      <protection hidden="1"/>
    </xf>
    <xf numFmtId="0" fontId="14" fillId="2" borderId="0" xfId="2" applyFont="1" applyFill="1" applyAlignment="1" applyProtection="1">
      <alignment horizontal="left" vertical="center"/>
      <protection hidden="1"/>
    </xf>
    <xf numFmtId="0" fontId="11" fillId="7" borderId="14" xfId="0" applyFont="1" applyFill="1" applyBorder="1" applyAlignment="1" applyProtection="1">
      <alignment horizontal="center" vertical="center"/>
      <protection hidden="1"/>
    </xf>
    <xf numFmtId="0" fontId="11" fillId="0" borderId="14" xfId="0" applyFont="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hidden="1"/>
    </xf>
    <xf numFmtId="0" fontId="26" fillId="3" borderId="14" xfId="0" applyFont="1" applyFill="1" applyBorder="1" applyAlignment="1">
      <alignment horizontal="center" vertical="center"/>
    </xf>
    <xf numFmtId="0" fontId="14" fillId="0" borderId="0" xfId="0" applyFont="1" applyAlignment="1" applyProtection="1">
      <alignment horizontal="left" vertical="center" wrapText="1"/>
      <protection hidden="1"/>
    </xf>
    <xf numFmtId="179" fontId="4" fillId="0" borderId="36" xfId="0" applyNumberFormat="1" applyFont="1" applyBorder="1" applyAlignment="1" applyProtection="1">
      <alignment horizontal="center" vertical="center"/>
      <protection locked="0"/>
    </xf>
    <xf numFmtId="0" fontId="11" fillId="0" borderId="71"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177" fontId="16" fillId="0" borderId="5" xfId="0" applyNumberFormat="1" applyFont="1" applyBorder="1" applyAlignment="1" applyProtection="1">
      <alignment horizontal="right" vertical="center" wrapText="1"/>
      <protection hidden="1"/>
    </xf>
    <xf numFmtId="0" fontId="11" fillId="0" borderId="72" xfId="0" applyFont="1" applyBorder="1" applyAlignment="1" applyProtection="1">
      <alignment horizontal="center" vertical="center" wrapText="1"/>
      <protection hidden="1"/>
    </xf>
    <xf numFmtId="0" fontId="11" fillId="0" borderId="73"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11" xfId="0" applyFont="1" applyBorder="1" applyAlignment="1" applyProtection="1">
      <alignment horizontal="left" vertical="center"/>
      <protection hidden="1"/>
    </xf>
    <xf numFmtId="177" fontId="11" fillId="0" borderId="11" xfId="0" applyNumberFormat="1" applyFont="1" applyBorder="1" applyAlignment="1" applyProtection="1">
      <alignment horizontal="center" vertical="center"/>
      <protection hidden="1"/>
    </xf>
    <xf numFmtId="0" fontId="11" fillId="0" borderId="35"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177" fontId="16" fillId="0" borderId="36" xfId="0" applyNumberFormat="1" applyFont="1" applyBorder="1" applyAlignment="1" applyProtection="1">
      <alignment horizontal="right" vertical="center" wrapText="1"/>
      <protection hidden="1"/>
    </xf>
    <xf numFmtId="0" fontId="11" fillId="0" borderId="26" xfId="0" applyFont="1" applyBorder="1" applyAlignment="1" applyProtection="1">
      <alignment horizontal="left" vertical="center"/>
      <protection hidden="1"/>
    </xf>
    <xf numFmtId="177" fontId="11" fillId="0" borderId="26" xfId="0" applyNumberFormat="1" applyFont="1" applyBorder="1" applyAlignment="1" applyProtection="1">
      <alignment horizontal="center" vertical="center"/>
      <protection hidden="1"/>
    </xf>
    <xf numFmtId="0" fontId="11" fillId="0" borderId="54" xfId="0" applyFont="1" applyBorder="1" applyAlignment="1" applyProtection="1">
      <alignment horizontal="left" vertical="center"/>
      <protection hidden="1"/>
    </xf>
    <xf numFmtId="0" fontId="11" fillId="0" borderId="55" xfId="0" applyFont="1" applyBorder="1" applyAlignment="1" applyProtection="1">
      <alignment horizontal="left" vertical="center"/>
      <protection hidden="1"/>
    </xf>
    <xf numFmtId="0" fontId="11" fillId="0" borderId="78" xfId="0" applyFont="1" applyBorder="1" applyAlignment="1" applyProtection="1">
      <alignment horizontal="left" vertical="center"/>
      <protection hidden="1"/>
    </xf>
    <xf numFmtId="0" fontId="6" fillId="0" borderId="1" xfId="0" applyFont="1" applyBorder="1" applyAlignment="1" applyProtection="1">
      <alignment horizontal="left" vertical="center" shrinkToFit="1"/>
      <protection hidden="1"/>
    </xf>
    <xf numFmtId="0" fontId="6" fillId="0" borderId="2" xfId="0" applyFont="1" applyBorder="1" applyAlignment="1" applyProtection="1">
      <alignment horizontal="left" vertical="center" shrinkToFit="1"/>
      <protection hidden="1"/>
    </xf>
    <xf numFmtId="0" fontId="6" fillId="0" borderId="53" xfId="0" applyFont="1" applyBorder="1" applyAlignment="1" applyProtection="1">
      <alignment horizontal="left" vertical="center" shrinkToFit="1"/>
      <protection hidden="1"/>
    </xf>
    <xf numFmtId="0" fontId="11" fillId="0" borderId="59" xfId="0" applyFont="1" applyBorder="1" applyAlignment="1" applyProtection="1">
      <alignment horizontal="left" vertical="center"/>
      <protection hidden="1"/>
    </xf>
    <xf numFmtId="0" fontId="11" fillId="0" borderId="36" xfId="0" applyFont="1" applyBorder="1" applyAlignment="1" applyProtection="1">
      <alignment horizontal="left" vertical="center"/>
      <protection hidden="1"/>
    </xf>
    <xf numFmtId="0" fontId="11" fillId="0" borderId="61" xfId="0" applyFont="1" applyBorder="1" applyAlignment="1" applyProtection="1">
      <alignment horizontal="left" vertical="center"/>
      <protection hidden="1"/>
    </xf>
    <xf numFmtId="0" fontId="11" fillId="0" borderId="52" xfId="0" applyFont="1" applyBorder="1" applyAlignment="1" applyProtection="1">
      <alignment horizontal="left" vertical="center"/>
      <protection hidden="1"/>
    </xf>
    <xf numFmtId="0" fontId="11" fillId="0" borderId="56" xfId="0" applyFont="1" applyBorder="1" applyAlignment="1" applyProtection="1">
      <alignment horizontal="left" vertical="center"/>
      <protection hidden="1"/>
    </xf>
    <xf numFmtId="0" fontId="6" fillId="0" borderId="57" xfId="0" applyFont="1" applyBorder="1" applyAlignment="1" applyProtection="1">
      <alignment horizontal="left" vertical="center"/>
      <protection hidden="1"/>
    </xf>
    <xf numFmtId="0" fontId="6" fillId="0" borderId="47" xfId="0" applyFont="1" applyBorder="1" applyAlignment="1" applyProtection="1">
      <alignment horizontal="left" vertical="center"/>
      <protection hidden="1"/>
    </xf>
    <xf numFmtId="0" fontId="6" fillId="0" borderId="62"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22" fillId="0" borderId="32" xfId="0" applyFont="1" applyBorder="1" applyAlignment="1" applyProtection="1">
      <alignment horizontal="left" vertical="center"/>
      <protection hidden="1"/>
    </xf>
    <xf numFmtId="0" fontId="24" fillId="0" borderId="32" xfId="0" applyFont="1" applyBorder="1" applyAlignment="1" applyProtection="1">
      <alignment horizontal="center" vertical="center" wrapText="1"/>
      <protection hidden="1"/>
    </xf>
    <xf numFmtId="0" fontId="24" fillId="0" borderId="76" xfId="0" applyFont="1" applyBorder="1" applyAlignment="1" applyProtection="1">
      <alignment horizontal="center" vertical="center" wrapText="1"/>
      <protection hidden="1"/>
    </xf>
    <xf numFmtId="177" fontId="28" fillId="0" borderId="0" xfId="0" applyNumberFormat="1" applyFont="1" applyAlignment="1" applyProtection="1">
      <alignment horizontal="center" vertical="center"/>
      <protection hidden="1"/>
    </xf>
    <xf numFmtId="177" fontId="29" fillId="0" borderId="0" xfId="0" applyNumberFormat="1" applyFont="1" applyAlignment="1" applyProtection="1">
      <alignment horizontal="center" vertical="center"/>
      <protection hidden="1"/>
    </xf>
    <xf numFmtId="0" fontId="14" fillId="0" borderId="14" xfId="0" applyFont="1" applyBorder="1" applyAlignment="1" applyProtection="1">
      <alignment horizontal="left" vertical="center" shrinkToFit="1"/>
      <protection hidden="1"/>
    </xf>
    <xf numFmtId="0" fontId="14" fillId="0" borderId="0" xfId="0" applyFont="1" applyAlignment="1" applyProtection="1">
      <alignment horizontal="left" vertical="center"/>
      <protection hidden="1"/>
    </xf>
    <xf numFmtId="0" fontId="14" fillId="0" borderId="39" xfId="0" applyFont="1" applyBorder="1" applyAlignment="1" applyProtection="1">
      <alignment horizontal="left" vertical="center" shrinkToFit="1"/>
      <protection hidden="1"/>
    </xf>
    <xf numFmtId="0" fontId="14" fillId="0" borderId="19"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0" fontId="11" fillId="0" borderId="0" xfId="0" applyFont="1" applyAlignment="1" applyProtection="1">
      <alignment horizontal="left" vertical="top"/>
      <protection hidden="1"/>
    </xf>
    <xf numFmtId="0" fontId="11" fillId="0" borderId="0" xfId="0" applyFont="1" applyAlignment="1" applyProtection="1">
      <alignment horizontal="left" vertical="top"/>
      <protection locked="0" hidden="1"/>
    </xf>
    <xf numFmtId="0" fontId="14" fillId="0" borderId="14"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4" fillId="0" borderId="11"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17" xfId="0" applyFont="1" applyBorder="1" applyAlignment="1" applyProtection="1">
      <alignment horizontal="left" vertical="center" shrinkToFit="1"/>
      <protection hidden="1"/>
    </xf>
    <xf numFmtId="0" fontId="11" fillId="0" borderId="0" xfId="0" applyFont="1" applyAlignment="1" applyProtection="1">
      <alignment horizontal="left" vertical="center"/>
      <protection hidden="1"/>
    </xf>
    <xf numFmtId="179" fontId="11" fillId="0" borderId="14" xfId="0" applyNumberFormat="1" applyFont="1" applyBorder="1" applyAlignment="1" applyProtection="1">
      <alignment horizontal="center" vertical="center"/>
      <protection locked="0"/>
    </xf>
    <xf numFmtId="179" fontId="11" fillId="0" borderId="12" xfId="0" applyNumberFormat="1" applyFont="1" applyBorder="1" applyAlignment="1" applyProtection="1">
      <alignment horizontal="center" vertical="center"/>
      <protection locked="0"/>
    </xf>
    <xf numFmtId="0" fontId="11" fillId="0" borderId="0" xfId="0" applyFont="1" applyAlignment="1" applyProtection="1">
      <alignment horizontal="right" vertical="center"/>
      <protection hidden="1"/>
    </xf>
    <xf numFmtId="0" fontId="11" fillId="0" borderId="22" xfId="0" applyFont="1" applyBorder="1" applyAlignment="1" applyProtection="1">
      <alignment horizontal="right" vertical="center"/>
      <protection hidden="1"/>
    </xf>
    <xf numFmtId="38" fontId="11" fillId="0" borderId="17" xfId="1" applyFont="1" applyBorder="1" applyAlignment="1" applyProtection="1">
      <alignment horizontal="center" vertical="center"/>
      <protection hidden="1"/>
    </xf>
    <xf numFmtId="0" fontId="14" fillId="0" borderId="52" xfId="0" applyFont="1" applyBorder="1" applyAlignment="1" applyProtection="1">
      <alignment horizontal="center"/>
      <protection hidden="1"/>
    </xf>
    <xf numFmtId="38" fontId="11" fillId="0" borderId="39" xfId="1" applyFont="1" applyBorder="1" applyAlignment="1" applyProtection="1">
      <alignment horizontal="center" vertical="center"/>
      <protection hidden="1"/>
    </xf>
    <xf numFmtId="0" fontId="22" fillId="0" borderId="11" xfId="0" applyFont="1" applyBorder="1" applyAlignment="1" applyProtection="1">
      <alignment horizontal="left" vertical="center"/>
      <protection hidden="1"/>
    </xf>
    <xf numFmtId="177" fontId="19" fillId="0" borderId="11" xfId="0" applyNumberFormat="1" applyFont="1" applyBorder="1" applyAlignment="1" applyProtection="1">
      <alignment horizontal="center" vertical="center"/>
      <protection hidden="1"/>
    </xf>
    <xf numFmtId="0" fontId="6" fillId="0" borderId="48" xfId="0" applyFont="1" applyBorder="1" applyAlignment="1" applyProtection="1">
      <alignment horizontal="left" vertical="center"/>
      <protection hidden="1"/>
    </xf>
    <xf numFmtId="0" fontId="6" fillId="0" borderId="49" xfId="0" applyFont="1" applyBorder="1" applyAlignment="1" applyProtection="1">
      <alignment horizontal="left" vertical="center"/>
      <protection hidden="1"/>
    </xf>
    <xf numFmtId="38" fontId="6" fillId="0" borderId="49" xfId="1" applyFont="1" applyBorder="1" applyAlignment="1" applyProtection="1">
      <alignment horizontal="center" vertical="center" shrinkToFit="1"/>
      <protection locked="0" hidden="1"/>
    </xf>
    <xf numFmtId="38" fontId="6" fillId="0" borderId="46" xfId="1" applyFont="1" applyBorder="1" applyAlignment="1" applyProtection="1">
      <alignment horizontal="center" vertical="center" shrinkToFit="1"/>
      <protection locked="0" hidden="1"/>
    </xf>
    <xf numFmtId="0" fontId="11" fillId="0" borderId="12" xfId="0" applyFont="1" applyBorder="1" applyAlignment="1" applyProtection="1">
      <alignment horizontal="center" vertical="center"/>
      <protection hidden="1"/>
    </xf>
    <xf numFmtId="0" fontId="14" fillId="0" borderId="14" xfId="0" applyFont="1" applyBorder="1" applyAlignment="1" applyProtection="1">
      <alignment horizontal="center" vertical="center" wrapText="1"/>
      <protection hidden="1"/>
    </xf>
    <xf numFmtId="0" fontId="22" fillId="0" borderId="26" xfId="0" applyFont="1" applyBorder="1" applyAlignment="1" applyProtection="1">
      <alignment horizontal="center" vertical="center"/>
      <protection hidden="1"/>
    </xf>
    <xf numFmtId="182" fontId="22" fillId="0" borderId="26" xfId="0" applyNumberFormat="1" applyFont="1" applyBorder="1" applyAlignment="1" applyProtection="1">
      <alignment horizontal="right" vertical="center"/>
      <protection locked="0"/>
    </xf>
    <xf numFmtId="0" fontId="6" fillId="0" borderId="13"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4" fillId="0" borderId="46" xfId="0" applyFont="1" applyBorder="1" applyAlignment="1" applyProtection="1">
      <alignment horizontal="center" vertical="center"/>
      <protection locked="0" hidden="1"/>
    </xf>
    <xf numFmtId="0" fontId="4" fillId="0" borderId="11" xfId="0" applyFont="1" applyBorder="1" applyAlignment="1" applyProtection="1">
      <alignment horizontal="center" vertical="center"/>
      <protection locked="0" hidden="1"/>
    </xf>
    <xf numFmtId="0" fontId="4" fillId="0" borderId="12" xfId="0" applyFont="1" applyBorder="1" applyAlignment="1" applyProtection="1">
      <alignment horizontal="center" vertical="center"/>
      <protection locked="0" hidden="1"/>
    </xf>
    <xf numFmtId="0" fontId="14" fillId="0" borderId="28"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4" fillId="0" borderId="27"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177" fontId="14" fillId="0" borderId="19" xfId="0" applyNumberFormat="1" applyFont="1" applyBorder="1" applyAlignment="1" applyProtection="1">
      <alignment horizontal="center" vertical="center"/>
      <protection hidden="1"/>
    </xf>
    <xf numFmtId="177" fontId="14" fillId="0" borderId="18" xfId="0" applyNumberFormat="1" applyFont="1" applyBorder="1" applyAlignment="1" applyProtection="1">
      <alignment horizontal="center" vertical="center"/>
      <protection hidden="1"/>
    </xf>
    <xf numFmtId="177" fontId="14" fillId="0" borderId="23" xfId="0" applyNumberFormat="1" applyFont="1" applyBorder="1" applyAlignment="1" applyProtection="1">
      <alignment horizontal="center" vertical="center"/>
      <protection hidden="1"/>
    </xf>
    <xf numFmtId="177" fontId="14" fillId="0" borderId="22" xfId="0" applyNumberFormat="1" applyFont="1" applyBorder="1" applyAlignment="1" applyProtection="1">
      <alignment horizontal="center" vertical="center"/>
      <protection hidden="1"/>
    </xf>
    <xf numFmtId="177" fontId="14" fillId="0" borderId="28" xfId="0" applyNumberFormat="1" applyFont="1" applyBorder="1" applyAlignment="1" applyProtection="1">
      <alignment horizontal="center" vertical="center"/>
      <protection hidden="1"/>
    </xf>
    <xf numFmtId="177" fontId="14" fillId="0" borderId="27" xfId="0" applyNumberFormat="1" applyFont="1" applyBorder="1" applyAlignment="1" applyProtection="1">
      <alignment horizontal="center" vertical="center"/>
      <protection hidden="1"/>
    </xf>
    <xf numFmtId="0" fontId="14" fillId="0" borderId="23"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40" fillId="0" borderId="0" xfId="0" applyFont="1" applyAlignment="1" applyProtection="1">
      <alignment horizontal="center" vertical="center"/>
      <protection hidden="1"/>
    </xf>
    <xf numFmtId="182" fontId="6" fillId="0" borderId="49" xfId="1" applyNumberFormat="1" applyFont="1" applyBorder="1" applyAlignment="1" applyProtection="1">
      <alignment horizontal="center" vertical="center" shrinkToFit="1"/>
      <protection hidden="1"/>
    </xf>
    <xf numFmtId="182" fontId="6" fillId="0" borderId="46" xfId="1" applyNumberFormat="1" applyFont="1" applyBorder="1" applyAlignment="1" applyProtection="1">
      <alignment horizontal="center" vertical="center" shrinkToFit="1"/>
      <protection hidden="1"/>
    </xf>
    <xf numFmtId="0" fontId="11" fillId="0" borderId="4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80" xfId="0" applyFont="1" applyBorder="1" applyAlignment="1" applyProtection="1">
      <alignment horizontal="center" vertical="center"/>
      <protection hidden="1"/>
    </xf>
    <xf numFmtId="38" fontId="6" fillId="0" borderId="14" xfId="1"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14" fillId="0" borderId="80" xfId="0" applyFont="1" applyBorder="1" applyAlignment="1" applyProtection="1">
      <alignment horizontal="center" vertical="center"/>
      <protection hidden="1"/>
    </xf>
    <xf numFmtId="0" fontId="11" fillId="0" borderId="46"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177" fontId="11" fillId="0" borderId="13"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179" fontId="11" fillId="0" borderId="13" xfId="0" applyNumberFormat="1" applyFont="1" applyBorder="1" applyAlignment="1" applyProtection="1">
      <alignment horizontal="center" vertical="center"/>
      <protection locked="0"/>
    </xf>
    <xf numFmtId="179" fontId="11" fillId="0" borderId="11" xfId="0" applyNumberFormat="1" applyFont="1" applyBorder="1" applyAlignment="1" applyProtection="1">
      <alignment horizontal="center" vertical="center"/>
      <protection locked="0"/>
    </xf>
    <xf numFmtId="177" fontId="14" fillId="0" borderId="17" xfId="0" applyNumberFormat="1" applyFont="1" applyBorder="1" applyAlignment="1" applyProtection="1">
      <alignment horizontal="left" vertical="center" wrapText="1"/>
      <protection hidden="1"/>
    </xf>
    <xf numFmtId="177" fontId="14" fillId="0" borderId="17" xfId="0" applyNumberFormat="1" applyFont="1" applyBorder="1" applyAlignment="1" applyProtection="1">
      <alignment horizontal="left" vertical="center"/>
      <protection hidden="1"/>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0" fontId="11" fillId="0" borderId="14" xfId="0" applyFont="1" applyBorder="1" applyAlignment="1" applyProtection="1">
      <alignment horizontal="center" vertical="center"/>
      <protection hidden="1"/>
    </xf>
    <xf numFmtId="0" fontId="6" fillId="2" borderId="0" xfId="2" applyFont="1" applyFill="1" applyAlignment="1" applyProtection="1">
      <alignment horizontal="left" vertical="center"/>
      <protection hidden="1"/>
    </xf>
    <xf numFmtId="0" fontId="13" fillId="0" borderId="13" xfId="0" applyFont="1" applyBorder="1" applyAlignment="1" applyProtection="1">
      <alignment horizontal="center" vertical="center" wrapText="1"/>
      <protection locked="0" hidden="1"/>
    </xf>
    <xf numFmtId="0" fontId="13" fillId="0" borderId="11" xfId="0" applyFont="1" applyBorder="1" applyAlignment="1" applyProtection="1">
      <alignment horizontal="center" vertical="center" wrapText="1"/>
      <protection locked="0" hidden="1"/>
    </xf>
    <xf numFmtId="0" fontId="13" fillId="0" borderId="12"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hidden="1"/>
    </xf>
    <xf numFmtId="0" fontId="11" fillId="0" borderId="11" xfId="0" applyFont="1" applyBorder="1" applyAlignment="1" applyProtection="1">
      <alignment horizontal="center" vertical="center"/>
      <protection locked="0" hidden="1"/>
    </xf>
    <xf numFmtId="0" fontId="11"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wrapText="1"/>
      <protection locked="0" hidden="1"/>
    </xf>
    <xf numFmtId="0" fontId="6" fillId="0" borderId="11" xfId="0" applyFont="1" applyBorder="1" applyAlignment="1" applyProtection="1">
      <alignment horizontal="center" vertical="center" wrapText="1"/>
      <protection locked="0" hidden="1"/>
    </xf>
    <xf numFmtId="0" fontId="6" fillId="0" borderId="12" xfId="0" applyFont="1" applyBorder="1" applyAlignment="1" applyProtection="1">
      <alignment horizontal="center" vertical="center" wrapText="1"/>
      <protection locked="0" hidden="1"/>
    </xf>
    <xf numFmtId="177" fontId="16" fillId="0" borderId="13" xfId="0" applyNumberFormat="1" applyFont="1" applyBorder="1" applyAlignment="1" applyProtection="1">
      <alignment horizontal="right" vertical="center"/>
      <protection locked="0" hidden="1"/>
    </xf>
    <xf numFmtId="177" fontId="16" fillId="0" borderId="11" xfId="0" applyNumberFormat="1" applyFont="1" applyBorder="1" applyAlignment="1" applyProtection="1">
      <alignment horizontal="right" vertical="center"/>
      <protection locked="0" hidden="1"/>
    </xf>
    <xf numFmtId="181" fontId="16" fillId="0" borderId="13" xfId="0" applyNumberFormat="1" applyFont="1" applyBorder="1" applyAlignment="1" applyProtection="1">
      <alignment horizontal="center" vertical="center"/>
      <protection locked="0" hidden="1"/>
    </xf>
    <xf numFmtId="181" fontId="16" fillId="0" borderId="11" xfId="0" applyNumberFormat="1" applyFont="1" applyBorder="1" applyAlignment="1" applyProtection="1">
      <alignment horizontal="center" vertical="center"/>
      <protection locked="0" hidden="1"/>
    </xf>
    <xf numFmtId="180" fontId="16" fillId="0" borderId="13" xfId="0" applyNumberFormat="1" applyFont="1" applyBorder="1" applyAlignment="1" applyProtection="1">
      <alignment horizontal="center" vertical="center"/>
      <protection locked="0" hidden="1"/>
    </xf>
    <xf numFmtId="180" fontId="16" fillId="0" borderId="11" xfId="0" applyNumberFormat="1" applyFont="1" applyBorder="1" applyAlignment="1" applyProtection="1">
      <alignment horizontal="center" vertical="center"/>
      <protection locked="0" hidden="1"/>
    </xf>
    <xf numFmtId="177" fontId="16" fillId="0" borderId="13" xfId="0" applyNumberFormat="1" applyFont="1" applyBorder="1" applyAlignment="1" applyProtection="1">
      <alignment horizontal="right" vertical="center"/>
      <protection hidden="1"/>
    </xf>
    <xf numFmtId="177" fontId="16" fillId="0" borderId="11" xfId="0" applyNumberFormat="1" applyFont="1" applyBorder="1" applyAlignment="1" applyProtection="1">
      <alignment horizontal="right" vertical="center"/>
      <protection hidden="1"/>
    </xf>
    <xf numFmtId="0" fontId="11" fillId="0" borderId="14" xfId="0" applyFont="1" applyBorder="1" applyAlignment="1" applyProtection="1">
      <alignment horizontal="center" vertical="center"/>
      <protection locked="0" hidden="1"/>
    </xf>
    <xf numFmtId="0" fontId="11" fillId="7" borderId="13" xfId="0" applyFont="1" applyFill="1" applyBorder="1" applyAlignment="1" applyProtection="1">
      <alignment horizontal="center" vertical="center"/>
      <protection locked="0" hidden="1"/>
    </xf>
    <xf numFmtId="0" fontId="11" fillId="7" borderId="11" xfId="0" applyFont="1" applyFill="1" applyBorder="1" applyAlignment="1" applyProtection="1">
      <alignment horizontal="center" vertical="center"/>
      <protection locked="0" hidden="1"/>
    </xf>
    <xf numFmtId="0" fontId="11" fillId="7" borderId="12" xfId="0" applyFont="1" applyFill="1" applyBorder="1" applyAlignment="1" applyProtection="1">
      <alignment horizontal="center" vertical="center"/>
      <protection locked="0" hidden="1"/>
    </xf>
    <xf numFmtId="0" fontId="11" fillId="0" borderId="0" xfId="0" applyFont="1" applyAlignment="1" applyProtection="1">
      <alignment horizontal="left" vertical="center" wrapText="1"/>
      <protection locked="0" hidden="1"/>
    </xf>
    <xf numFmtId="0" fontId="11" fillId="0" borderId="0" xfId="0" applyFont="1" applyAlignment="1" applyProtection="1">
      <alignment horizontal="left" vertical="center"/>
      <protection locked="0" hidden="1"/>
    </xf>
    <xf numFmtId="0" fontId="11" fillId="0" borderId="50" xfId="0" applyFont="1" applyBorder="1" applyAlignment="1" applyProtection="1">
      <alignment horizontal="center" vertical="center" wrapText="1"/>
      <protection locked="0" hidden="1"/>
    </xf>
    <xf numFmtId="0" fontId="11" fillId="0" borderId="11" xfId="0" applyFont="1" applyBorder="1" applyAlignment="1" applyProtection="1">
      <alignment horizontal="center" vertical="center" wrapText="1"/>
      <protection locked="0" hidden="1"/>
    </xf>
    <xf numFmtId="0" fontId="11" fillId="0" borderId="14" xfId="0" applyFont="1" applyBorder="1" applyAlignment="1" applyProtection="1">
      <alignment horizontal="left" vertical="center"/>
      <protection locked="0" hidden="1"/>
    </xf>
    <xf numFmtId="0" fontId="27" fillId="0" borderId="14" xfId="0" applyFont="1" applyBorder="1" applyAlignment="1" applyProtection="1">
      <alignment horizontal="left" vertical="center" wrapText="1"/>
      <protection hidden="1"/>
    </xf>
    <xf numFmtId="177" fontId="0" fillId="0" borderId="0" xfId="0" applyNumberFormat="1" applyAlignment="1" applyProtection="1">
      <alignment horizontal="center" vertical="center"/>
      <protection locked="0" hidden="1"/>
    </xf>
    <xf numFmtId="0" fontId="0" fillId="0" borderId="0" xfId="0" applyAlignment="1" applyProtection="1">
      <alignment horizontal="center" vertical="center"/>
      <protection locked="0" hidden="1"/>
    </xf>
    <xf numFmtId="181" fontId="16" fillId="0" borderId="35" xfId="0" applyNumberFormat="1" applyFont="1" applyBorder="1" applyAlignment="1" applyProtection="1">
      <alignment horizontal="center" vertical="center"/>
      <protection locked="0" hidden="1"/>
    </xf>
    <xf numFmtId="181" fontId="16" fillId="0" borderId="36" xfId="0" applyNumberFormat="1" applyFont="1" applyBorder="1" applyAlignment="1" applyProtection="1">
      <alignment horizontal="center" vertical="center"/>
      <protection locked="0" hidden="1"/>
    </xf>
    <xf numFmtId="0" fontId="11" fillId="0" borderId="17" xfId="0" applyFont="1" applyBorder="1" applyAlignment="1" applyProtection="1">
      <alignment horizontal="center" vertical="center"/>
      <protection locked="0" hidden="1"/>
    </xf>
    <xf numFmtId="0" fontId="11" fillId="0" borderId="18" xfId="0" applyFont="1" applyBorder="1" applyAlignment="1" applyProtection="1">
      <alignment horizontal="center" vertical="center"/>
      <protection locked="0" hidden="1"/>
    </xf>
    <xf numFmtId="0" fontId="34" fillId="0" borderId="13" xfId="0" applyFont="1" applyBorder="1" applyAlignment="1" applyProtection="1">
      <alignment horizontal="center" vertical="center"/>
      <protection locked="0" hidden="1"/>
    </xf>
    <xf numFmtId="0" fontId="34" fillId="0" borderId="11" xfId="0"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14" fillId="0" borderId="14" xfId="0" applyFont="1" applyBorder="1" applyAlignment="1" applyProtection="1">
      <alignment horizontal="center" vertical="center"/>
      <protection locked="0" hidden="1"/>
    </xf>
    <xf numFmtId="0" fontId="14" fillId="0" borderId="39" xfId="0" applyFont="1" applyBorder="1" applyAlignment="1" applyProtection="1">
      <alignment horizontal="center" vertical="center"/>
      <protection locked="0" hidden="1"/>
    </xf>
    <xf numFmtId="0" fontId="36" fillId="0" borderId="1" xfId="0" applyFont="1" applyBorder="1" applyAlignment="1" applyProtection="1">
      <alignment horizontal="center" vertical="center"/>
      <protection locked="0" hidden="1"/>
    </xf>
    <xf numFmtId="0" fontId="36" fillId="0" borderId="2" xfId="0" applyFont="1" applyBorder="1" applyAlignment="1" applyProtection="1">
      <alignment horizontal="center" vertical="center"/>
      <protection locked="0" hidden="1"/>
    </xf>
    <xf numFmtId="177" fontId="16" fillId="0" borderId="51" xfId="0" applyNumberFormat="1"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4" fillId="0" borderId="52" xfId="0" applyFont="1" applyBorder="1" applyAlignment="1" applyProtection="1">
      <alignment horizontal="left" vertical="center" wrapText="1"/>
      <protection locked="0" hidden="1"/>
    </xf>
    <xf numFmtId="177" fontId="14" fillId="0" borderId="0" xfId="0" applyNumberFormat="1" applyFont="1" applyAlignment="1" applyProtection="1">
      <alignment horizontal="center" vertical="center" wrapText="1"/>
      <protection locked="0" hidden="1"/>
    </xf>
    <xf numFmtId="0" fontId="14" fillId="0" borderId="0" xfId="0" applyFont="1" applyAlignment="1" applyProtection="1">
      <alignment horizontal="center" vertical="center" wrapText="1"/>
      <protection locked="0" hidden="1"/>
    </xf>
    <xf numFmtId="177" fontId="25" fillId="0" borderId="26" xfId="0" applyNumberFormat="1" applyFont="1" applyBorder="1" applyAlignment="1" applyProtection="1">
      <alignment horizontal="right" vertical="center"/>
      <protection locked="0" hidden="1"/>
    </xf>
    <xf numFmtId="0" fontId="14" fillId="0" borderId="39" xfId="0" applyFont="1" applyBorder="1" applyAlignment="1" applyProtection="1">
      <alignment horizontal="left" vertical="center" wrapText="1"/>
      <protection locked="0" hidden="1"/>
    </xf>
    <xf numFmtId="0" fontId="14" fillId="0" borderId="14" xfId="0" applyFont="1" applyBorder="1" applyAlignment="1" applyProtection="1">
      <alignment horizontal="left" vertical="center" wrapText="1"/>
      <protection locked="0" hidden="1"/>
    </xf>
    <xf numFmtId="0" fontId="14" fillId="0" borderId="14" xfId="0" applyFont="1" applyBorder="1" applyAlignment="1" applyProtection="1">
      <alignment horizontal="center" vertical="center" wrapText="1"/>
      <protection locked="0" hidden="1"/>
    </xf>
    <xf numFmtId="0" fontId="14" fillId="0" borderId="17" xfId="0" applyFont="1" applyBorder="1" applyAlignment="1" applyProtection="1">
      <alignment horizontal="left" vertical="center" wrapText="1"/>
      <protection locked="0" hidden="1"/>
    </xf>
    <xf numFmtId="0" fontId="14" fillId="0" borderId="17" xfId="0" applyFont="1" applyBorder="1" applyAlignment="1" applyProtection="1">
      <alignment horizontal="center" vertical="center" wrapText="1"/>
      <protection locked="0" hidden="1"/>
    </xf>
    <xf numFmtId="0" fontId="14" fillId="0" borderId="19" xfId="0" applyFont="1" applyBorder="1" applyAlignment="1" applyProtection="1">
      <alignment horizontal="left" vertical="center" wrapText="1"/>
      <protection locked="0" hidden="1"/>
    </xf>
    <xf numFmtId="0" fontId="14" fillId="0" borderId="18" xfId="0" applyFont="1" applyBorder="1" applyAlignment="1" applyProtection="1">
      <alignment horizontal="left" vertical="center" wrapText="1"/>
      <protection locked="0" hidden="1"/>
    </xf>
    <xf numFmtId="0" fontId="14" fillId="0" borderId="13" xfId="0" applyFont="1" applyBorder="1" applyAlignment="1" applyProtection="1">
      <alignment horizontal="left" vertical="center" wrapText="1"/>
      <protection locked="0" hidden="1"/>
    </xf>
    <xf numFmtId="0" fontId="14" fillId="0" borderId="11" xfId="0" applyFont="1" applyBorder="1" applyAlignment="1" applyProtection="1">
      <alignment horizontal="left" vertical="center" wrapText="1"/>
      <protection locked="0" hidden="1"/>
    </xf>
    <xf numFmtId="0" fontId="14" fillId="0" borderId="12" xfId="0" applyFont="1" applyBorder="1" applyAlignment="1" applyProtection="1">
      <alignment horizontal="left" vertical="center" wrapText="1"/>
      <protection locked="0" hidden="1"/>
    </xf>
    <xf numFmtId="177" fontId="14" fillId="0" borderId="14" xfId="0" applyNumberFormat="1" applyFont="1" applyBorder="1" applyAlignment="1" applyProtection="1">
      <alignment horizontal="center" vertical="center"/>
      <protection locked="0" hidden="1"/>
    </xf>
    <xf numFmtId="177" fontId="14" fillId="0" borderId="39" xfId="0" applyNumberFormat="1" applyFont="1" applyBorder="1" applyAlignment="1" applyProtection="1">
      <alignment horizontal="center" vertical="center"/>
      <protection locked="0" hidden="1"/>
    </xf>
    <xf numFmtId="0" fontId="14" fillId="0" borderId="17" xfId="0" applyFont="1" applyBorder="1" applyAlignment="1" applyProtection="1">
      <alignment horizontal="center" vertical="center"/>
      <protection locked="0" hidden="1"/>
    </xf>
    <xf numFmtId="0" fontId="11" fillId="2" borderId="0" xfId="0" applyFont="1" applyFill="1" applyAlignment="1">
      <alignment horizontal="center" vertical="center"/>
    </xf>
    <xf numFmtId="0" fontId="6" fillId="0" borderId="0" xfId="0" applyFont="1" applyAlignment="1">
      <alignment horizontal="right" vertical="center"/>
    </xf>
    <xf numFmtId="0" fontId="6" fillId="0" borderId="0" xfId="0" applyFont="1" applyAlignment="1">
      <alignment horizontal="right" vertical="top"/>
    </xf>
    <xf numFmtId="0" fontId="35" fillId="0" borderId="19" xfId="4" applyFont="1" applyBorder="1" applyAlignment="1">
      <alignment horizontal="center" vertical="center" wrapText="1"/>
    </xf>
    <xf numFmtId="0" fontId="35" fillId="0" borderId="17" xfId="4" applyFont="1" applyBorder="1" applyAlignment="1">
      <alignment horizontal="center" vertical="center" wrapText="1"/>
    </xf>
    <xf numFmtId="0" fontId="35" fillId="0" borderId="18" xfId="4" applyFont="1" applyBorder="1" applyAlignment="1">
      <alignment horizontal="center" vertical="center" wrapText="1"/>
    </xf>
    <xf numFmtId="0" fontId="36" fillId="9" borderId="14" xfId="4" applyFont="1" applyFill="1" applyBorder="1" applyAlignment="1">
      <alignment horizontal="center" vertical="center" wrapText="1"/>
    </xf>
    <xf numFmtId="0" fontId="11" fillId="9" borderId="28" xfId="4" applyFont="1" applyFill="1" applyBorder="1" applyAlignment="1">
      <alignment horizontal="center" vertical="center" wrapText="1"/>
    </xf>
    <xf numFmtId="0" fontId="11" fillId="9" borderId="26" xfId="4" applyFont="1" applyFill="1" applyBorder="1" applyAlignment="1">
      <alignment horizontal="center" vertical="center" wrapText="1"/>
    </xf>
    <xf numFmtId="0" fontId="11" fillId="9" borderId="27" xfId="4" applyFont="1" applyFill="1" applyBorder="1" applyAlignment="1">
      <alignment horizontal="center" vertical="center" wrapText="1"/>
    </xf>
    <xf numFmtId="0" fontId="14" fillId="9" borderId="13" xfId="4" applyFont="1" applyFill="1" applyBorder="1" applyAlignment="1">
      <alignment horizontal="center" vertical="center" wrapText="1"/>
    </xf>
    <xf numFmtId="0" fontId="14" fillId="9" borderId="11" xfId="4" applyFont="1" applyFill="1" applyBorder="1" applyAlignment="1">
      <alignment horizontal="center" vertical="center" wrapText="1"/>
    </xf>
    <xf numFmtId="0" fontId="36" fillId="9" borderId="14" xfId="4" applyFont="1" applyFill="1" applyBorder="1" applyAlignment="1">
      <alignment horizontal="center" vertical="center" shrinkToFit="1"/>
    </xf>
    <xf numFmtId="0" fontId="35" fillId="9" borderId="19" xfId="4" applyFont="1" applyFill="1" applyBorder="1" applyAlignment="1">
      <alignment horizontal="center" vertical="center" wrapText="1"/>
    </xf>
    <xf numFmtId="0" fontId="35" fillId="9" borderId="17" xfId="4" applyFont="1" applyFill="1" applyBorder="1" applyAlignment="1">
      <alignment horizontal="center" vertical="center" wrapText="1"/>
    </xf>
    <xf numFmtId="0" fontId="35" fillId="9" borderId="28" xfId="4" applyFont="1" applyFill="1" applyBorder="1" applyAlignment="1">
      <alignment horizontal="center" vertical="center" wrapText="1"/>
    </xf>
    <xf numFmtId="0" fontId="35" fillId="9" borderId="26" xfId="4" applyFont="1" applyFill="1" applyBorder="1" applyAlignment="1">
      <alignment horizontal="center" vertical="center" wrapText="1"/>
    </xf>
    <xf numFmtId="0" fontId="11" fillId="9" borderId="19" xfId="4" applyFont="1" applyFill="1" applyBorder="1" applyAlignment="1">
      <alignment horizontal="left" vertical="center" wrapText="1"/>
    </xf>
    <xf numFmtId="0" fontId="11" fillId="9" borderId="17" xfId="4" applyFont="1" applyFill="1" applyBorder="1" applyAlignment="1">
      <alignment horizontal="left" vertical="center" wrapText="1"/>
    </xf>
    <xf numFmtId="0" fontId="11" fillId="9" borderId="18" xfId="4"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35" fillId="0" borderId="28" xfId="4" applyFont="1" applyBorder="1" applyAlignment="1">
      <alignment horizontal="center" vertical="center" wrapText="1"/>
    </xf>
    <xf numFmtId="0" fontId="35" fillId="0" borderId="26" xfId="4" applyFont="1" applyBorder="1" applyAlignment="1">
      <alignment horizontal="center" vertical="center" wrapText="1"/>
    </xf>
    <xf numFmtId="0" fontId="35" fillId="0" borderId="27" xfId="4" applyFont="1" applyBorder="1" applyAlignment="1">
      <alignment horizontal="center" vertical="center" wrapText="1"/>
    </xf>
    <xf numFmtId="0" fontId="36" fillId="9" borderId="19" xfId="4" applyFont="1" applyFill="1" applyBorder="1" applyAlignment="1">
      <alignment horizontal="center" vertical="center" wrapText="1"/>
    </xf>
    <xf numFmtId="0" fontId="36" fillId="9" borderId="17" xfId="4" applyFont="1" applyFill="1" applyBorder="1" applyAlignment="1">
      <alignment horizontal="center" vertical="center" wrapText="1"/>
    </xf>
    <xf numFmtId="0" fontId="36" fillId="9" borderId="18" xfId="4" applyFont="1" applyFill="1" applyBorder="1" applyAlignment="1">
      <alignment horizontal="center" vertical="center" wrapText="1"/>
    </xf>
    <xf numFmtId="0" fontId="35" fillId="0" borderId="23" xfId="4" applyFont="1" applyBorder="1" applyAlignment="1">
      <alignment horizontal="center" vertical="center" wrapText="1"/>
    </xf>
    <xf numFmtId="0" fontId="35" fillId="0" borderId="0" xfId="4" applyFont="1" applyAlignment="1">
      <alignment horizontal="center" vertical="center" wrapText="1"/>
    </xf>
    <xf numFmtId="0" fontId="35" fillId="0" borderId="22" xfId="4" applyFont="1" applyBorder="1" applyAlignment="1">
      <alignment horizontal="center" vertical="center" wrapText="1"/>
    </xf>
    <xf numFmtId="0" fontId="11" fillId="9" borderId="0" xfId="4" applyFont="1" applyFill="1">
      <alignment vertical="center"/>
    </xf>
    <xf numFmtId="0" fontId="34" fillId="9" borderId="14" xfId="4" applyFont="1" applyFill="1" applyBorder="1" applyAlignment="1">
      <alignment horizontal="center" vertical="center" wrapText="1"/>
    </xf>
    <xf numFmtId="0" fontId="14" fillId="9" borderId="14" xfId="4" applyFont="1" applyFill="1" applyBorder="1" applyAlignment="1">
      <alignment horizontal="center" vertical="center" wrapText="1"/>
    </xf>
    <xf numFmtId="0" fontId="35" fillId="0" borderId="14" xfId="4" applyFont="1" applyBorder="1" applyAlignment="1">
      <alignment horizontal="center" vertical="center" wrapText="1"/>
    </xf>
    <xf numFmtId="0" fontId="36" fillId="9" borderId="13"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11" fillId="9" borderId="28" xfId="4" applyFont="1" applyFill="1" applyBorder="1" applyAlignment="1">
      <alignment horizontal="left" vertical="center" wrapText="1"/>
    </xf>
    <xf numFmtId="0" fontId="11" fillId="9" borderId="26" xfId="4" applyFont="1" applyFill="1" applyBorder="1" applyAlignment="1">
      <alignment horizontal="left" vertical="center" wrapText="1"/>
    </xf>
    <xf numFmtId="0" fontId="11" fillId="9" borderId="27" xfId="4" applyFont="1" applyFill="1" applyBorder="1" applyAlignment="1">
      <alignment horizontal="left" vertical="center"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4" fillId="10" borderId="13" xfId="4" applyFont="1" applyFill="1" applyBorder="1" applyAlignment="1" applyProtection="1">
      <alignment horizontal="center" vertical="center"/>
      <protection locked="0"/>
    </xf>
    <xf numFmtId="0" fontId="14" fillId="10" borderId="11" xfId="4" applyFont="1" applyFill="1" applyBorder="1" applyAlignment="1" applyProtection="1">
      <alignment horizontal="center" vertical="center"/>
      <protection locked="0"/>
    </xf>
    <xf numFmtId="0" fontId="11" fillId="9" borderId="19" xfId="4" applyFont="1" applyFill="1" applyBorder="1" applyAlignment="1">
      <alignment horizontal="center" vertical="center" wrapText="1"/>
    </xf>
    <xf numFmtId="0" fontId="11" fillId="9" borderId="17" xfId="4" applyFont="1" applyFill="1" applyBorder="1" applyAlignment="1">
      <alignment horizontal="center" vertical="center" wrapText="1"/>
    </xf>
    <xf numFmtId="0" fontId="11" fillId="9" borderId="18" xfId="4" applyFont="1" applyFill="1" applyBorder="1" applyAlignment="1">
      <alignment horizontal="center" vertical="center" wrapText="1"/>
    </xf>
    <xf numFmtId="0" fontId="11" fillId="9" borderId="23" xfId="4" applyFont="1" applyFill="1" applyBorder="1" applyAlignment="1">
      <alignment horizontal="center" vertical="center" wrapText="1"/>
    </xf>
    <xf numFmtId="0" fontId="11" fillId="9" borderId="0" xfId="4" applyFont="1" applyFill="1" applyAlignment="1">
      <alignment horizontal="center" vertical="center" wrapText="1"/>
    </xf>
    <xf numFmtId="0" fontId="11" fillId="9" borderId="22" xfId="4" applyFont="1" applyFill="1" applyBorder="1" applyAlignment="1">
      <alignment horizontal="center" vertical="center" wrapText="1"/>
    </xf>
    <xf numFmtId="0" fontId="11" fillId="0" borderId="19" xfId="4" applyFont="1" applyBorder="1" applyAlignment="1">
      <alignment horizontal="center" vertical="center" wrapText="1" shrinkToFit="1"/>
    </xf>
    <xf numFmtId="0" fontId="11" fillId="0" borderId="17" xfId="4" applyFont="1" applyBorder="1" applyAlignment="1">
      <alignment horizontal="center" vertical="center" wrapText="1" shrinkToFit="1"/>
    </xf>
    <xf numFmtId="0" fontId="11" fillId="0" borderId="18" xfId="4" applyFont="1" applyBorder="1" applyAlignment="1">
      <alignment horizontal="center" vertical="center" wrapText="1" shrinkToFit="1"/>
    </xf>
    <xf numFmtId="0" fontId="11" fillId="0" borderId="28" xfId="4" applyFont="1" applyBorder="1" applyAlignment="1">
      <alignment horizontal="center" vertical="center" wrapText="1" shrinkToFit="1"/>
    </xf>
    <xf numFmtId="0" fontId="11" fillId="0" borderId="26" xfId="4" applyFont="1" applyBorder="1" applyAlignment="1">
      <alignment horizontal="center" vertical="center" wrapText="1" shrinkToFit="1"/>
    </xf>
    <xf numFmtId="0" fontId="11" fillId="0" borderId="27" xfId="4" applyFont="1" applyBorder="1" applyAlignment="1">
      <alignment horizontal="center" vertical="center" wrapText="1" shrinkToFit="1"/>
    </xf>
    <xf numFmtId="0" fontId="11" fillId="0" borderId="14" xfId="4" applyFont="1" applyBorder="1" applyAlignment="1">
      <alignment horizontal="center" vertical="center"/>
    </xf>
    <xf numFmtId="0" fontId="11" fillId="9" borderId="14" xfId="4" applyFont="1" applyFill="1" applyBorder="1" applyAlignment="1">
      <alignment horizontal="center" vertical="center" wrapText="1"/>
    </xf>
    <xf numFmtId="0" fontId="11" fillId="0" borderId="23" xfId="4" applyFont="1" applyBorder="1" applyAlignment="1">
      <alignment horizontal="center" vertical="center" wrapText="1" shrinkToFit="1"/>
    </xf>
    <xf numFmtId="0" fontId="11" fillId="0" borderId="0" xfId="4" applyFont="1" applyAlignment="1">
      <alignment horizontal="center" vertical="center" wrapText="1" shrinkToFit="1"/>
    </xf>
    <xf numFmtId="0" fontId="11" fillId="0" borderId="22" xfId="4" applyFont="1" applyBorder="1" applyAlignment="1">
      <alignment horizontal="center" vertical="center" wrapText="1" shrinkToFit="1"/>
    </xf>
    <xf numFmtId="0" fontId="11" fillId="0" borderId="19" xfId="4" applyFont="1" applyBorder="1" applyAlignment="1">
      <alignment horizontal="center" vertical="center"/>
    </xf>
    <xf numFmtId="0" fontId="11" fillId="0" borderId="17" xfId="4" applyFont="1" applyBorder="1" applyAlignment="1">
      <alignment horizontal="center" vertical="center"/>
    </xf>
    <xf numFmtId="0" fontId="11" fillId="0" borderId="18" xfId="4" applyFont="1" applyBorder="1" applyAlignment="1">
      <alignment horizontal="center" vertical="center"/>
    </xf>
    <xf numFmtId="0" fontId="11" fillId="0" borderId="23" xfId="4" applyFont="1" applyBorder="1" applyAlignment="1">
      <alignment horizontal="center" vertical="center"/>
    </xf>
    <xf numFmtId="0" fontId="11" fillId="0" borderId="0" xfId="4" applyFont="1" applyAlignment="1">
      <alignment horizontal="center" vertical="center"/>
    </xf>
    <xf numFmtId="0" fontId="11" fillId="0" borderId="22" xfId="4" applyFont="1" applyBorder="1" applyAlignment="1">
      <alignment horizontal="center" vertical="center"/>
    </xf>
    <xf numFmtId="0" fontId="16" fillId="9" borderId="19" xfId="4" applyFont="1" applyFill="1" applyBorder="1" applyAlignment="1">
      <alignment horizontal="center" vertical="center"/>
    </xf>
    <xf numFmtId="0" fontId="16" fillId="9" borderId="17" xfId="4" applyFont="1" applyFill="1" applyBorder="1" applyAlignment="1">
      <alignment horizontal="center" vertical="center"/>
    </xf>
    <xf numFmtId="0" fontId="16" fillId="9" borderId="18" xfId="4" applyFont="1" applyFill="1" applyBorder="1" applyAlignment="1">
      <alignment horizontal="center" vertical="center"/>
    </xf>
    <xf numFmtId="0" fontId="16" fillId="9" borderId="23" xfId="4" applyFont="1" applyFill="1" applyBorder="1" applyAlignment="1">
      <alignment horizontal="center" vertical="center"/>
    </xf>
    <xf numFmtId="0" fontId="16" fillId="9" borderId="0" xfId="4" applyFont="1" applyFill="1" applyAlignment="1">
      <alignment horizontal="center" vertical="center"/>
    </xf>
    <xf numFmtId="0" fontId="16" fillId="9" borderId="22" xfId="4" applyFont="1" applyFill="1" applyBorder="1" applyAlignment="1">
      <alignment horizontal="center" vertical="center"/>
    </xf>
    <xf numFmtId="0" fontId="11" fillId="0" borderId="14" xfId="0" applyFont="1" applyBorder="1" applyAlignment="1">
      <alignment horizontal="left" vertical="center" wrapText="1"/>
    </xf>
  </cellXfs>
  <cellStyles count="5">
    <cellStyle name="桁区切り" xfId="1" builtinId="6"/>
    <cellStyle name="桁区切り 2" xfId="3" xr:uid="{00000000-0005-0000-0000-000001000000}"/>
    <cellStyle name="標準" xfId="0" builtinId="0"/>
    <cellStyle name="標準 2" xfId="4" xr:uid="{00000000-0005-0000-0000-000003000000}"/>
    <cellStyle name="標準 2 5 2" xfId="2" xr:uid="{00000000-0005-0000-0000-000004000000}"/>
  </cellStyles>
  <dxfs count="67">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16"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52</xdr:col>
      <xdr:colOff>76200</xdr:colOff>
      <xdr:row>44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1223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84</xdr:col>
          <xdr:colOff>68580</xdr:colOff>
          <xdr:row>11</xdr:row>
          <xdr:rowOff>99060</xdr:rowOff>
        </xdr:from>
        <xdr:to>
          <xdr:col>87</xdr:col>
          <xdr:colOff>45720</xdr:colOff>
          <xdr:row>11</xdr:row>
          <xdr:rowOff>350520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12</xdr:row>
          <xdr:rowOff>99060</xdr:rowOff>
        </xdr:from>
        <xdr:to>
          <xdr:col>87</xdr:col>
          <xdr:colOff>45720</xdr:colOff>
          <xdr:row>12</xdr:row>
          <xdr:rowOff>350520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14</xdr:row>
          <xdr:rowOff>121920</xdr:rowOff>
        </xdr:from>
        <xdr:to>
          <xdr:col>87</xdr:col>
          <xdr:colOff>45720</xdr:colOff>
          <xdr:row>14</xdr:row>
          <xdr:rowOff>365760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16</xdr:row>
          <xdr:rowOff>213360</xdr:rowOff>
        </xdr:from>
        <xdr:to>
          <xdr:col>87</xdr:col>
          <xdr:colOff>45720</xdr:colOff>
          <xdr:row>17</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24</xdr:row>
          <xdr:rowOff>83820</xdr:rowOff>
        </xdr:from>
        <xdr:to>
          <xdr:col>87</xdr:col>
          <xdr:colOff>45720</xdr:colOff>
          <xdr:row>24</xdr:row>
          <xdr:rowOff>327660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20</xdr:row>
          <xdr:rowOff>381000</xdr:rowOff>
        </xdr:from>
        <xdr:to>
          <xdr:col>87</xdr:col>
          <xdr:colOff>45720</xdr:colOff>
          <xdr:row>21</xdr:row>
          <xdr:rowOff>121920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99060</xdr:rowOff>
        </xdr:from>
        <xdr:to>
          <xdr:col>87</xdr:col>
          <xdr:colOff>45720</xdr:colOff>
          <xdr:row>18</xdr:row>
          <xdr:rowOff>350520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13</xdr:row>
          <xdr:rowOff>99060</xdr:rowOff>
        </xdr:from>
        <xdr:to>
          <xdr:col>87</xdr:col>
          <xdr:colOff>45720</xdr:colOff>
          <xdr:row>13</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6</xdr:row>
          <xdr:rowOff>266700</xdr:rowOff>
        </xdr:from>
        <xdr:to>
          <xdr:col>29</xdr:col>
          <xdr:colOff>60960</xdr:colOff>
          <xdr:row>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266700</xdr:rowOff>
        </xdr:from>
        <xdr:to>
          <xdr:col>41</xdr:col>
          <xdr:colOff>76200</xdr:colOff>
          <xdr:row>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6</xdr:row>
          <xdr:rowOff>259080</xdr:rowOff>
        </xdr:from>
        <xdr:to>
          <xdr:col>53</xdr:col>
          <xdr:colOff>60960</xdr:colOff>
          <xdr:row>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15</xdr:row>
          <xdr:rowOff>121920</xdr:rowOff>
        </xdr:from>
        <xdr:to>
          <xdr:col>87</xdr:col>
          <xdr:colOff>38100</xdr:colOff>
          <xdr:row>15</xdr:row>
          <xdr:rowOff>365760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19</xdr:row>
          <xdr:rowOff>121920</xdr:rowOff>
        </xdr:from>
        <xdr:to>
          <xdr:col>87</xdr:col>
          <xdr:colOff>38100</xdr:colOff>
          <xdr:row>19</xdr:row>
          <xdr:rowOff>365760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22</xdr:row>
          <xdr:rowOff>99060</xdr:rowOff>
        </xdr:from>
        <xdr:to>
          <xdr:col>87</xdr:col>
          <xdr:colOff>38100</xdr:colOff>
          <xdr:row>22</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23</xdr:row>
          <xdr:rowOff>99060</xdr:rowOff>
        </xdr:from>
        <xdr:to>
          <xdr:col>87</xdr:col>
          <xdr:colOff>38100</xdr:colOff>
          <xdr:row>23</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62</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91440</xdr:colOff>
      <xdr:row>10</xdr:row>
      <xdr:rowOff>327660</xdr:rowOff>
    </xdr:from>
    <xdr:to>
      <xdr:col>38</xdr:col>
      <xdr:colOff>15240</xdr:colOff>
      <xdr:row>15</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751320" y="2537460"/>
          <a:ext cx="4800600" cy="97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水準１の注文戸建住宅は、助成金申請の前年度に全国で建設した注文戸建住宅の戸数が</a:t>
          </a:r>
          <a:r>
            <a:rPr kumimoji="1" lang="en-US" altLang="ja-JP" sz="1100"/>
            <a:t>300</a:t>
          </a:r>
          <a:r>
            <a:rPr kumimoji="1" lang="ja-JP" altLang="en-US" sz="1100"/>
            <a:t>戸未満の事業者が供給する住宅が助成対象です。注文戸建住宅を申請する建築主の方は、必ず事前にご確認の上、申請してください。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32</xdr:row>
          <xdr:rowOff>213360</xdr:rowOff>
        </xdr:from>
        <xdr:to>
          <xdr:col>1</xdr:col>
          <xdr:colOff>22860</xdr:colOff>
          <xdr:row>34</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259080</xdr:rowOff>
        </xdr:from>
        <xdr:to>
          <xdr:col>1</xdr:col>
          <xdr:colOff>22860</xdr:colOff>
          <xdr:row>37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251460</xdr:rowOff>
        </xdr:from>
        <xdr:to>
          <xdr:col>1</xdr:col>
          <xdr:colOff>22860</xdr:colOff>
          <xdr:row>38</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37</xdr:row>
          <xdr:rowOff>251460</xdr:rowOff>
        </xdr:from>
        <xdr:to>
          <xdr:col>1</xdr:col>
          <xdr:colOff>22860</xdr:colOff>
          <xdr:row>39</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37</xdr:row>
          <xdr:rowOff>251460</xdr:rowOff>
        </xdr:from>
        <xdr:to>
          <xdr:col>1</xdr:col>
          <xdr:colOff>22860</xdr:colOff>
          <xdr:row>39</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38</xdr:row>
          <xdr:rowOff>251460</xdr:rowOff>
        </xdr:from>
        <xdr:to>
          <xdr:col>1</xdr:col>
          <xdr:colOff>22860</xdr:colOff>
          <xdr:row>40</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38</xdr:row>
          <xdr:rowOff>251460</xdr:rowOff>
        </xdr:from>
        <xdr:to>
          <xdr:col>1</xdr:col>
          <xdr:colOff>22860</xdr:colOff>
          <xdr:row>40</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39</xdr:row>
          <xdr:rowOff>251460</xdr:rowOff>
        </xdr:from>
        <xdr:to>
          <xdr:col>1</xdr:col>
          <xdr:colOff>22860</xdr:colOff>
          <xdr:row>41</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39</xdr:row>
          <xdr:rowOff>251460</xdr:rowOff>
        </xdr:from>
        <xdr:to>
          <xdr:col>1</xdr:col>
          <xdr:colOff>22860</xdr:colOff>
          <xdr:row>41</xdr:row>
          <xdr:rowOff>22860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91440</xdr:colOff>
      <xdr:row>7</xdr:row>
      <xdr:rowOff>167640</xdr:rowOff>
    </xdr:from>
    <xdr:to>
      <xdr:col>37</xdr:col>
      <xdr:colOff>198120</xdr:colOff>
      <xdr:row>10</xdr:row>
      <xdr:rowOff>15240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46520" y="1600200"/>
          <a:ext cx="4983480" cy="6248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住宅の水準及び集合の場合の戸数は東京ゼロエミ住宅設計確認書と同じ値を記入してください。</a:t>
          </a:r>
        </a:p>
      </xdr:txBody>
    </xdr:sp>
    <xdr:clientData/>
  </xdr:twoCellAnchor>
  <xdr:twoCellAnchor>
    <xdr:from>
      <xdr:col>21</xdr:col>
      <xdr:colOff>274320</xdr:colOff>
      <xdr:row>23</xdr:row>
      <xdr:rowOff>28575</xdr:rowOff>
    </xdr:from>
    <xdr:to>
      <xdr:col>38</xdr:col>
      <xdr:colOff>76200</xdr:colOff>
      <xdr:row>25</xdr:row>
      <xdr:rowOff>97155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629400" y="5888355"/>
          <a:ext cx="4983480" cy="685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太陽光発電システムの発電出力値、オール電化の該当の有無は</a:t>
          </a:r>
          <a:r>
            <a:rPr kumimoji="1" lang="ja-JP" altLang="ja-JP" sz="1100">
              <a:solidFill>
                <a:schemeClr val="dk1"/>
              </a:solidFill>
              <a:effectLst/>
              <a:latin typeface="+mn-lt"/>
              <a:ea typeface="+mn-ea"/>
              <a:cs typeface="+mn-cs"/>
            </a:rPr>
            <a:t>東京ゼロエミ住宅設計確認書</a:t>
          </a:r>
          <a:r>
            <a:rPr kumimoji="1" lang="ja-JP" altLang="en-US" sz="1100">
              <a:solidFill>
                <a:schemeClr val="dk1"/>
              </a:solidFill>
              <a:effectLst/>
              <a:latin typeface="+mn-lt"/>
              <a:ea typeface="+mn-ea"/>
              <a:cs typeface="+mn-cs"/>
            </a:rPr>
            <a:t>と同じ値を記入してください</a:t>
          </a:r>
          <a:endParaRPr kumimoji="1" lang="en-US" altLang="ja-JP"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7</xdr:col>
          <xdr:colOff>83820</xdr:colOff>
          <xdr:row>13</xdr:row>
          <xdr:rowOff>83820</xdr:rowOff>
        </xdr:from>
        <xdr:to>
          <xdr:col>12</xdr:col>
          <xdr:colOff>121920</xdr:colOff>
          <xdr:row>15</xdr:row>
          <xdr:rowOff>10934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118360" y="3032760"/>
              <a:ext cx="1562100" cy="353834"/>
              <a:chOff x="2121992" y="3061162"/>
              <a:chExt cx="1562100" cy="245206"/>
            </a:xfrm>
          </xdr:grpSpPr>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2121992" y="3061162"/>
                <a:ext cx="959114" cy="240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3119550" y="3064183"/>
                <a:ext cx="564542" cy="242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218661</xdr:colOff>
          <xdr:row>6</xdr:row>
          <xdr:rowOff>53008</xdr:rowOff>
        </xdr:from>
        <xdr:to>
          <xdr:col>10</xdr:col>
          <xdr:colOff>256761</xdr:colOff>
          <xdr:row>6</xdr:row>
          <xdr:rowOff>291547</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875183" y="1239078"/>
              <a:ext cx="1562100" cy="238539"/>
              <a:chOff x="2121990" y="3061144"/>
              <a:chExt cx="1562102" cy="245165"/>
            </a:xfrm>
          </xdr:grpSpPr>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2121990" y="3061144"/>
                <a:ext cx="959115" cy="240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3119550" y="3064125"/>
                <a:ext cx="564542" cy="242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152400</xdr:rowOff>
        </xdr:from>
        <xdr:to>
          <xdr:col>16</xdr:col>
          <xdr:colOff>83820</xdr:colOff>
          <xdr:row>18</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2台以上設置の場合はチェックを入れてください。すべての機器を別紙に記入し、提出してください。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83820</xdr:colOff>
          <xdr:row>19</xdr:row>
          <xdr:rowOff>281940</xdr:rowOff>
        </xdr:from>
        <xdr:to>
          <xdr:col>12</xdr:col>
          <xdr:colOff>121920</xdr:colOff>
          <xdr:row>20</xdr:row>
          <xdr:rowOff>330974</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349942" y="5900530"/>
              <a:ext cx="1562100" cy="334287"/>
              <a:chOff x="2121984" y="3061138"/>
              <a:chExt cx="1562097" cy="245187"/>
            </a:xfrm>
          </xdr:grpSpPr>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2121984" y="3061138"/>
                <a:ext cx="959109" cy="2405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3119539" y="3064140"/>
                <a:ext cx="564542" cy="242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30</xdr:col>
      <xdr:colOff>584781</xdr:colOff>
      <xdr:row>4</xdr:row>
      <xdr:rowOff>260201</xdr:rowOff>
    </xdr:from>
    <xdr:to>
      <xdr:col>48</xdr:col>
      <xdr:colOff>0</xdr:colOff>
      <xdr:row>8</xdr:row>
      <xdr:rowOff>220981</xdr:rowOff>
    </xdr:to>
    <xdr:sp macro="" textlink="">
      <xdr:nvSpPr>
        <xdr:cNvPr id="2" name="吹き出し: 四角形 2">
          <a:extLst>
            <a:ext uri="{FF2B5EF4-FFF2-40B4-BE49-F238E27FC236}">
              <a16:creationId xmlns:a16="http://schemas.microsoft.com/office/drawing/2014/main" id="{00000000-0008-0000-0400-000002000000}"/>
            </a:ext>
          </a:extLst>
        </xdr:cNvPr>
        <xdr:cNvSpPr/>
      </xdr:nvSpPr>
      <xdr:spPr>
        <a:xfrm>
          <a:off x="9911661" y="1113641"/>
          <a:ext cx="8582079" cy="1195220"/>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3" name="吹き出し: 四角形 3">
          <a:extLst>
            <a:ext uri="{FF2B5EF4-FFF2-40B4-BE49-F238E27FC236}">
              <a16:creationId xmlns:a16="http://schemas.microsoft.com/office/drawing/2014/main" id="{00000000-0008-0000-0400-000003000000}"/>
            </a:ext>
          </a:extLst>
        </xdr:cNvPr>
        <xdr:cNvSpPr/>
      </xdr:nvSpPr>
      <xdr:spPr>
        <a:xfrm>
          <a:off x="9931831" y="70485"/>
          <a:ext cx="8561909" cy="92964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mc:AlternateContent xmlns:mc="http://schemas.openxmlformats.org/markup-compatibility/2006">
    <mc:Choice xmlns:a14="http://schemas.microsoft.com/office/drawing/2010/main" Requires="a14">
      <xdr:twoCellAnchor editAs="oneCell">
        <xdr:from>
          <xdr:col>17</xdr:col>
          <xdr:colOff>220980</xdr:colOff>
          <xdr:row>3</xdr:row>
          <xdr:rowOff>60960</xdr:rowOff>
        </xdr:from>
        <xdr:to>
          <xdr:col>22</xdr:col>
          <xdr:colOff>30480</xdr:colOff>
          <xdr:row>4</xdr:row>
          <xdr:rowOff>259080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xdr:row>
          <xdr:rowOff>60960</xdr:rowOff>
        </xdr:from>
        <xdr:to>
          <xdr:col>25</xdr:col>
          <xdr:colOff>114300</xdr:colOff>
          <xdr:row>4</xdr:row>
          <xdr:rowOff>259080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xdr:row>
          <xdr:rowOff>259080</xdr:rowOff>
        </xdr:from>
        <xdr:to>
          <xdr:col>28</xdr:col>
          <xdr:colOff>22860</xdr:colOff>
          <xdr:row>5</xdr:row>
          <xdr:rowOff>342900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66261</xdr:colOff>
      <xdr:row>22</xdr:row>
      <xdr:rowOff>273326</xdr:rowOff>
    </xdr:from>
    <xdr:to>
      <xdr:col>39</xdr:col>
      <xdr:colOff>244679</xdr:colOff>
      <xdr:row>25</xdr:row>
      <xdr:rowOff>442315</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a:xfrm>
          <a:off x="9088341" y="7817126"/>
          <a:ext cx="5710538" cy="1411049"/>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11</xdr:row>
          <xdr:rowOff>68580</xdr:rowOff>
        </xdr:from>
        <xdr:to>
          <xdr:col>2</xdr:col>
          <xdr:colOff>114300</xdr:colOff>
          <xdr:row>11</xdr:row>
          <xdr:rowOff>480060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224117</xdr:colOff>
      <xdr:row>6</xdr:row>
      <xdr:rowOff>0</xdr:rowOff>
    </xdr:from>
    <xdr:to>
      <xdr:col>43</xdr:col>
      <xdr:colOff>212912</xdr:colOff>
      <xdr:row>10</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399058" y="1400735"/>
          <a:ext cx="4695266" cy="1456765"/>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建築主が複数いる場合、その他建築主名欄に全員分の氏名を記入してください。</a:t>
          </a:r>
          <a:endParaRPr kumimoji="1" lang="en-US" altLang="ja-JP"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170330</xdr:colOff>
      <xdr:row>2</xdr:row>
      <xdr:rowOff>125506</xdr:rowOff>
    </xdr:from>
    <xdr:to>
      <xdr:col>44</xdr:col>
      <xdr:colOff>26894</xdr:colOff>
      <xdr:row>9</xdr:row>
      <xdr:rowOff>176893</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729473" y="819470"/>
          <a:ext cx="4523814" cy="1956387"/>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mc:AlternateContent xmlns:mc="http://schemas.openxmlformats.org/markup-compatibility/2006">
    <mc:Choice xmlns:a14="http://schemas.microsoft.com/office/drawing/2010/main" Requires="a14">
      <xdr:twoCellAnchor editAs="oneCell">
        <xdr:from>
          <xdr:col>1</xdr:col>
          <xdr:colOff>175260</xdr:colOff>
          <xdr:row>11</xdr:row>
          <xdr:rowOff>83820</xdr:rowOff>
        </xdr:from>
        <xdr:to>
          <xdr:col>2</xdr:col>
          <xdr:colOff>106680</xdr:colOff>
          <xdr:row>11</xdr:row>
          <xdr:rowOff>487680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164951</xdr:colOff>
          <xdr:row>5</xdr:row>
          <xdr:rowOff>64994</xdr:rowOff>
        </xdr:from>
        <xdr:to>
          <xdr:col>34</xdr:col>
          <xdr:colOff>331697</xdr:colOff>
          <xdr:row>5</xdr:row>
          <xdr:rowOff>362174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6834692" y="1508312"/>
              <a:ext cx="2945805" cy="297180"/>
              <a:chOff x="6556797" y="1427607"/>
              <a:chExt cx="2945801" cy="297180"/>
            </a:xfrm>
          </xdr:grpSpPr>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6556797" y="1427607"/>
                <a:ext cx="1324183"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7788078" y="1433931"/>
                <a:ext cx="934582" cy="269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8788563" y="1440180"/>
                <a:ext cx="714035" cy="272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V2H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16</xdr:row>
          <xdr:rowOff>175260</xdr:rowOff>
        </xdr:from>
        <xdr:to>
          <xdr:col>27</xdr:col>
          <xdr:colOff>274320</xdr:colOff>
          <xdr:row>16</xdr:row>
          <xdr:rowOff>1165860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16</xdr:row>
          <xdr:rowOff>1143000</xdr:rowOff>
        </xdr:from>
        <xdr:to>
          <xdr:col>27</xdr:col>
          <xdr:colOff>274320</xdr:colOff>
          <xdr:row>18</xdr:row>
          <xdr:rowOff>60960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25</xdr:row>
          <xdr:rowOff>1051560</xdr:rowOff>
        </xdr:from>
        <xdr:to>
          <xdr:col>27</xdr:col>
          <xdr:colOff>304800</xdr:colOff>
          <xdr:row>25</xdr:row>
          <xdr:rowOff>1623060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0</xdr:rowOff>
        </xdr:from>
        <xdr:to>
          <xdr:col>27</xdr:col>
          <xdr:colOff>274320</xdr:colOff>
          <xdr:row>19</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495300</xdr:rowOff>
        </xdr:from>
        <xdr:to>
          <xdr:col>27</xdr:col>
          <xdr:colOff>289560</xdr:colOff>
          <xdr:row>20</xdr:row>
          <xdr:rowOff>60960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21</xdr:row>
          <xdr:rowOff>0</xdr:rowOff>
        </xdr:from>
        <xdr:to>
          <xdr:col>27</xdr:col>
          <xdr:colOff>274320</xdr:colOff>
          <xdr:row>22</xdr:row>
          <xdr:rowOff>83820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119269</xdr:colOff>
      <xdr:row>3</xdr:row>
      <xdr:rowOff>0</xdr:rowOff>
    </xdr:from>
    <xdr:to>
      <xdr:col>34</xdr:col>
      <xdr:colOff>66676</xdr:colOff>
      <xdr:row>5</xdr:row>
      <xdr:rowOff>257175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8051689" y="1307659"/>
          <a:ext cx="3262107" cy="816416"/>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mc:AlternateContent xmlns:mc="http://schemas.openxmlformats.org/markup-compatibility/2006">
    <mc:Choice xmlns:a14="http://schemas.microsoft.com/office/drawing/2010/main" Requires="a14">
      <xdr:twoCellAnchor editAs="oneCell">
        <xdr:from>
          <xdr:col>27</xdr:col>
          <xdr:colOff>106680</xdr:colOff>
          <xdr:row>21</xdr:row>
          <xdr:rowOff>411480</xdr:rowOff>
        </xdr:from>
        <xdr:to>
          <xdr:col>27</xdr:col>
          <xdr:colOff>411480</xdr:colOff>
          <xdr:row>22</xdr:row>
          <xdr:rowOff>335280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13</xdr:row>
          <xdr:rowOff>175260</xdr:rowOff>
        </xdr:from>
        <xdr:to>
          <xdr:col>2</xdr:col>
          <xdr:colOff>106680</xdr:colOff>
          <xdr:row>13</xdr:row>
          <xdr:rowOff>579120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19</xdr:row>
          <xdr:rowOff>335280</xdr:rowOff>
        </xdr:from>
        <xdr:to>
          <xdr:col>27</xdr:col>
          <xdr:colOff>274320</xdr:colOff>
          <xdr:row>21</xdr:row>
          <xdr:rowOff>60960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121920</xdr:colOff>
          <xdr:row>28</xdr:row>
          <xdr:rowOff>289560</xdr:rowOff>
        </xdr:from>
        <xdr:to>
          <xdr:col>27</xdr:col>
          <xdr:colOff>312420</xdr:colOff>
          <xdr:row>28</xdr:row>
          <xdr:rowOff>861060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7.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44"/>
  <sheetViews>
    <sheetView showZeros="0" tabSelected="1" view="pageBreakPreview" zoomScaleNormal="70" zoomScaleSheetLayoutView="100" workbookViewId="0">
      <selection activeCell="O15" sqref="O15:BA15"/>
    </sheetView>
  </sheetViews>
  <sheetFormatPr defaultColWidth="1.19921875" defaultRowHeight="16.2" x14ac:dyDescent="0.45"/>
  <cols>
    <col min="1" max="1" width="1.19921875" style="2"/>
    <col min="2" max="2" width="1.19921875" style="2" customWidth="1"/>
    <col min="3" max="3" width="1.09765625" style="2" customWidth="1"/>
    <col min="4" max="4" width="1.19921875" style="2" customWidth="1"/>
    <col min="5" max="6" width="1.19921875" style="6" customWidth="1"/>
    <col min="7" max="9" width="1.19921875" style="7" customWidth="1"/>
    <col min="10" max="13" width="1.19921875" style="2"/>
    <col min="14" max="14" width="1.09765625" style="2" customWidth="1"/>
    <col min="15" max="38" width="1.19921875" style="2"/>
    <col min="39" max="39" width="1.19921875" style="2" customWidth="1"/>
    <col min="40" max="45" width="1.19921875" style="2"/>
    <col min="46" max="46" width="1.19921875" style="2" customWidth="1"/>
    <col min="47" max="93" width="1.19921875" style="2"/>
    <col min="94" max="94" width="1.59765625" style="2" customWidth="1"/>
    <col min="95" max="102" width="1.19921875" style="2"/>
    <col min="103" max="103" width="8.8984375" style="2" hidden="1" customWidth="1"/>
    <col min="104" max="104" width="15.5" style="2" hidden="1" customWidth="1"/>
    <col min="105" max="105" width="1.3984375" style="2" customWidth="1"/>
    <col min="106" max="256" width="1.19921875" style="2"/>
    <col min="257" max="263" width="1.19921875" style="2" customWidth="1"/>
    <col min="264" max="267" width="1.19921875" style="2"/>
    <col min="268" max="268" width="1.09765625" style="2" customWidth="1"/>
    <col min="269" max="512" width="1.19921875" style="2"/>
    <col min="513" max="519" width="1.19921875" style="2" customWidth="1"/>
    <col min="520" max="523" width="1.19921875" style="2"/>
    <col min="524" max="524" width="1.09765625" style="2" customWidth="1"/>
    <col min="525" max="768" width="1.19921875" style="2"/>
    <col min="769" max="775" width="1.19921875" style="2" customWidth="1"/>
    <col min="776" max="779" width="1.19921875" style="2"/>
    <col min="780" max="780" width="1.09765625" style="2" customWidth="1"/>
    <col min="781" max="1024" width="1.19921875" style="2"/>
    <col min="1025" max="1031" width="1.19921875" style="2" customWidth="1"/>
    <col min="1032" max="1035" width="1.19921875" style="2"/>
    <col min="1036" max="1036" width="1.09765625" style="2" customWidth="1"/>
    <col min="1037" max="1280" width="1.19921875" style="2"/>
    <col min="1281" max="1287" width="1.19921875" style="2" customWidth="1"/>
    <col min="1288" max="1291" width="1.19921875" style="2"/>
    <col min="1292" max="1292" width="1.09765625" style="2" customWidth="1"/>
    <col min="1293" max="1536" width="1.19921875" style="2"/>
    <col min="1537" max="1543" width="1.19921875" style="2" customWidth="1"/>
    <col min="1544" max="1547" width="1.19921875" style="2"/>
    <col min="1548" max="1548" width="1.09765625" style="2" customWidth="1"/>
    <col min="1549" max="1792" width="1.19921875" style="2"/>
    <col min="1793" max="1799" width="1.19921875" style="2" customWidth="1"/>
    <col min="1800" max="1803" width="1.19921875" style="2"/>
    <col min="1804" max="1804" width="1.09765625" style="2" customWidth="1"/>
    <col min="1805" max="2048" width="1.19921875" style="2"/>
    <col min="2049" max="2055" width="1.19921875" style="2" customWidth="1"/>
    <col min="2056" max="2059" width="1.19921875" style="2"/>
    <col min="2060" max="2060" width="1.09765625" style="2" customWidth="1"/>
    <col min="2061" max="2304" width="1.19921875" style="2"/>
    <col min="2305" max="2311" width="1.19921875" style="2" customWidth="1"/>
    <col min="2312" max="2315" width="1.19921875" style="2"/>
    <col min="2316" max="2316" width="1.09765625" style="2" customWidth="1"/>
    <col min="2317" max="2560" width="1.19921875" style="2"/>
    <col min="2561" max="2567" width="1.19921875" style="2" customWidth="1"/>
    <col min="2568" max="2571" width="1.19921875" style="2"/>
    <col min="2572" max="2572" width="1.09765625" style="2" customWidth="1"/>
    <col min="2573" max="2816" width="1.19921875" style="2"/>
    <col min="2817" max="2823" width="1.19921875" style="2" customWidth="1"/>
    <col min="2824" max="2827" width="1.19921875" style="2"/>
    <col min="2828" max="2828" width="1.09765625" style="2" customWidth="1"/>
    <col min="2829" max="3072" width="1.19921875" style="2"/>
    <col min="3073" max="3079" width="1.19921875" style="2" customWidth="1"/>
    <col min="3080" max="3083" width="1.19921875" style="2"/>
    <col min="3084" max="3084" width="1.09765625" style="2" customWidth="1"/>
    <col min="3085" max="3328" width="1.19921875" style="2"/>
    <col min="3329" max="3335" width="1.19921875" style="2" customWidth="1"/>
    <col min="3336" max="3339" width="1.19921875" style="2"/>
    <col min="3340" max="3340" width="1.09765625" style="2" customWidth="1"/>
    <col min="3341" max="3584" width="1.19921875" style="2"/>
    <col min="3585" max="3591" width="1.19921875" style="2" customWidth="1"/>
    <col min="3592" max="3595" width="1.19921875" style="2"/>
    <col min="3596" max="3596" width="1.09765625" style="2" customWidth="1"/>
    <col min="3597" max="3840" width="1.19921875" style="2"/>
    <col min="3841" max="3847" width="1.19921875" style="2" customWidth="1"/>
    <col min="3848" max="3851" width="1.19921875" style="2"/>
    <col min="3852" max="3852" width="1.09765625" style="2" customWidth="1"/>
    <col min="3853" max="4096" width="1.19921875" style="2"/>
    <col min="4097" max="4103" width="1.19921875" style="2" customWidth="1"/>
    <col min="4104" max="4107" width="1.19921875" style="2"/>
    <col min="4108" max="4108" width="1.09765625" style="2" customWidth="1"/>
    <col min="4109" max="4352" width="1.19921875" style="2"/>
    <col min="4353" max="4359" width="1.19921875" style="2" customWidth="1"/>
    <col min="4360" max="4363" width="1.19921875" style="2"/>
    <col min="4364" max="4364" width="1.09765625" style="2" customWidth="1"/>
    <col min="4365" max="4608" width="1.19921875" style="2"/>
    <col min="4609" max="4615" width="1.19921875" style="2" customWidth="1"/>
    <col min="4616" max="4619" width="1.19921875" style="2"/>
    <col min="4620" max="4620" width="1.09765625" style="2" customWidth="1"/>
    <col min="4621" max="4864" width="1.19921875" style="2"/>
    <col min="4865" max="4871" width="1.19921875" style="2" customWidth="1"/>
    <col min="4872" max="4875" width="1.19921875" style="2"/>
    <col min="4876" max="4876" width="1.09765625" style="2" customWidth="1"/>
    <col min="4877" max="5120" width="1.19921875" style="2"/>
    <col min="5121" max="5127" width="1.19921875" style="2" customWidth="1"/>
    <col min="5128" max="5131" width="1.19921875" style="2"/>
    <col min="5132" max="5132" width="1.09765625" style="2" customWidth="1"/>
    <col min="5133" max="5376" width="1.19921875" style="2"/>
    <col min="5377" max="5383" width="1.19921875" style="2" customWidth="1"/>
    <col min="5384" max="5387" width="1.19921875" style="2"/>
    <col min="5388" max="5388" width="1.09765625" style="2" customWidth="1"/>
    <col min="5389" max="5632" width="1.19921875" style="2"/>
    <col min="5633" max="5639" width="1.19921875" style="2" customWidth="1"/>
    <col min="5640" max="5643" width="1.19921875" style="2"/>
    <col min="5644" max="5644" width="1.09765625" style="2" customWidth="1"/>
    <col min="5645" max="5888" width="1.19921875" style="2"/>
    <col min="5889" max="5895" width="1.19921875" style="2" customWidth="1"/>
    <col min="5896" max="5899" width="1.19921875" style="2"/>
    <col min="5900" max="5900" width="1.09765625" style="2" customWidth="1"/>
    <col min="5901" max="6144" width="1.19921875" style="2"/>
    <col min="6145" max="6151" width="1.19921875" style="2" customWidth="1"/>
    <col min="6152" max="6155" width="1.19921875" style="2"/>
    <col min="6156" max="6156" width="1.09765625" style="2" customWidth="1"/>
    <col min="6157" max="6400" width="1.19921875" style="2"/>
    <col min="6401" max="6407" width="1.19921875" style="2" customWidth="1"/>
    <col min="6408" max="6411" width="1.19921875" style="2"/>
    <col min="6412" max="6412" width="1.09765625" style="2" customWidth="1"/>
    <col min="6413" max="6656" width="1.19921875" style="2"/>
    <col min="6657" max="6663" width="1.19921875" style="2" customWidth="1"/>
    <col min="6664" max="6667" width="1.19921875" style="2"/>
    <col min="6668" max="6668" width="1.09765625" style="2" customWidth="1"/>
    <col min="6669" max="6912" width="1.19921875" style="2"/>
    <col min="6913" max="6919" width="1.19921875" style="2" customWidth="1"/>
    <col min="6920" max="6923" width="1.19921875" style="2"/>
    <col min="6924" max="6924" width="1.09765625" style="2" customWidth="1"/>
    <col min="6925" max="7168" width="1.19921875" style="2"/>
    <col min="7169" max="7175" width="1.19921875" style="2" customWidth="1"/>
    <col min="7176" max="7179" width="1.19921875" style="2"/>
    <col min="7180" max="7180" width="1.09765625" style="2" customWidth="1"/>
    <col min="7181" max="7424" width="1.19921875" style="2"/>
    <col min="7425" max="7431" width="1.19921875" style="2" customWidth="1"/>
    <col min="7432" max="7435" width="1.19921875" style="2"/>
    <col min="7436" max="7436" width="1.09765625" style="2" customWidth="1"/>
    <col min="7437" max="7680" width="1.19921875" style="2"/>
    <col min="7681" max="7687" width="1.19921875" style="2" customWidth="1"/>
    <col min="7688" max="7691" width="1.19921875" style="2"/>
    <col min="7692" max="7692" width="1.09765625" style="2" customWidth="1"/>
    <col min="7693" max="7936" width="1.19921875" style="2"/>
    <col min="7937" max="7943" width="1.19921875" style="2" customWidth="1"/>
    <col min="7944" max="7947" width="1.19921875" style="2"/>
    <col min="7948" max="7948" width="1.09765625" style="2" customWidth="1"/>
    <col min="7949" max="8192" width="1.19921875" style="2"/>
    <col min="8193" max="8199" width="1.19921875" style="2" customWidth="1"/>
    <col min="8200" max="8203" width="1.19921875" style="2"/>
    <col min="8204" max="8204" width="1.09765625" style="2" customWidth="1"/>
    <col min="8205" max="8448" width="1.19921875" style="2"/>
    <col min="8449" max="8455" width="1.19921875" style="2" customWidth="1"/>
    <col min="8456" max="8459" width="1.19921875" style="2"/>
    <col min="8460" max="8460" width="1.09765625" style="2" customWidth="1"/>
    <col min="8461" max="8704" width="1.19921875" style="2"/>
    <col min="8705" max="8711" width="1.19921875" style="2" customWidth="1"/>
    <col min="8712" max="8715" width="1.19921875" style="2"/>
    <col min="8716" max="8716" width="1.09765625" style="2" customWidth="1"/>
    <col min="8717" max="8960" width="1.19921875" style="2"/>
    <col min="8961" max="8967" width="1.19921875" style="2" customWidth="1"/>
    <col min="8968" max="8971" width="1.19921875" style="2"/>
    <col min="8972" max="8972" width="1.09765625" style="2" customWidth="1"/>
    <col min="8973" max="9216" width="1.19921875" style="2"/>
    <col min="9217" max="9223" width="1.19921875" style="2" customWidth="1"/>
    <col min="9224" max="9227" width="1.19921875" style="2"/>
    <col min="9228" max="9228" width="1.09765625" style="2" customWidth="1"/>
    <col min="9229" max="9472" width="1.19921875" style="2"/>
    <col min="9473" max="9479" width="1.19921875" style="2" customWidth="1"/>
    <col min="9480" max="9483" width="1.19921875" style="2"/>
    <col min="9484" max="9484" width="1.09765625" style="2" customWidth="1"/>
    <col min="9485" max="9728" width="1.19921875" style="2"/>
    <col min="9729" max="9735" width="1.19921875" style="2" customWidth="1"/>
    <col min="9736" max="9739" width="1.19921875" style="2"/>
    <col min="9740" max="9740" width="1.09765625" style="2" customWidth="1"/>
    <col min="9741" max="9984" width="1.19921875" style="2"/>
    <col min="9985" max="9991" width="1.19921875" style="2" customWidth="1"/>
    <col min="9992" max="9995" width="1.19921875" style="2"/>
    <col min="9996" max="9996" width="1.09765625" style="2" customWidth="1"/>
    <col min="9997" max="10240" width="1.19921875" style="2"/>
    <col min="10241" max="10247" width="1.19921875" style="2" customWidth="1"/>
    <col min="10248" max="10251" width="1.19921875" style="2"/>
    <col min="10252" max="10252" width="1.09765625" style="2" customWidth="1"/>
    <col min="10253" max="10496" width="1.19921875" style="2"/>
    <col min="10497" max="10503" width="1.19921875" style="2" customWidth="1"/>
    <col min="10504" max="10507" width="1.19921875" style="2"/>
    <col min="10508" max="10508" width="1.09765625" style="2" customWidth="1"/>
    <col min="10509" max="10752" width="1.19921875" style="2"/>
    <col min="10753" max="10759" width="1.19921875" style="2" customWidth="1"/>
    <col min="10760" max="10763" width="1.19921875" style="2"/>
    <col min="10764" max="10764" width="1.09765625" style="2" customWidth="1"/>
    <col min="10765" max="11008" width="1.19921875" style="2"/>
    <col min="11009" max="11015" width="1.19921875" style="2" customWidth="1"/>
    <col min="11016" max="11019" width="1.19921875" style="2"/>
    <col min="11020" max="11020" width="1.09765625" style="2" customWidth="1"/>
    <col min="11021" max="11264" width="1.19921875" style="2"/>
    <col min="11265" max="11271" width="1.19921875" style="2" customWidth="1"/>
    <col min="11272" max="11275" width="1.19921875" style="2"/>
    <col min="11276" max="11276" width="1.09765625" style="2" customWidth="1"/>
    <col min="11277" max="11520" width="1.19921875" style="2"/>
    <col min="11521" max="11527" width="1.19921875" style="2" customWidth="1"/>
    <col min="11528" max="11531" width="1.19921875" style="2"/>
    <col min="11532" max="11532" width="1.09765625" style="2" customWidth="1"/>
    <col min="11533" max="11776" width="1.19921875" style="2"/>
    <col min="11777" max="11783" width="1.19921875" style="2" customWidth="1"/>
    <col min="11784" max="11787" width="1.19921875" style="2"/>
    <col min="11788" max="11788" width="1.09765625" style="2" customWidth="1"/>
    <col min="11789" max="12032" width="1.19921875" style="2"/>
    <col min="12033" max="12039" width="1.19921875" style="2" customWidth="1"/>
    <col min="12040" max="12043" width="1.19921875" style="2"/>
    <col min="12044" max="12044" width="1.09765625" style="2" customWidth="1"/>
    <col min="12045" max="12288" width="1.19921875" style="2"/>
    <col min="12289" max="12295" width="1.19921875" style="2" customWidth="1"/>
    <col min="12296" max="12299" width="1.19921875" style="2"/>
    <col min="12300" max="12300" width="1.09765625" style="2" customWidth="1"/>
    <col min="12301" max="12544" width="1.19921875" style="2"/>
    <col min="12545" max="12551" width="1.19921875" style="2" customWidth="1"/>
    <col min="12552" max="12555" width="1.19921875" style="2"/>
    <col min="12556" max="12556" width="1.09765625" style="2" customWidth="1"/>
    <col min="12557" max="12800" width="1.19921875" style="2"/>
    <col min="12801" max="12807" width="1.19921875" style="2" customWidth="1"/>
    <col min="12808" max="12811" width="1.19921875" style="2"/>
    <col min="12812" max="12812" width="1.09765625" style="2" customWidth="1"/>
    <col min="12813" max="13056" width="1.19921875" style="2"/>
    <col min="13057" max="13063" width="1.19921875" style="2" customWidth="1"/>
    <col min="13064" max="13067" width="1.19921875" style="2"/>
    <col min="13068" max="13068" width="1.09765625" style="2" customWidth="1"/>
    <col min="13069" max="13312" width="1.19921875" style="2"/>
    <col min="13313" max="13319" width="1.19921875" style="2" customWidth="1"/>
    <col min="13320" max="13323" width="1.19921875" style="2"/>
    <col min="13324" max="13324" width="1.09765625" style="2" customWidth="1"/>
    <col min="13325" max="13568" width="1.19921875" style="2"/>
    <col min="13569" max="13575" width="1.19921875" style="2" customWidth="1"/>
    <col min="13576" max="13579" width="1.19921875" style="2"/>
    <col min="13580" max="13580" width="1.09765625" style="2" customWidth="1"/>
    <col min="13581" max="13824" width="1.19921875" style="2"/>
    <col min="13825" max="13831" width="1.19921875" style="2" customWidth="1"/>
    <col min="13832" max="13835" width="1.19921875" style="2"/>
    <col min="13836" max="13836" width="1.09765625" style="2" customWidth="1"/>
    <col min="13837" max="14080" width="1.19921875" style="2"/>
    <col min="14081" max="14087" width="1.19921875" style="2" customWidth="1"/>
    <col min="14088" max="14091" width="1.19921875" style="2"/>
    <col min="14092" max="14092" width="1.09765625" style="2" customWidth="1"/>
    <col min="14093" max="14336" width="1.19921875" style="2"/>
    <col min="14337" max="14343" width="1.19921875" style="2" customWidth="1"/>
    <col min="14344" max="14347" width="1.19921875" style="2"/>
    <col min="14348" max="14348" width="1.09765625" style="2" customWidth="1"/>
    <col min="14349" max="14592" width="1.19921875" style="2"/>
    <col min="14593" max="14599" width="1.19921875" style="2" customWidth="1"/>
    <col min="14600" max="14603" width="1.19921875" style="2"/>
    <col min="14604" max="14604" width="1.09765625" style="2" customWidth="1"/>
    <col min="14605" max="14848" width="1.19921875" style="2"/>
    <col min="14849" max="14855" width="1.19921875" style="2" customWidth="1"/>
    <col min="14856" max="14859" width="1.19921875" style="2"/>
    <col min="14860" max="14860" width="1.09765625" style="2" customWidth="1"/>
    <col min="14861" max="15104" width="1.19921875" style="2"/>
    <col min="15105" max="15111" width="1.19921875" style="2" customWidth="1"/>
    <col min="15112" max="15115" width="1.19921875" style="2"/>
    <col min="15116" max="15116" width="1.09765625" style="2" customWidth="1"/>
    <col min="15117" max="15360" width="1.19921875" style="2"/>
    <col min="15361" max="15367" width="1.19921875" style="2" customWidth="1"/>
    <col min="15368" max="15371" width="1.19921875" style="2"/>
    <col min="15372" max="15372" width="1.09765625" style="2" customWidth="1"/>
    <col min="15373" max="15616" width="1.19921875" style="2"/>
    <col min="15617" max="15623" width="1.19921875" style="2" customWidth="1"/>
    <col min="15624" max="15627" width="1.19921875" style="2"/>
    <col min="15628" max="15628" width="1.09765625" style="2" customWidth="1"/>
    <col min="15629" max="16384" width="1.19921875" style="2"/>
  </cols>
  <sheetData>
    <row r="1" spans="1:94" ht="16.95" customHeight="1" x14ac:dyDescent="0.45">
      <c r="A1" s="1"/>
      <c r="B1" s="169" t="s">
        <v>286</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4" s="3" customFormat="1" ht="27.6" customHeight="1" x14ac:dyDescent="0.45">
      <c r="B2" s="170" t="s">
        <v>0</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row>
    <row r="3" spans="1:94" s="3" customFormat="1" ht="27.6" customHeight="1" x14ac:dyDescent="0.45">
      <c r="B3" s="170" t="s">
        <v>1</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row>
    <row r="4" spans="1:94" ht="7.2" customHeight="1" thickBot="1" x14ac:dyDescent="0.5">
      <c r="A4" s="1"/>
      <c r="B4" s="1"/>
      <c r="C4" s="1"/>
      <c r="D4" s="1"/>
      <c r="E4" s="4"/>
      <c r="F4" s="4"/>
      <c r="G4" s="5"/>
      <c r="H4" s="5"/>
      <c r="I4" s="5"/>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4" ht="27.6" customHeight="1" thickBot="1" x14ac:dyDescent="0.5">
      <c r="A5" s="1"/>
      <c r="B5" s="1"/>
      <c r="C5" s="171" t="s">
        <v>2</v>
      </c>
      <c r="D5" s="172"/>
      <c r="E5" s="172"/>
      <c r="F5" s="172"/>
      <c r="G5" s="172"/>
      <c r="H5" s="172"/>
      <c r="I5" s="172"/>
      <c r="J5" s="172"/>
      <c r="K5" s="172"/>
      <c r="L5" s="172"/>
      <c r="M5" s="172"/>
      <c r="N5" s="172"/>
      <c r="O5" s="172"/>
      <c r="P5" s="172"/>
      <c r="Q5" s="172"/>
      <c r="R5" s="172"/>
      <c r="S5" s="173"/>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5"/>
      <c r="CN5" s="1"/>
    </row>
    <row r="6" spans="1:94" ht="9.6" customHeight="1" x14ac:dyDescent="0.45">
      <c r="A6" s="1"/>
      <c r="B6" s="1"/>
      <c r="C6" s="1"/>
      <c r="D6" s="1"/>
      <c r="E6" s="4"/>
      <c r="F6" s="4"/>
      <c r="G6" s="5"/>
      <c r="H6" s="5"/>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4" ht="31.95" customHeight="1" x14ac:dyDescent="0.45">
      <c r="A7" s="1"/>
      <c r="B7" s="93"/>
      <c r="C7" s="186" t="s">
        <v>196</v>
      </c>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0"/>
      <c r="CO7" s="108"/>
      <c r="CP7" s="108"/>
    </row>
    <row r="8" spans="1:94" ht="28.2" customHeight="1" x14ac:dyDescent="0.45">
      <c r="B8" s="1"/>
      <c r="C8" s="182" t="s">
        <v>197</v>
      </c>
      <c r="D8" s="182"/>
      <c r="E8" s="182"/>
      <c r="F8" s="182"/>
      <c r="G8" s="182"/>
      <c r="H8" s="182"/>
      <c r="I8" s="182"/>
      <c r="J8" s="182"/>
      <c r="K8" s="182"/>
      <c r="L8" s="182"/>
      <c r="M8" s="183"/>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5"/>
    </row>
    <row r="9" spans="1:94" ht="7.95" customHeight="1" x14ac:dyDescent="0.45">
      <c r="A9" s="1"/>
      <c r="B9" s="1"/>
      <c r="C9" s="1"/>
      <c r="D9" s="1"/>
      <c r="E9" s="4"/>
      <c r="F9" s="4"/>
      <c r="G9" s="5"/>
      <c r="H9" s="5"/>
      <c r="I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row>
    <row r="10" spans="1:94" ht="20.399999999999999" thickBot="1" x14ac:dyDescent="0.5">
      <c r="A10" s="1"/>
      <c r="B10" s="176" t="s">
        <v>3</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
    </row>
    <row r="11" spans="1:94" ht="33" customHeight="1" x14ac:dyDescent="0.45">
      <c r="A11" s="1"/>
      <c r="B11" s="177" t="s">
        <v>4</v>
      </c>
      <c r="C11" s="178"/>
      <c r="D11" s="179"/>
      <c r="E11" s="180" t="s">
        <v>5</v>
      </c>
      <c r="F11" s="178"/>
      <c r="G11" s="178"/>
      <c r="H11" s="178"/>
      <c r="I11" s="178"/>
      <c r="J11" s="178"/>
      <c r="K11" s="178"/>
      <c r="L11" s="178"/>
      <c r="M11" s="178"/>
      <c r="N11" s="179"/>
      <c r="O11" s="180" t="s">
        <v>6</v>
      </c>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9"/>
      <c r="BE11" s="180" t="s">
        <v>7</v>
      </c>
      <c r="BF11" s="178"/>
      <c r="BG11" s="178"/>
      <c r="BH11" s="178"/>
      <c r="BI11" s="178"/>
      <c r="BJ11" s="178"/>
      <c r="BK11" s="178"/>
      <c r="BL11" s="178"/>
      <c r="BM11" s="178"/>
      <c r="BN11" s="178"/>
      <c r="BO11" s="178"/>
      <c r="BP11" s="178"/>
      <c r="BQ11" s="178"/>
      <c r="BR11" s="178"/>
      <c r="BS11" s="178"/>
      <c r="BT11" s="179"/>
      <c r="BU11" s="181" t="s">
        <v>8</v>
      </c>
      <c r="BV11" s="181"/>
      <c r="BW11" s="181"/>
      <c r="BX11" s="181"/>
      <c r="BY11" s="181"/>
      <c r="BZ11" s="181"/>
      <c r="CA11" s="181"/>
      <c r="CB11" s="181"/>
      <c r="CC11" s="181"/>
      <c r="CD11" s="167" t="s">
        <v>9</v>
      </c>
      <c r="CE11" s="167"/>
      <c r="CF11" s="167"/>
      <c r="CG11" s="167"/>
      <c r="CH11" s="167"/>
      <c r="CI11" s="167"/>
      <c r="CJ11" s="167"/>
      <c r="CK11" s="167"/>
      <c r="CL11" s="167"/>
      <c r="CM11" s="168"/>
    </row>
    <row r="12" spans="1:94" ht="33" customHeight="1" x14ac:dyDescent="0.45">
      <c r="A12" s="1"/>
      <c r="B12" s="189" t="s">
        <v>10</v>
      </c>
      <c r="C12" s="190"/>
      <c r="D12" s="191"/>
      <c r="E12" s="192" t="s">
        <v>11</v>
      </c>
      <c r="F12" s="193"/>
      <c r="G12" s="193"/>
      <c r="H12" s="193"/>
      <c r="I12" s="193"/>
      <c r="J12" s="193"/>
      <c r="K12" s="193"/>
      <c r="L12" s="193"/>
      <c r="M12" s="193"/>
      <c r="N12" s="194"/>
      <c r="O12" s="195" t="s">
        <v>12</v>
      </c>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3"/>
      <c r="BC12" s="193"/>
      <c r="BD12" s="194"/>
      <c r="BE12" s="192" t="s">
        <v>13</v>
      </c>
      <c r="BF12" s="193"/>
      <c r="BG12" s="193"/>
      <c r="BH12" s="193"/>
      <c r="BI12" s="193"/>
      <c r="BJ12" s="193"/>
      <c r="BK12" s="193"/>
      <c r="BL12" s="193"/>
      <c r="BM12" s="193"/>
      <c r="BN12" s="193"/>
      <c r="BO12" s="193"/>
      <c r="BP12" s="193"/>
      <c r="BQ12" s="193"/>
      <c r="BR12" s="193"/>
      <c r="BS12" s="193"/>
      <c r="BT12" s="194"/>
      <c r="BU12" s="197" t="s">
        <v>14</v>
      </c>
      <c r="BV12" s="197"/>
      <c r="BW12" s="197"/>
      <c r="BX12" s="197"/>
      <c r="BY12" s="197"/>
      <c r="BZ12" s="197"/>
      <c r="CA12" s="197"/>
      <c r="CB12" s="197"/>
      <c r="CC12" s="197"/>
      <c r="CD12" s="187"/>
      <c r="CE12" s="187"/>
      <c r="CF12" s="187"/>
      <c r="CG12" s="187"/>
      <c r="CH12" s="187"/>
      <c r="CI12" s="187"/>
      <c r="CJ12" s="187"/>
      <c r="CK12" s="187"/>
      <c r="CL12" s="187"/>
      <c r="CM12" s="188"/>
    </row>
    <row r="13" spans="1:94" ht="33" customHeight="1" x14ac:dyDescent="0.45">
      <c r="A13" s="1"/>
      <c r="B13" s="189" t="s">
        <v>15</v>
      </c>
      <c r="C13" s="190"/>
      <c r="D13" s="191"/>
      <c r="E13" s="192" t="s">
        <v>16</v>
      </c>
      <c r="F13" s="193"/>
      <c r="G13" s="193"/>
      <c r="H13" s="193"/>
      <c r="I13" s="193"/>
      <c r="J13" s="193"/>
      <c r="K13" s="193"/>
      <c r="L13" s="193"/>
      <c r="M13" s="193"/>
      <c r="N13" s="194"/>
      <c r="O13" s="195" t="s">
        <v>294</v>
      </c>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3"/>
      <c r="BC13" s="193"/>
      <c r="BD13" s="194"/>
      <c r="BE13" s="192" t="s">
        <v>13</v>
      </c>
      <c r="BF13" s="193"/>
      <c r="BG13" s="193"/>
      <c r="BH13" s="193"/>
      <c r="BI13" s="193"/>
      <c r="BJ13" s="193"/>
      <c r="BK13" s="193"/>
      <c r="BL13" s="193"/>
      <c r="BM13" s="193"/>
      <c r="BN13" s="193"/>
      <c r="BO13" s="193"/>
      <c r="BP13" s="193"/>
      <c r="BQ13" s="193"/>
      <c r="BR13" s="193"/>
      <c r="BS13" s="193"/>
      <c r="BT13" s="194"/>
      <c r="BU13" s="197" t="s">
        <v>14</v>
      </c>
      <c r="BV13" s="197"/>
      <c r="BW13" s="197"/>
      <c r="BX13" s="197"/>
      <c r="BY13" s="197"/>
      <c r="BZ13" s="197"/>
      <c r="CA13" s="197"/>
      <c r="CB13" s="197"/>
      <c r="CC13" s="197"/>
      <c r="CD13" s="187"/>
      <c r="CE13" s="187"/>
      <c r="CF13" s="187"/>
      <c r="CG13" s="187"/>
      <c r="CH13" s="187"/>
      <c r="CI13" s="187"/>
      <c r="CJ13" s="187"/>
      <c r="CK13" s="187"/>
      <c r="CL13" s="187"/>
      <c r="CM13" s="188"/>
    </row>
    <row r="14" spans="1:94" ht="33" customHeight="1" x14ac:dyDescent="0.45">
      <c r="A14" s="1"/>
      <c r="B14" s="189" t="s">
        <v>17</v>
      </c>
      <c r="C14" s="190"/>
      <c r="D14" s="191"/>
      <c r="E14" s="192" t="s">
        <v>18</v>
      </c>
      <c r="F14" s="193"/>
      <c r="G14" s="193"/>
      <c r="H14" s="193"/>
      <c r="I14" s="193"/>
      <c r="J14" s="193"/>
      <c r="K14" s="193"/>
      <c r="L14" s="193"/>
      <c r="M14" s="193"/>
      <c r="N14" s="194"/>
      <c r="O14" s="195" t="s">
        <v>19</v>
      </c>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3"/>
      <c r="BC14" s="193"/>
      <c r="BD14" s="194"/>
      <c r="BE14" s="192" t="s">
        <v>13</v>
      </c>
      <c r="BF14" s="193"/>
      <c r="BG14" s="193"/>
      <c r="BH14" s="193"/>
      <c r="BI14" s="193"/>
      <c r="BJ14" s="193"/>
      <c r="BK14" s="193"/>
      <c r="BL14" s="193"/>
      <c r="BM14" s="193"/>
      <c r="BN14" s="193"/>
      <c r="BO14" s="193"/>
      <c r="BP14" s="193"/>
      <c r="BQ14" s="193"/>
      <c r="BR14" s="193"/>
      <c r="BS14" s="193"/>
      <c r="BT14" s="194"/>
      <c r="BU14" s="200" t="s">
        <v>20</v>
      </c>
      <c r="BV14" s="201"/>
      <c r="BW14" s="201"/>
      <c r="BX14" s="201"/>
      <c r="BY14" s="201"/>
      <c r="BZ14" s="201"/>
      <c r="CA14" s="201"/>
      <c r="CB14" s="201"/>
      <c r="CC14" s="201"/>
      <c r="CD14" s="187"/>
      <c r="CE14" s="187"/>
      <c r="CF14" s="187"/>
      <c r="CG14" s="187"/>
      <c r="CH14" s="187"/>
      <c r="CI14" s="187"/>
      <c r="CJ14" s="187"/>
      <c r="CK14" s="187"/>
      <c r="CL14" s="187"/>
      <c r="CM14" s="188"/>
    </row>
    <row r="15" spans="1:94" ht="33" customHeight="1" x14ac:dyDescent="0.45">
      <c r="A15" s="1"/>
      <c r="B15" s="189" t="s">
        <v>23</v>
      </c>
      <c r="C15" s="190"/>
      <c r="D15" s="191"/>
      <c r="E15" s="192" t="s">
        <v>201</v>
      </c>
      <c r="F15" s="193"/>
      <c r="G15" s="193"/>
      <c r="H15" s="193"/>
      <c r="I15" s="193"/>
      <c r="J15" s="193"/>
      <c r="K15" s="193"/>
      <c r="L15" s="193"/>
      <c r="M15" s="193"/>
      <c r="N15" s="194"/>
      <c r="O15" s="198" t="s">
        <v>195</v>
      </c>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3" t="s">
        <v>198</v>
      </c>
      <c r="BC15" s="193"/>
      <c r="BD15" s="194"/>
      <c r="BE15" s="192" t="s">
        <v>26</v>
      </c>
      <c r="BF15" s="193"/>
      <c r="BG15" s="193"/>
      <c r="BH15" s="193"/>
      <c r="BI15" s="193"/>
      <c r="BJ15" s="193"/>
      <c r="BK15" s="193"/>
      <c r="BL15" s="193"/>
      <c r="BM15" s="193"/>
      <c r="BN15" s="193"/>
      <c r="BO15" s="193"/>
      <c r="BP15" s="193"/>
      <c r="BQ15" s="193"/>
      <c r="BR15" s="193"/>
      <c r="BS15" s="193"/>
      <c r="BT15" s="194"/>
      <c r="BU15" s="197" t="s">
        <v>14</v>
      </c>
      <c r="BV15" s="197"/>
      <c r="BW15" s="197"/>
      <c r="BX15" s="197"/>
      <c r="BY15" s="197"/>
      <c r="BZ15" s="197"/>
      <c r="CA15" s="197"/>
      <c r="CB15" s="197"/>
      <c r="CC15" s="197"/>
      <c r="CD15" s="187"/>
      <c r="CE15" s="187"/>
      <c r="CF15" s="187"/>
      <c r="CG15" s="187"/>
      <c r="CH15" s="187"/>
      <c r="CI15" s="187"/>
      <c r="CJ15" s="187"/>
      <c r="CK15" s="187"/>
      <c r="CL15" s="187"/>
      <c r="CM15" s="188"/>
    </row>
    <row r="16" spans="1:94" ht="33" customHeight="1" x14ac:dyDescent="0.45">
      <c r="A16" s="1"/>
      <c r="B16" s="189" t="s">
        <v>30</v>
      </c>
      <c r="C16" s="190"/>
      <c r="D16" s="191"/>
      <c r="E16" s="192" t="s">
        <v>201</v>
      </c>
      <c r="F16" s="193"/>
      <c r="G16" s="193"/>
      <c r="H16" s="193"/>
      <c r="I16" s="193"/>
      <c r="J16" s="193"/>
      <c r="K16" s="193"/>
      <c r="L16" s="193"/>
      <c r="M16" s="193"/>
      <c r="N16" s="194"/>
      <c r="O16" s="198" t="s">
        <v>199</v>
      </c>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3" t="s">
        <v>200</v>
      </c>
      <c r="BC16" s="193"/>
      <c r="BD16" s="194"/>
      <c r="BE16" s="192" t="s">
        <v>26</v>
      </c>
      <c r="BF16" s="193"/>
      <c r="BG16" s="193"/>
      <c r="BH16" s="193"/>
      <c r="BI16" s="193"/>
      <c r="BJ16" s="193"/>
      <c r="BK16" s="193"/>
      <c r="BL16" s="193"/>
      <c r="BM16" s="193"/>
      <c r="BN16" s="193"/>
      <c r="BO16" s="193"/>
      <c r="BP16" s="193"/>
      <c r="BQ16" s="193"/>
      <c r="BR16" s="193"/>
      <c r="BS16" s="193"/>
      <c r="BT16" s="194"/>
      <c r="BU16" s="200" t="s">
        <v>20</v>
      </c>
      <c r="BV16" s="201"/>
      <c r="BW16" s="201"/>
      <c r="BX16" s="201"/>
      <c r="BY16" s="201"/>
      <c r="BZ16" s="201"/>
      <c r="CA16" s="201"/>
      <c r="CB16" s="201"/>
      <c r="CC16" s="201"/>
      <c r="CD16" s="187"/>
      <c r="CE16" s="187"/>
      <c r="CF16" s="187"/>
      <c r="CG16" s="187"/>
      <c r="CH16" s="187"/>
      <c r="CI16" s="187"/>
      <c r="CJ16" s="187"/>
      <c r="CK16" s="187"/>
      <c r="CL16" s="187"/>
      <c r="CM16" s="188"/>
    </row>
    <row r="17" spans="1:93" ht="25.95" customHeight="1" x14ac:dyDescent="0.45">
      <c r="A17" s="1"/>
      <c r="B17" s="234" t="s">
        <v>35</v>
      </c>
      <c r="C17" s="235"/>
      <c r="D17" s="236"/>
      <c r="E17" s="210" t="s">
        <v>21</v>
      </c>
      <c r="F17" s="211"/>
      <c r="G17" s="211"/>
      <c r="H17" s="211"/>
      <c r="I17" s="211"/>
      <c r="J17" s="211"/>
      <c r="K17" s="211"/>
      <c r="L17" s="211"/>
      <c r="M17" s="211"/>
      <c r="N17" s="212"/>
      <c r="O17" s="216" t="s">
        <v>24</v>
      </c>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1" t="s">
        <v>29</v>
      </c>
      <c r="BC17" s="211"/>
      <c r="BD17" s="212"/>
      <c r="BE17" s="210" t="s">
        <v>26</v>
      </c>
      <c r="BF17" s="211"/>
      <c r="BG17" s="211"/>
      <c r="BH17" s="211"/>
      <c r="BI17" s="211"/>
      <c r="BJ17" s="211"/>
      <c r="BK17" s="211"/>
      <c r="BL17" s="211"/>
      <c r="BM17" s="211"/>
      <c r="BN17" s="211"/>
      <c r="BO17" s="211"/>
      <c r="BP17" s="211"/>
      <c r="BQ17" s="211"/>
      <c r="BR17" s="211"/>
      <c r="BS17" s="211"/>
      <c r="BT17" s="212"/>
      <c r="BU17" s="210" t="s">
        <v>14</v>
      </c>
      <c r="BV17" s="211"/>
      <c r="BW17" s="211"/>
      <c r="BX17" s="211"/>
      <c r="BY17" s="211"/>
      <c r="BZ17" s="211"/>
      <c r="CA17" s="211"/>
      <c r="CB17" s="211"/>
      <c r="CC17" s="212"/>
      <c r="CD17" s="202"/>
      <c r="CE17" s="203"/>
      <c r="CF17" s="203"/>
      <c r="CG17" s="203"/>
      <c r="CH17" s="203"/>
      <c r="CI17" s="203"/>
      <c r="CJ17" s="203"/>
      <c r="CK17" s="203"/>
      <c r="CL17" s="203"/>
      <c r="CM17" s="204"/>
    </row>
    <row r="18" spans="1:93" ht="24" customHeight="1" x14ac:dyDescent="0.45">
      <c r="A18" s="1"/>
      <c r="B18" s="252"/>
      <c r="C18" s="253"/>
      <c r="D18" s="254"/>
      <c r="E18" s="240"/>
      <c r="F18" s="241"/>
      <c r="G18" s="241"/>
      <c r="H18" s="241"/>
      <c r="I18" s="241"/>
      <c r="J18" s="241"/>
      <c r="K18" s="241"/>
      <c r="L18" s="241"/>
      <c r="M18" s="241"/>
      <c r="N18" s="242"/>
      <c r="O18" s="208" t="s">
        <v>27</v>
      </c>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14"/>
      <c r="BC18" s="214"/>
      <c r="BD18" s="215"/>
      <c r="BE18" s="213"/>
      <c r="BF18" s="214"/>
      <c r="BG18" s="214"/>
      <c r="BH18" s="214"/>
      <c r="BI18" s="214"/>
      <c r="BJ18" s="214"/>
      <c r="BK18" s="214"/>
      <c r="BL18" s="214"/>
      <c r="BM18" s="214"/>
      <c r="BN18" s="214"/>
      <c r="BO18" s="214"/>
      <c r="BP18" s="214"/>
      <c r="BQ18" s="214"/>
      <c r="BR18" s="214"/>
      <c r="BS18" s="214"/>
      <c r="BT18" s="215"/>
      <c r="BU18" s="213"/>
      <c r="BV18" s="214"/>
      <c r="BW18" s="214"/>
      <c r="BX18" s="214"/>
      <c r="BY18" s="214"/>
      <c r="BZ18" s="214"/>
      <c r="CA18" s="214"/>
      <c r="CB18" s="214"/>
      <c r="CC18" s="215"/>
      <c r="CD18" s="205"/>
      <c r="CE18" s="206"/>
      <c r="CF18" s="206"/>
      <c r="CG18" s="206"/>
      <c r="CH18" s="206"/>
      <c r="CI18" s="206"/>
      <c r="CJ18" s="206"/>
      <c r="CK18" s="206"/>
      <c r="CL18" s="206"/>
      <c r="CM18" s="207"/>
    </row>
    <row r="19" spans="1:93" ht="33" customHeight="1" x14ac:dyDescent="0.45">
      <c r="A19" s="1"/>
      <c r="B19" s="237"/>
      <c r="C19" s="238"/>
      <c r="D19" s="239"/>
      <c r="E19" s="213"/>
      <c r="F19" s="214"/>
      <c r="G19" s="214"/>
      <c r="H19" s="214"/>
      <c r="I19" s="214"/>
      <c r="J19" s="214"/>
      <c r="K19" s="214"/>
      <c r="L19" s="214"/>
      <c r="M19" s="214"/>
      <c r="N19" s="215"/>
      <c r="O19" s="195" t="s">
        <v>28</v>
      </c>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3" t="s">
        <v>31</v>
      </c>
      <c r="BC19" s="193"/>
      <c r="BD19" s="194"/>
      <c r="BE19" s="192" t="s">
        <v>26</v>
      </c>
      <c r="BF19" s="193"/>
      <c r="BG19" s="193"/>
      <c r="BH19" s="193"/>
      <c r="BI19" s="193"/>
      <c r="BJ19" s="193"/>
      <c r="BK19" s="193"/>
      <c r="BL19" s="193"/>
      <c r="BM19" s="193"/>
      <c r="BN19" s="193"/>
      <c r="BO19" s="193"/>
      <c r="BP19" s="193"/>
      <c r="BQ19" s="193"/>
      <c r="BR19" s="193"/>
      <c r="BS19" s="193"/>
      <c r="BT19" s="194"/>
      <c r="BU19" s="200" t="s">
        <v>20</v>
      </c>
      <c r="BV19" s="201"/>
      <c r="BW19" s="201"/>
      <c r="BX19" s="201"/>
      <c r="BY19" s="201"/>
      <c r="BZ19" s="201"/>
      <c r="CA19" s="201"/>
      <c r="CB19" s="201"/>
      <c r="CC19" s="201"/>
      <c r="CD19" s="187"/>
      <c r="CE19" s="187"/>
      <c r="CF19" s="187"/>
      <c r="CG19" s="187"/>
      <c r="CH19" s="187"/>
      <c r="CI19" s="187"/>
      <c r="CJ19" s="187"/>
      <c r="CK19" s="187"/>
      <c r="CL19" s="187"/>
      <c r="CM19" s="188"/>
    </row>
    <row r="20" spans="1:93" ht="33" customHeight="1" x14ac:dyDescent="0.45">
      <c r="A20" s="1"/>
      <c r="B20" s="189" t="s">
        <v>202</v>
      </c>
      <c r="C20" s="190"/>
      <c r="D20" s="191"/>
      <c r="E20" s="192" t="s">
        <v>201</v>
      </c>
      <c r="F20" s="193"/>
      <c r="G20" s="193"/>
      <c r="H20" s="193"/>
      <c r="I20" s="193"/>
      <c r="J20" s="193"/>
      <c r="K20" s="193"/>
      <c r="L20" s="193"/>
      <c r="M20" s="193"/>
      <c r="N20" s="194"/>
      <c r="O20" s="198" t="s">
        <v>208</v>
      </c>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3" t="s">
        <v>205</v>
      </c>
      <c r="BC20" s="193"/>
      <c r="BD20" s="194"/>
      <c r="BE20" s="192" t="s">
        <v>13</v>
      </c>
      <c r="BF20" s="193"/>
      <c r="BG20" s="193"/>
      <c r="BH20" s="193"/>
      <c r="BI20" s="193"/>
      <c r="BJ20" s="193"/>
      <c r="BK20" s="193"/>
      <c r="BL20" s="193"/>
      <c r="BM20" s="193"/>
      <c r="BN20" s="193"/>
      <c r="BO20" s="193"/>
      <c r="BP20" s="193"/>
      <c r="BQ20" s="193"/>
      <c r="BR20" s="193"/>
      <c r="BS20" s="193"/>
      <c r="BT20" s="194"/>
      <c r="BU20" s="197" t="s">
        <v>14</v>
      </c>
      <c r="BV20" s="197"/>
      <c r="BW20" s="197"/>
      <c r="BX20" s="197"/>
      <c r="BY20" s="197"/>
      <c r="BZ20" s="197"/>
      <c r="CA20" s="197"/>
      <c r="CB20" s="197"/>
      <c r="CC20" s="197"/>
      <c r="CD20" s="187"/>
      <c r="CE20" s="187"/>
      <c r="CF20" s="187"/>
      <c r="CG20" s="187"/>
      <c r="CH20" s="187"/>
      <c r="CI20" s="187"/>
      <c r="CJ20" s="187"/>
      <c r="CK20" s="187"/>
      <c r="CL20" s="187"/>
      <c r="CM20" s="188"/>
    </row>
    <row r="21" spans="1:93" ht="40.200000000000003" customHeight="1" x14ac:dyDescent="0.45">
      <c r="A21" s="1"/>
      <c r="B21" s="234" t="s">
        <v>203</v>
      </c>
      <c r="C21" s="235"/>
      <c r="D21" s="236"/>
      <c r="E21" s="210" t="s">
        <v>21</v>
      </c>
      <c r="F21" s="211"/>
      <c r="G21" s="211"/>
      <c r="H21" s="211"/>
      <c r="I21" s="211"/>
      <c r="J21" s="211"/>
      <c r="K21" s="211"/>
      <c r="L21" s="211"/>
      <c r="M21" s="211"/>
      <c r="N21" s="212"/>
      <c r="O21" s="195" t="s">
        <v>328</v>
      </c>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3" t="s">
        <v>206</v>
      </c>
      <c r="BC21" s="193"/>
      <c r="BD21" s="194"/>
      <c r="BE21" s="218" t="s">
        <v>32</v>
      </c>
      <c r="BF21" s="219"/>
      <c r="BG21" s="219"/>
      <c r="BH21" s="219"/>
      <c r="BI21" s="219"/>
      <c r="BJ21" s="219"/>
      <c r="BK21" s="219"/>
      <c r="BL21" s="219"/>
      <c r="BM21" s="219"/>
      <c r="BN21" s="219"/>
      <c r="BO21" s="219"/>
      <c r="BP21" s="219"/>
      <c r="BQ21" s="219"/>
      <c r="BR21" s="219"/>
      <c r="BS21" s="219"/>
      <c r="BT21" s="220"/>
      <c r="BU21" s="240" t="s">
        <v>14</v>
      </c>
      <c r="BV21" s="241"/>
      <c r="BW21" s="241"/>
      <c r="BX21" s="241"/>
      <c r="BY21" s="241"/>
      <c r="BZ21" s="241"/>
      <c r="CA21" s="241"/>
      <c r="CB21" s="241"/>
      <c r="CC21" s="242"/>
      <c r="CD21" s="202"/>
      <c r="CE21" s="203"/>
      <c r="CF21" s="203"/>
      <c r="CG21" s="203"/>
      <c r="CH21" s="203"/>
      <c r="CI21" s="203"/>
      <c r="CJ21" s="203"/>
      <c r="CK21" s="203"/>
      <c r="CL21" s="203"/>
      <c r="CM21" s="204"/>
    </row>
    <row r="22" spans="1:93" ht="52.95" customHeight="1" x14ac:dyDescent="0.45">
      <c r="A22" s="1"/>
      <c r="B22" s="237"/>
      <c r="C22" s="238"/>
      <c r="D22" s="239"/>
      <c r="E22" s="213"/>
      <c r="F22" s="214"/>
      <c r="G22" s="214"/>
      <c r="H22" s="214"/>
      <c r="I22" s="214"/>
      <c r="J22" s="214"/>
      <c r="K22" s="214"/>
      <c r="L22" s="214"/>
      <c r="M22" s="214"/>
      <c r="N22" s="215"/>
      <c r="O22" s="198" t="s">
        <v>33</v>
      </c>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3" t="s">
        <v>206</v>
      </c>
      <c r="BC22" s="193"/>
      <c r="BD22" s="194"/>
      <c r="BE22" s="218" t="s">
        <v>34</v>
      </c>
      <c r="BF22" s="219"/>
      <c r="BG22" s="219"/>
      <c r="BH22" s="219"/>
      <c r="BI22" s="219"/>
      <c r="BJ22" s="219"/>
      <c r="BK22" s="219"/>
      <c r="BL22" s="219"/>
      <c r="BM22" s="219"/>
      <c r="BN22" s="219"/>
      <c r="BO22" s="219"/>
      <c r="BP22" s="219"/>
      <c r="BQ22" s="219"/>
      <c r="BR22" s="219"/>
      <c r="BS22" s="219"/>
      <c r="BT22" s="220"/>
      <c r="BU22" s="213"/>
      <c r="BV22" s="214"/>
      <c r="BW22" s="214"/>
      <c r="BX22" s="214"/>
      <c r="BY22" s="214"/>
      <c r="BZ22" s="214"/>
      <c r="CA22" s="214"/>
      <c r="CB22" s="214"/>
      <c r="CC22" s="215"/>
      <c r="CD22" s="205"/>
      <c r="CE22" s="206"/>
      <c r="CF22" s="206"/>
      <c r="CG22" s="206"/>
      <c r="CH22" s="206"/>
      <c r="CI22" s="206"/>
      <c r="CJ22" s="206"/>
      <c r="CK22" s="206"/>
      <c r="CL22" s="206"/>
      <c r="CM22" s="207"/>
    </row>
    <row r="23" spans="1:93" ht="33" customHeight="1" x14ac:dyDescent="0.45">
      <c r="A23" s="1"/>
      <c r="B23" s="189" t="s">
        <v>204</v>
      </c>
      <c r="C23" s="190"/>
      <c r="D23" s="191"/>
      <c r="E23" s="192" t="s">
        <v>201</v>
      </c>
      <c r="F23" s="193"/>
      <c r="G23" s="193"/>
      <c r="H23" s="193"/>
      <c r="I23" s="193"/>
      <c r="J23" s="193"/>
      <c r="K23" s="193"/>
      <c r="L23" s="193"/>
      <c r="M23" s="193"/>
      <c r="N23" s="194"/>
      <c r="O23" s="198" t="s">
        <v>207</v>
      </c>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3"/>
      <c r="BC23" s="193"/>
      <c r="BD23" s="194"/>
      <c r="BE23" s="192" t="s">
        <v>13</v>
      </c>
      <c r="BF23" s="193"/>
      <c r="BG23" s="193"/>
      <c r="BH23" s="193"/>
      <c r="BI23" s="193"/>
      <c r="BJ23" s="193"/>
      <c r="BK23" s="193"/>
      <c r="BL23" s="193"/>
      <c r="BM23" s="193"/>
      <c r="BN23" s="193"/>
      <c r="BO23" s="193"/>
      <c r="BP23" s="193"/>
      <c r="BQ23" s="193"/>
      <c r="BR23" s="193"/>
      <c r="BS23" s="193"/>
      <c r="BT23" s="194"/>
      <c r="BU23" s="200" t="s">
        <v>20</v>
      </c>
      <c r="BV23" s="201"/>
      <c r="BW23" s="201"/>
      <c r="BX23" s="201"/>
      <c r="BY23" s="201"/>
      <c r="BZ23" s="201"/>
      <c r="CA23" s="201"/>
      <c r="CB23" s="201"/>
      <c r="CC23" s="201"/>
      <c r="CD23" s="187"/>
      <c r="CE23" s="187"/>
      <c r="CF23" s="187"/>
      <c r="CG23" s="187"/>
      <c r="CH23" s="187"/>
      <c r="CI23" s="187"/>
      <c r="CJ23" s="187"/>
      <c r="CK23" s="187"/>
      <c r="CL23" s="187"/>
      <c r="CM23" s="188"/>
    </row>
    <row r="24" spans="1:93" ht="33" customHeight="1" x14ac:dyDescent="0.45">
      <c r="A24" s="1"/>
      <c r="B24" s="189" t="s">
        <v>337</v>
      </c>
      <c r="C24" s="190"/>
      <c r="D24" s="191"/>
      <c r="E24" s="192" t="s">
        <v>201</v>
      </c>
      <c r="F24" s="193"/>
      <c r="G24" s="193"/>
      <c r="H24" s="193"/>
      <c r="I24" s="193"/>
      <c r="J24" s="193"/>
      <c r="K24" s="193"/>
      <c r="L24" s="193"/>
      <c r="M24" s="193"/>
      <c r="N24" s="194"/>
      <c r="O24" s="198" t="s">
        <v>209</v>
      </c>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3"/>
      <c r="BC24" s="193"/>
      <c r="BD24" s="194"/>
      <c r="BE24" s="192" t="s">
        <v>13</v>
      </c>
      <c r="BF24" s="193"/>
      <c r="BG24" s="193"/>
      <c r="BH24" s="193"/>
      <c r="BI24" s="193"/>
      <c r="BJ24" s="193"/>
      <c r="BK24" s="193"/>
      <c r="BL24" s="193"/>
      <c r="BM24" s="193"/>
      <c r="BN24" s="193"/>
      <c r="BO24" s="193"/>
      <c r="BP24" s="193"/>
      <c r="BQ24" s="193"/>
      <c r="BR24" s="193"/>
      <c r="BS24" s="193"/>
      <c r="BT24" s="194"/>
      <c r="BU24" s="200" t="s">
        <v>20</v>
      </c>
      <c r="BV24" s="201"/>
      <c r="BW24" s="201"/>
      <c r="BX24" s="201"/>
      <c r="BY24" s="201"/>
      <c r="BZ24" s="201"/>
      <c r="CA24" s="201"/>
      <c r="CB24" s="201"/>
      <c r="CC24" s="201"/>
      <c r="CD24" s="187"/>
      <c r="CE24" s="187"/>
      <c r="CF24" s="187"/>
      <c r="CG24" s="187"/>
      <c r="CH24" s="187"/>
      <c r="CI24" s="187"/>
      <c r="CJ24" s="187"/>
      <c r="CK24" s="187"/>
      <c r="CL24" s="187"/>
      <c r="CM24" s="188"/>
    </row>
    <row r="25" spans="1:93" ht="33" customHeight="1" thickBot="1" x14ac:dyDescent="0.5">
      <c r="A25" s="1"/>
      <c r="B25" s="221" t="s">
        <v>338</v>
      </c>
      <c r="C25" s="222"/>
      <c r="D25" s="223"/>
      <c r="E25" s="224" t="s">
        <v>21</v>
      </c>
      <c r="F25" s="225"/>
      <c r="G25" s="225"/>
      <c r="H25" s="225"/>
      <c r="I25" s="225"/>
      <c r="J25" s="225"/>
      <c r="K25" s="225"/>
      <c r="L25" s="225"/>
      <c r="M25" s="225"/>
      <c r="N25" s="226"/>
      <c r="O25" s="227" t="s">
        <v>36</v>
      </c>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5"/>
      <c r="BC25" s="225"/>
      <c r="BD25" s="226"/>
      <c r="BE25" s="229" t="s">
        <v>37</v>
      </c>
      <c r="BF25" s="230"/>
      <c r="BG25" s="230"/>
      <c r="BH25" s="230"/>
      <c r="BI25" s="230"/>
      <c r="BJ25" s="230"/>
      <c r="BK25" s="230"/>
      <c r="BL25" s="230"/>
      <c r="BM25" s="230"/>
      <c r="BN25" s="230"/>
      <c r="BO25" s="230"/>
      <c r="BP25" s="230"/>
      <c r="BQ25" s="230"/>
      <c r="BR25" s="230"/>
      <c r="BS25" s="230"/>
      <c r="BT25" s="231"/>
      <c r="BU25" s="232" t="s">
        <v>20</v>
      </c>
      <c r="BV25" s="233"/>
      <c r="BW25" s="233"/>
      <c r="BX25" s="233"/>
      <c r="BY25" s="233"/>
      <c r="BZ25" s="233"/>
      <c r="CA25" s="233"/>
      <c r="CB25" s="233"/>
      <c r="CC25" s="233"/>
      <c r="CD25" s="249"/>
      <c r="CE25" s="249"/>
      <c r="CF25" s="249"/>
      <c r="CG25" s="249"/>
      <c r="CH25" s="249"/>
      <c r="CI25" s="249"/>
      <c r="CJ25" s="249"/>
      <c r="CK25" s="249"/>
      <c r="CL25" s="249"/>
      <c r="CM25" s="250"/>
    </row>
    <row r="26" spans="1:93" ht="9.6" customHeight="1" x14ac:dyDescent="0.45">
      <c r="A26" s="1"/>
      <c r="B26" s="1"/>
      <c r="C26" s="1"/>
      <c r="D26" s="1"/>
      <c r="E26" s="4"/>
      <c r="F26" s="4"/>
      <c r="G26" s="5"/>
      <c r="H26" s="5"/>
      <c r="I26" s="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row>
    <row r="27" spans="1:93" ht="19.8" x14ac:dyDescent="0.45">
      <c r="A27" s="1"/>
      <c r="B27" s="248" t="s">
        <v>198</v>
      </c>
      <c r="C27" s="248"/>
      <c r="D27" s="248"/>
      <c r="E27" s="248"/>
      <c r="F27" s="248" t="s">
        <v>282</v>
      </c>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248"/>
      <c r="CI27" s="248"/>
      <c r="CJ27" s="248"/>
      <c r="CK27" s="248"/>
      <c r="CL27" s="248"/>
      <c r="CM27" s="248"/>
      <c r="CN27" s="248"/>
      <c r="CO27" s="1"/>
    </row>
    <row r="28" spans="1:93" ht="19.8" x14ac:dyDescent="0.45">
      <c r="A28" s="1"/>
      <c r="B28" s="245" t="s">
        <v>22</v>
      </c>
      <c r="C28" s="245"/>
      <c r="D28" s="245"/>
      <c r="E28" s="245"/>
      <c r="F28" s="246" t="s">
        <v>283</v>
      </c>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c r="BZ28" s="245"/>
      <c r="CA28" s="245"/>
      <c r="CB28" s="245"/>
      <c r="CC28" s="245"/>
      <c r="CD28" s="245"/>
      <c r="CE28" s="245"/>
      <c r="CF28" s="245"/>
      <c r="CG28" s="245"/>
      <c r="CH28" s="245"/>
      <c r="CI28" s="245"/>
      <c r="CJ28" s="245"/>
      <c r="CK28" s="245"/>
      <c r="CL28" s="245"/>
      <c r="CM28" s="245"/>
      <c r="CN28" s="245"/>
      <c r="CO28" s="1"/>
    </row>
    <row r="29" spans="1:93" ht="19.5" customHeight="1" x14ac:dyDescent="0.45">
      <c r="A29" s="1"/>
      <c r="B29" s="245" t="s">
        <v>25</v>
      </c>
      <c r="C29" s="245"/>
      <c r="D29" s="245"/>
      <c r="E29" s="245"/>
      <c r="F29" s="247" t="s">
        <v>329</v>
      </c>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1"/>
      <c r="BQ29" s="251"/>
      <c r="BR29" s="251"/>
      <c r="BS29" s="251"/>
      <c r="BT29" s="251"/>
      <c r="BU29" s="251"/>
      <c r="BV29" s="251"/>
      <c r="BW29" s="251"/>
      <c r="BX29" s="251"/>
      <c r="BY29" s="251"/>
      <c r="BZ29" s="251"/>
      <c r="CA29" s="251"/>
      <c r="CB29" s="251"/>
      <c r="CC29" s="251"/>
      <c r="CD29" s="251"/>
      <c r="CE29" s="251"/>
      <c r="CF29" s="251"/>
      <c r="CG29" s="251"/>
      <c r="CH29" s="251"/>
      <c r="CI29" s="251"/>
      <c r="CJ29" s="251"/>
      <c r="CK29" s="251"/>
      <c r="CL29" s="251"/>
      <c r="CM29" s="251"/>
      <c r="CN29" s="251"/>
      <c r="CO29" s="1"/>
    </row>
    <row r="30" spans="1:93" ht="40.200000000000003" customHeight="1" x14ac:dyDescent="0.45">
      <c r="A30" s="1"/>
      <c r="B30" s="245" t="s">
        <v>29</v>
      </c>
      <c r="C30" s="245"/>
      <c r="D30" s="245"/>
      <c r="E30" s="245"/>
      <c r="F30" s="246" t="s">
        <v>38</v>
      </c>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1"/>
    </row>
    <row r="31" spans="1:93" ht="39" customHeight="1" x14ac:dyDescent="0.45">
      <c r="A31" s="1"/>
      <c r="B31" s="245" t="s">
        <v>31</v>
      </c>
      <c r="C31" s="245"/>
      <c r="D31" s="245"/>
      <c r="E31" s="245"/>
      <c r="F31" s="246" t="s">
        <v>39</v>
      </c>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c r="BX31" s="245"/>
      <c r="BY31" s="245"/>
      <c r="BZ31" s="245"/>
      <c r="CA31" s="245"/>
      <c r="CB31" s="245"/>
      <c r="CC31" s="245"/>
      <c r="CD31" s="245"/>
      <c r="CE31" s="245"/>
      <c r="CF31" s="245"/>
      <c r="CG31" s="245"/>
      <c r="CH31" s="245"/>
      <c r="CI31" s="245"/>
      <c r="CJ31" s="245"/>
      <c r="CK31" s="245"/>
      <c r="CL31" s="245"/>
      <c r="CM31" s="245"/>
      <c r="CN31" s="245"/>
      <c r="CO31" s="1"/>
    </row>
    <row r="32" spans="1:93" ht="19.5" customHeight="1" x14ac:dyDescent="0.45">
      <c r="A32" s="1"/>
      <c r="B32" s="245" t="s">
        <v>206</v>
      </c>
      <c r="C32" s="245"/>
      <c r="D32" s="245"/>
      <c r="E32" s="245"/>
      <c r="F32" s="247" t="s">
        <v>330</v>
      </c>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1"/>
    </row>
    <row r="33" spans="1:93" ht="19.8" x14ac:dyDescent="0.45">
      <c r="A33" s="1"/>
      <c r="B33" s="245"/>
      <c r="C33" s="245"/>
      <c r="D33" s="245"/>
      <c r="E33" s="245"/>
      <c r="F33" s="246" t="s">
        <v>40</v>
      </c>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S33" s="246"/>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1"/>
    </row>
    <row r="34" spans="1:93" ht="19.8" x14ac:dyDescent="0.45">
      <c r="A34" s="1"/>
      <c r="B34" s="245"/>
      <c r="C34" s="245"/>
      <c r="D34" s="245"/>
      <c r="E34" s="245"/>
      <c r="F34" s="246" t="s">
        <v>41</v>
      </c>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6"/>
      <c r="BT34" s="246"/>
      <c r="BU34" s="246"/>
      <c r="BV34" s="246"/>
      <c r="BW34" s="246"/>
      <c r="BX34" s="246"/>
      <c r="BY34" s="246"/>
      <c r="BZ34" s="246"/>
      <c r="CA34" s="246"/>
      <c r="CB34" s="246"/>
      <c r="CC34" s="246"/>
      <c r="CD34" s="246"/>
      <c r="CE34" s="246"/>
      <c r="CF34" s="246"/>
      <c r="CG34" s="246"/>
      <c r="CH34" s="246"/>
      <c r="CI34" s="246"/>
      <c r="CJ34" s="246"/>
      <c r="CK34" s="246"/>
      <c r="CL34" s="246"/>
      <c r="CM34" s="246"/>
      <c r="CN34" s="246"/>
      <c r="CO34" s="1"/>
    </row>
    <row r="35" spans="1:93" ht="19.8" x14ac:dyDescent="0.45">
      <c r="A35" s="1"/>
      <c r="B35" s="243"/>
      <c r="C35" s="243"/>
      <c r="D35" s="243"/>
      <c r="E35" s="243"/>
      <c r="F35" s="244" t="s">
        <v>331</v>
      </c>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1"/>
    </row>
    <row r="36" spans="1:93" ht="19.8" x14ac:dyDescent="0.45">
      <c r="A36" s="1"/>
      <c r="B36" s="1"/>
      <c r="C36" s="1"/>
      <c r="D36" s="1"/>
      <c r="E36" s="4"/>
      <c r="F36" s="4"/>
      <c r="G36" s="5"/>
      <c r="H36" s="5"/>
      <c r="I36" s="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9.8" x14ac:dyDescent="0.45">
      <c r="A37" s="1"/>
      <c r="B37" s="1"/>
      <c r="C37" s="1"/>
      <c r="D37" s="1"/>
      <c r="E37" s="4"/>
      <c r="F37" s="4"/>
      <c r="G37" s="5"/>
      <c r="H37" s="5"/>
      <c r="I37" s="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row r="38" spans="1:93" ht="19.8" x14ac:dyDescent="0.45">
      <c r="A38" s="1"/>
      <c r="B38" s="1"/>
      <c r="C38" s="1"/>
      <c r="D38" s="1"/>
      <c r="E38" s="4"/>
      <c r="F38" s="4"/>
      <c r="G38" s="5"/>
      <c r="H38" s="5"/>
      <c r="I38" s="5"/>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row>
    <row r="39" spans="1:93" ht="19.8" x14ac:dyDescent="0.45">
      <c r="A39" s="1"/>
      <c r="B39" s="1"/>
      <c r="C39" s="1"/>
      <c r="D39" s="1"/>
      <c r="E39" s="4"/>
      <c r="F39" s="4"/>
      <c r="G39" s="5"/>
      <c r="H39" s="5"/>
      <c r="I39" s="5"/>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row>
    <row r="40" spans="1:93" ht="19.8" x14ac:dyDescent="0.45">
      <c r="A40" s="1"/>
      <c r="B40" s="1"/>
      <c r="C40" s="1"/>
      <c r="D40" s="1"/>
      <c r="E40" s="4"/>
      <c r="F40" s="4"/>
      <c r="G40" s="5"/>
      <c r="H40" s="5"/>
      <c r="I40" s="5"/>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row>
    <row r="41" spans="1:93" ht="19.8" x14ac:dyDescent="0.45">
      <c r="A41" s="1"/>
      <c r="B41" s="1"/>
      <c r="C41" s="1"/>
      <c r="D41" s="1"/>
      <c r="E41" s="4"/>
      <c r="F41" s="4"/>
      <c r="G41" s="5"/>
      <c r="H41" s="5"/>
      <c r="I41" s="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row>
    <row r="42" spans="1:93" ht="19.8" x14ac:dyDescent="0.45">
      <c r="A42" s="1"/>
      <c r="B42" s="1"/>
      <c r="C42" s="1"/>
      <c r="D42" s="1"/>
      <c r="E42" s="4"/>
      <c r="F42" s="4"/>
      <c r="G42" s="5"/>
      <c r="H42" s="5"/>
      <c r="I42" s="5"/>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row>
    <row r="43" spans="1:93" ht="19.8" x14ac:dyDescent="0.45">
      <c r="A43" s="1"/>
      <c r="B43" s="1"/>
      <c r="C43" s="1"/>
      <c r="D43" s="1"/>
      <c r="E43" s="4"/>
      <c r="F43" s="4"/>
      <c r="G43" s="5"/>
      <c r="H43" s="5"/>
      <c r="I43" s="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row>
    <row r="44" spans="1:93" ht="19.8" x14ac:dyDescent="0.45">
      <c r="A44" s="1"/>
      <c r="B44" s="1"/>
      <c r="C44" s="1"/>
      <c r="D44" s="1"/>
      <c r="E44" s="4"/>
      <c r="F44" s="4"/>
      <c r="G44" s="5"/>
      <c r="H44" s="5"/>
      <c r="I44" s="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row>
  </sheetData>
  <mergeCells count="119">
    <mergeCell ref="CD23:CM23"/>
    <mergeCell ref="B24:D24"/>
    <mergeCell ref="E24:N24"/>
    <mergeCell ref="O24:BA24"/>
    <mergeCell ref="BB24:BD24"/>
    <mergeCell ref="BE24:BT24"/>
    <mergeCell ref="BU24:CC24"/>
    <mergeCell ref="CD24:CM24"/>
    <mergeCell ref="B23:D23"/>
    <mergeCell ref="E23:N23"/>
    <mergeCell ref="O23:BA23"/>
    <mergeCell ref="BB23:BD23"/>
    <mergeCell ref="BE23:BT23"/>
    <mergeCell ref="B20:D20"/>
    <mergeCell ref="E20:N20"/>
    <mergeCell ref="O20:BA20"/>
    <mergeCell ref="BB20:BD20"/>
    <mergeCell ref="BE20:BT20"/>
    <mergeCell ref="B16:D16"/>
    <mergeCell ref="E16:N16"/>
    <mergeCell ref="O16:BA16"/>
    <mergeCell ref="BB16:BD16"/>
    <mergeCell ref="BE16:BT16"/>
    <mergeCell ref="B17:D19"/>
    <mergeCell ref="E17:N19"/>
    <mergeCell ref="BU16:CC16"/>
    <mergeCell ref="CD16:CM16"/>
    <mergeCell ref="B35:E35"/>
    <mergeCell ref="F35:CN35"/>
    <mergeCell ref="B31:E31"/>
    <mergeCell ref="F31:CN31"/>
    <mergeCell ref="B33:E33"/>
    <mergeCell ref="F33:CN33"/>
    <mergeCell ref="B34:E34"/>
    <mergeCell ref="F34:CN34"/>
    <mergeCell ref="B32:E32"/>
    <mergeCell ref="F32:CN32"/>
    <mergeCell ref="B27:E27"/>
    <mergeCell ref="F27:CN27"/>
    <mergeCell ref="B28:E28"/>
    <mergeCell ref="F28:CN28"/>
    <mergeCell ref="B30:E30"/>
    <mergeCell ref="F30:CN30"/>
    <mergeCell ref="CD25:CM25"/>
    <mergeCell ref="B29:E29"/>
    <mergeCell ref="F29:CN29"/>
    <mergeCell ref="CD21:CM22"/>
    <mergeCell ref="O22:BA22"/>
    <mergeCell ref="BB22:BD22"/>
    <mergeCell ref="BE22:BT22"/>
    <mergeCell ref="B25:D25"/>
    <mergeCell ref="E25:N25"/>
    <mergeCell ref="O25:BA25"/>
    <mergeCell ref="BB25:BD25"/>
    <mergeCell ref="BE25:BT25"/>
    <mergeCell ref="BU25:CC25"/>
    <mergeCell ref="B21:D22"/>
    <mergeCell ref="E21:N22"/>
    <mergeCell ref="O21:BA21"/>
    <mergeCell ref="BB21:BD21"/>
    <mergeCell ref="BE21:BT21"/>
    <mergeCell ref="BU21:CC22"/>
    <mergeCell ref="BU23:CC23"/>
    <mergeCell ref="CD17:CM18"/>
    <mergeCell ref="O18:BA18"/>
    <mergeCell ref="O19:BA19"/>
    <mergeCell ref="BB19:BD19"/>
    <mergeCell ref="BE19:BT19"/>
    <mergeCell ref="BU19:CC19"/>
    <mergeCell ref="CD19:CM19"/>
    <mergeCell ref="BU17:CC18"/>
    <mergeCell ref="BU20:CC20"/>
    <mergeCell ref="CD20:CM20"/>
    <mergeCell ref="O17:BA17"/>
    <mergeCell ref="BB17:BD18"/>
    <mergeCell ref="BE17:BT18"/>
    <mergeCell ref="CD14:CM14"/>
    <mergeCell ref="B15:D15"/>
    <mergeCell ref="E15:N15"/>
    <mergeCell ref="O15:BA15"/>
    <mergeCell ref="BB15:BD15"/>
    <mergeCell ref="BE15:BT15"/>
    <mergeCell ref="BU15:CC15"/>
    <mergeCell ref="CD15:CM15"/>
    <mergeCell ref="B14:D14"/>
    <mergeCell ref="E14:N14"/>
    <mergeCell ref="O14:BA14"/>
    <mergeCell ref="BB14:BD14"/>
    <mergeCell ref="BE14:BT14"/>
    <mergeCell ref="BU14:CC14"/>
    <mergeCell ref="CD12:CM12"/>
    <mergeCell ref="B13:D13"/>
    <mergeCell ref="E13:N13"/>
    <mergeCell ref="O13:BA13"/>
    <mergeCell ref="BB13:BD13"/>
    <mergeCell ref="BE13:BT13"/>
    <mergeCell ref="BU13:CC13"/>
    <mergeCell ref="CD13:CM13"/>
    <mergeCell ref="B12:D12"/>
    <mergeCell ref="E12:N12"/>
    <mergeCell ref="O12:BA12"/>
    <mergeCell ref="BB12:BD12"/>
    <mergeCell ref="BE12:BT12"/>
    <mergeCell ref="BU12:CC12"/>
    <mergeCell ref="CD11:CM11"/>
    <mergeCell ref="B1:AI1"/>
    <mergeCell ref="B2:CN2"/>
    <mergeCell ref="B3:CN3"/>
    <mergeCell ref="C5:S5"/>
    <mergeCell ref="T5:CM5"/>
    <mergeCell ref="B10:CN10"/>
    <mergeCell ref="B11:D11"/>
    <mergeCell ref="E11:N11"/>
    <mergeCell ref="O11:BD11"/>
    <mergeCell ref="BE11:BT11"/>
    <mergeCell ref="BU11:CC11"/>
    <mergeCell ref="C8:L8"/>
    <mergeCell ref="M8:CM8"/>
    <mergeCell ref="C7:CM7"/>
  </mergeCells>
  <phoneticPr fontId="5"/>
  <conditionalFormatting sqref="M8">
    <cfRule type="cellIs" dxfId="66" priority="1" operator="equal">
      <formula>""</formula>
    </cfRule>
  </conditionalFormatting>
  <printOptions horizontalCentered="1"/>
  <pageMargins left="0.47244094488188981" right="0.47244094488188981" top="0.39370078740157483" bottom="0.23622047244094491" header="0.31496062992125984" footer="0.23622047244094491"/>
  <pageSetup paperSize="9" scale="77"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68580</xdr:colOff>
                    <xdr:row>11</xdr:row>
                    <xdr:rowOff>99060</xdr:rowOff>
                  </from>
                  <to>
                    <xdr:col>87</xdr:col>
                    <xdr:colOff>45720</xdr:colOff>
                    <xdr:row>11</xdr:row>
                    <xdr:rowOff>350520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68580</xdr:colOff>
                    <xdr:row>12</xdr:row>
                    <xdr:rowOff>99060</xdr:rowOff>
                  </from>
                  <to>
                    <xdr:col>87</xdr:col>
                    <xdr:colOff>45720</xdr:colOff>
                    <xdr:row>12</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68580</xdr:colOff>
                    <xdr:row>14</xdr:row>
                    <xdr:rowOff>121920</xdr:rowOff>
                  </from>
                  <to>
                    <xdr:col>87</xdr:col>
                    <xdr:colOff>45720</xdr:colOff>
                    <xdr:row>14</xdr:row>
                    <xdr:rowOff>365760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68580</xdr:colOff>
                    <xdr:row>16</xdr:row>
                    <xdr:rowOff>213360</xdr:rowOff>
                  </from>
                  <to>
                    <xdr:col>87</xdr:col>
                    <xdr:colOff>45720</xdr:colOff>
                    <xdr:row>17</xdr:row>
                    <xdr:rowOff>144780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68580</xdr:colOff>
                    <xdr:row>24</xdr:row>
                    <xdr:rowOff>83820</xdr:rowOff>
                  </from>
                  <to>
                    <xdr:col>87</xdr:col>
                    <xdr:colOff>45720</xdr:colOff>
                    <xdr:row>24</xdr:row>
                    <xdr:rowOff>327660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68580</xdr:colOff>
                    <xdr:row>20</xdr:row>
                    <xdr:rowOff>381000</xdr:rowOff>
                  </from>
                  <to>
                    <xdr:col>87</xdr:col>
                    <xdr:colOff>45720</xdr:colOff>
                    <xdr:row>21</xdr:row>
                    <xdr:rowOff>121920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68580</xdr:colOff>
                    <xdr:row>18</xdr:row>
                    <xdr:rowOff>99060</xdr:rowOff>
                  </from>
                  <to>
                    <xdr:col>87</xdr:col>
                    <xdr:colOff>45720</xdr:colOff>
                    <xdr:row>18</xdr:row>
                    <xdr:rowOff>350520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68580</xdr:colOff>
                    <xdr:row>13</xdr:row>
                    <xdr:rowOff>99060</xdr:rowOff>
                  </from>
                  <to>
                    <xdr:col>87</xdr:col>
                    <xdr:colOff>45720</xdr:colOff>
                    <xdr:row>13</xdr:row>
                    <xdr:rowOff>350520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14</xdr:col>
                    <xdr:colOff>22860</xdr:colOff>
                    <xdr:row>6</xdr:row>
                    <xdr:rowOff>266700</xdr:rowOff>
                  </from>
                  <to>
                    <xdr:col>29</xdr:col>
                    <xdr:colOff>60960</xdr:colOff>
                    <xdr:row>9</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38100</xdr:colOff>
                    <xdr:row>6</xdr:row>
                    <xdr:rowOff>266700</xdr:rowOff>
                  </from>
                  <to>
                    <xdr:col>41</xdr:col>
                    <xdr:colOff>76200</xdr:colOff>
                    <xdr:row>9</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38</xdr:col>
                    <xdr:colOff>22860</xdr:colOff>
                    <xdr:row>6</xdr:row>
                    <xdr:rowOff>259080</xdr:rowOff>
                  </from>
                  <to>
                    <xdr:col>53</xdr:col>
                    <xdr:colOff>60960</xdr:colOff>
                    <xdr:row>9</xdr:row>
                    <xdr:rowOff>30480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84</xdr:col>
                    <xdr:colOff>68580</xdr:colOff>
                    <xdr:row>15</xdr:row>
                    <xdr:rowOff>121920</xdr:rowOff>
                  </from>
                  <to>
                    <xdr:col>87</xdr:col>
                    <xdr:colOff>38100</xdr:colOff>
                    <xdr:row>15</xdr:row>
                    <xdr:rowOff>365760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84</xdr:col>
                    <xdr:colOff>68580</xdr:colOff>
                    <xdr:row>19</xdr:row>
                    <xdr:rowOff>121920</xdr:rowOff>
                  </from>
                  <to>
                    <xdr:col>87</xdr:col>
                    <xdr:colOff>38100</xdr:colOff>
                    <xdr:row>19</xdr:row>
                    <xdr:rowOff>365760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84</xdr:col>
                    <xdr:colOff>68580</xdr:colOff>
                    <xdr:row>22</xdr:row>
                    <xdr:rowOff>99060</xdr:rowOff>
                  </from>
                  <to>
                    <xdr:col>87</xdr:col>
                    <xdr:colOff>38100</xdr:colOff>
                    <xdr:row>22</xdr:row>
                    <xdr:rowOff>342900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84</xdr:col>
                    <xdr:colOff>68580</xdr:colOff>
                    <xdr:row>23</xdr:row>
                    <xdr:rowOff>99060</xdr:rowOff>
                  </from>
                  <to>
                    <xdr:col>87</xdr:col>
                    <xdr:colOff>38100</xdr:colOff>
                    <xdr:row>23</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O62"/>
  <sheetViews>
    <sheetView showZeros="0" view="pageBreakPreview" zoomScaleNormal="70" zoomScaleSheetLayoutView="100" workbookViewId="0">
      <selection activeCell="BE6" sqref="BE6:BM6"/>
    </sheetView>
  </sheetViews>
  <sheetFormatPr defaultColWidth="1.19921875" defaultRowHeight="16.2" x14ac:dyDescent="0.45"/>
  <cols>
    <col min="1" max="1" width="1.19921875" style="2"/>
    <col min="2" max="4" width="1.19921875" style="2" customWidth="1"/>
    <col min="5" max="6" width="1.19921875" style="6" customWidth="1"/>
    <col min="7" max="9" width="1.19921875" style="7" customWidth="1"/>
    <col min="10" max="13" width="1.19921875" style="2"/>
    <col min="14" max="14" width="1.09765625" style="2" customWidth="1"/>
    <col min="15" max="38" width="1.19921875" style="2"/>
    <col min="39" max="39" width="1.19921875" style="2" customWidth="1"/>
    <col min="40" max="45" width="1.19921875" style="2"/>
    <col min="46" max="46" width="1.19921875" style="2" customWidth="1"/>
    <col min="47" max="93" width="1.19921875" style="2"/>
    <col min="94" max="94" width="1.59765625" style="2" customWidth="1"/>
    <col min="95" max="102" width="1.19921875" style="2"/>
    <col min="103" max="103" width="8.8984375" style="2" hidden="1" customWidth="1"/>
    <col min="104" max="104" width="15.5" style="2" hidden="1" customWidth="1"/>
    <col min="105" max="256" width="1.19921875" style="2"/>
    <col min="257" max="262" width="1.19921875" style="2" customWidth="1"/>
    <col min="263" max="384" width="1.19921875" style="2"/>
    <col min="385" max="391" width="1.19921875" style="2" customWidth="1"/>
    <col min="392" max="395" width="1.19921875" style="2"/>
    <col min="396" max="396" width="1.09765625" style="2" customWidth="1"/>
    <col min="397" max="640" width="1.19921875" style="2"/>
    <col min="641" max="647" width="1.19921875" style="2" customWidth="1"/>
    <col min="648" max="651" width="1.19921875" style="2"/>
    <col min="652" max="652" width="1.09765625" style="2" customWidth="1"/>
    <col min="653" max="896" width="1.19921875" style="2"/>
    <col min="897" max="903" width="1.19921875" style="2" customWidth="1"/>
    <col min="904" max="907" width="1.19921875" style="2"/>
    <col min="908" max="908" width="1.09765625" style="2" customWidth="1"/>
    <col min="909" max="1152" width="1.19921875" style="2"/>
    <col min="1153" max="1159" width="1.19921875" style="2" customWidth="1"/>
    <col min="1160" max="1163" width="1.19921875" style="2"/>
    <col min="1164" max="1164" width="1.09765625" style="2" customWidth="1"/>
    <col min="1165" max="1408" width="1.19921875" style="2"/>
    <col min="1409" max="1415" width="1.19921875" style="2" customWidth="1"/>
    <col min="1416" max="1419" width="1.19921875" style="2"/>
    <col min="1420" max="1420" width="1.09765625" style="2" customWidth="1"/>
    <col min="1421" max="1664" width="1.19921875" style="2"/>
    <col min="1665" max="1671" width="1.19921875" style="2" customWidth="1"/>
    <col min="1672" max="1675" width="1.19921875" style="2"/>
    <col min="1676" max="1676" width="1.09765625" style="2" customWidth="1"/>
    <col min="1677" max="1920" width="1.19921875" style="2"/>
    <col min="1921" max="1927" width="1.19921875" style="2" customWidth="1"/>
    <col min="1928" max="1931" width="1.19921875" style="2"/>
    <col min="1932" max="1932" width="1.09765625" style="2" customWidth="1"/>
    <col min="1933" max="2176" width="1.19921875" style="2"/>
    <col min="2177" max="2183" width="1.19921875" style="2" customWidth="1"/>
    <col min="2184" max="2187" width="1.19921875" style="2"/>
    <col min="2188" max="2188" width="1.09765625" style="2" customWidth="1"/>
    <col min="2189" max="2432" width="1.19921875" style="2"/>
    <col min="2433" max="2439" width="1.19921875" style="2" customWidth="1"/>
    <col min="2440" max="2443" width="1.19921875" style="2"/>
    <col min="2444" max="2444" width="1.09765625" style="2" customWidth="1"/>
    <col min="2445" max="2688" width="1.19921875" style="2"/>
    <col min="2689" max="2695" width="1.19921875" style="2" customWidth="1"/>
    <col min="2696" max="2699" width="1.19921875" style="2"/>
    <col min="2700" max="2700" width="1.09765625" style="2" customWidth="1"/>
    <col min="2701" max="2944" width="1.19921875" style="2"/>
    <col min="2945" max="2951" width="1.19921875" style="2" customWidth="1"/>
    <col min="2952" max="2955" width="1.19921875" style="2"/>
    <col min="2956" max="2956" width="1.09765625" style="2" customWidth="1"/>
    <col min="2957" max="3200" width="1.19921875" style="2"/>
    <col min="3201" max="3207" width="1.19921875" style="2" customWidth="1"/>
    <col min="3208" max="3211" width="1.19921875" style="2"/>
    <col min="3212" max="3212" width="1.09765625" style="2" customWidth="1"/>
    <col min="3213" max="3456" width="1.19921875" style="2"/>
    <col min="3457" max="3463" width="1.19921875" style="2" customWidth="1"/>
    <col min="3464" max="3467" width="1.19921875" style="2"/>
    <col min="3468" max="3468" width="1.09765625" style="2" customWidth="1"/>
    <col min="3469" max="3712" width="1.19921875" style="2"/>
    <col min="3713" max="3719" width="1.19921875" style="2" customWidth="1"/>
    <col min="3720" max="3723" width="1.19921875" style="2"/>
    <col min="3724" max="3724" width="1.09765625" style="2" customWidth="1"/>
    <col min="3725" max="3968" width="1.19921875" style="2"/>
    <col min="3969" max="3975" width="1.19921875" style="2" customWidth="1"/>
    <col min="3976" max="3979" width="1.19921875" style="2"/>
    <col min="3980" max="3980" width="1.09765625" style="2" customWidth="1"/>
    <col min="3981" max="4224" width="1.19921875" style="2"/>
    <col min="4225" max="4231" width="1.19921875" style="2" customWidth="1"/>
    <col min="4232" max="4235" width="1.19921875" style="2"/>
    <col min="4236" max="4236" width="1.09765625" style="2" customWidth="1"/>
    <col min="4237" max="4480" width="1.19921875" style="2"/>
    <col min="4481" max="4487" width="1.19921875" style="2" customWidth="1"/>
    <col min="4488" max="4491" width="1.19921875" style="2"/>
    <col min="4492" max="4492" width="1.09765625" style="2" customWidth="1"/>
    <col min="4493" max="4736" width="1.19921875" style="2"/>
    <col min="4737" max="4743" width="1.19921875" style="2" customWidth="1"/>
    <col min="4744" max="4747" width="1.19921875" style="2"/>
    <col min="4748" max="4748" width="1.09765625" style="2" customWidth="1"/>
    <col min="4749" max="4992" width="1.19921875" style="2"/>
    <col min="4993" max="4999" width="1.19921875" style="2" customWidth="1"/>
    <col min="5000" max="5003" width="1.19921875" style="2"/>
    <col min="5004" max="5004" width="1.09765625" style="2" customWidth="1"/>
    <col min="5005" max="5248" width="1.19921875" style="2"/>
    <col min="5249" max="5255" width="1.19921875" style="2" customWidth="1"/>
    <col min="5256" max="5259" width="1.19921875" style="2"/>
    <col min="5260" max="5260" width="1.09765625" style="2" customWidth="1"/>
    <col min="5261" max="5504" width="1.19921875" style="2"/>
    <col min="5505" max="5511" width="1.19921875" style="2" customWidth="1"/>
    <col min="5512" max="5515" width="1.19921875" style="2"/>
    <col min="5516" max="5516" width="1.09765625" style="2" customWidth="1"/>
    <col min="5517" max="5760" width="1.19921875" style="2"/>
    <col min="5761" max="5767" width="1.19921875" style="2" customWidth="1"/>
    <col min="5768" max="5771" width="1.19921875" style="2"/>
    <col min="5772" max="5772" width="1.09765625" style="2" customWidth="1"/>
    <col min="5773" max="6016" width="1.19921875" style="2"/>
    <col min="6017" max="6023" width="1.19921875" style="2" customWidth="1"/>
    <col min="6024" max="6027" width="1.19921875" style="2"/>
    <col min="6028" max="6028" width="1.09765625" style="2" customWidth="1"/>
    <col min="6029" max="6272" width="1.19921875" style="2"/>
    <col min="6273" max="6279" width="1.19921875" style="2" customWidth="1"/>
    <col min="6280" max="6283" width="1.19921875" style="2"/>
    <col min="6284" max="6284" width="1.09765625" style="2" customWidth="1"/>
    <col min="6285" max="6528" width="1.19921875" style="2"/>
    <col min="6529" max="6535" width="1.19921875" style="2" customWidth="1"/>
    <col min="6536" max="6539" width="1.19921875" style="2"/>
    <col min="6540" max="6540" width="1.09765625" style="2" customWidth="1"/>
    <col min="6541" max="6784" width="1.19921875" style="2"/>
    <col min="6785" max="6791" width="1.19921875" style="2" customWidth="1"/>
    <col min="6792" max="6795" width="1.19921875" style="2"/>
    <col min="6796" max="6796" width="1.09765625" style="2" customWidth="1"/>
    <col min="6797" max="7040" width="1.19921875" style="2"/>
    <col min="7041" max="7047" width="1.19921875" style="2" customWidth="1"/>
    <col min="7048" max="7051" width="1.19921875" style="2"/>
    <col min="7052" max="7052" width="1.09765625" style="2" customWidth="1"/>
    <col min="7053" max="7296" width="1.19921875" style="2"/>
    <col min="7297" max="7303" width="1.19921875" style="2" customWidth="1"/>
    <col min="7304" max="7307" width="1.19921875" style="2"/>
    <col min="7308" max="7308" width="1.09765625" style="2" customWidth="1"/>
    <col min="7309" max="7552" width="1.19921875" style="2"/>
    <col min="7553" max="7559" width="1.19921875" style="2" customWidth="1"/>
    <col min="7560" max="7563" width="1.19921875" style="2"/>
    <col min="7564" max="7564" width="1.09765625" style="2" customWidth="1"/>
    <col min="7565" max="7808" width="1.19921875" style="2"/>
    <col min="7809" max="7815" width="1.19921875" style="2" customWidth="1"/>
    <col min="7816" max="7819" width="1.19921875" style="2"/>
    <col min="7820" max="7820" width="1.09765625" style="2" customWidth="1"/>
    <col min="7821" max="8064" width="1.19921875" style="2"/>
    <col min="8065" max="8071" width="1.19921875" style="2" customWidth="1"/>
    <col min="8072" max="8075" width="1.19921875" style="2"/>
    <col min="8076" max="8076" width="1.09765625" style="2" customWidth="1"/>
    <col min="8077" max="8320" width="1.19921875" style="2"/>
    <col min="8321" max="8327" width="1.19921875" style="2" customWidth="1"/>
    <col min="8328" max="8331" width="1.19921875" style="2"/>
    <col min="8332" max="8332" width="1.09765625" style="2" customWidth="1"/>
    <col min="8333" max="8576" width="1.19921875" style="2"/>
    <col min="8577" max="8583" width="1.19921875" style="2" customWidth="1"/>
    <col min="8584" max="8587" width="1.19921875" style="2"/>
    <col min="8588" max="8588" width="1.09765625" style="2" customWidth="1"/>
    <col min="8589" max="8832" width="1.19921875" style="2"/>
    <col min="8833" max="8839" width="1.19921875" style="2" customWidth="1"/>
    <col min="8840" max="8843" width="1.19921875" style="2"/>
    <col min="8844" max="8844" width="1.09765625" style="2" customWidth="1"/>
    <col min="8845" max="9088" width="1.19921875" style="2"/>
    <col min="9089" max="9095" width="1.19921875" style="2" customWidth="1"/>
    <col min="9096" max="9099" width="1.19921875" style="2"/>
    <col min="9100" max="9100" width="1.09765625" style="2" customWidth="1"/>
    <col min="9101" max="9344" width="1.19921875" style="2"/>
    <col min="9345" max="9351" width="1.19921875" style="2" customWidth="1"/>
    <col min="9352" max="9355" width="1.19921875" style="2"/>
    <col min="9356" max="9356" width="1.09765625" style="2" customWidth="1"/>
    <col min="9357" max="9600" width="1.19921875" style="2"/>
    <col min="9601" max="9607" width="1.19921875" style="2" customWidth="1"/>
    <col min="9608" max="9611" width="1.19921875" style="2"/>
    <col min="9612" max="9612" width="1.09765625" style="2" customWidth="1"/>
    <col min="9613" max="9856" width="1.19921875" style="2"/>
    <col min="9857" max="9863" width="1.19921875" style="2" customWidth="1"/>
    <col min="9864" max="9867" width="1.19921875" style="2"/>
    <col min="9868" max="9868" width="1.09765625" style="2" customWidth="1"/>
    <col min="9869" max="10112" width="1.19921875" style="2"/>
    <col min="10113" max="10119" width="1.19921875" style="2" customWidth="1"/>
    <col min="10120" max="10123" width="1.19921875" style="2"/>
    <col min="10124" max="10124" width="1.09765625" style="2" customWidth="1"/>
    <col min="10125" max="10368" width="1.19921875" style="2"/>
    <col min="10369" max="10375" width="1.19921875" style="2" customWidth="1"/>
    <col min="10376" max="10379" width="1.19921875" style="2"/>
    <col min="10380" max="10380" width="1.09765625" style="2" customWidth="1"/>
    <col min="10381" max="10624" width="1.19921875" style="2"/>
    <col min="10625" max="10631" width="1.19921875" style="2" customWidth="1"/>
    <col min="10632" max="10635" width="1.19921875" style="2"/>
    <col min="10636" max="10636" width="1.09765625" style="2" customWidth="1"/>
    <col min="10637" max="10880" width="1.19921875" style="2"/>
    <col min="10881" max="10887" width="1.19921875" style="2" customWidth="1"/>
    <col min="10888" max="10891" width="1.19921875" style="2"/>
    <col min="10892" max="10892" width="1.09765625" style="2" customWidth="1"/>
    <col min="10893" max="11136" width="1.19921875" style="2"/>
    <col min="11137" max="11143" width="1.19921875" style="2" customWidth="1"/>
    <col min="11144" max="11147" width="1.19921875" style="2"/>
    <col min="11148" max="11148" width="1.09765625" style="2" customWidth="1"/>
    <col min="11149" max="11392" width="1.19921875" style="2"/>
    <col min="11393" max="11399" width="1.19921875" style="2" customWidth="1"/>
    <col min="11400" max="11403" width="1.19921875" style="2"/>
    <col min="11404" max="11404" width="1.09765625" style="2" customWidth="1"/>
    <col min="11405" max="11648" width="1.19921875" style="2"/>
    <col min="11649" max="11655" width="1.19921875" style="2" customWidth="1"/>
    <col min="11656" max="11659" width="1.19921875" style="2"/>
    <col min="11660" max="11660" width="1.09765625" style="2" customWidth="1"/>
    <col min="11661" max="11904" width="1.19921875" style="2"/>
    <col min="11905" max="11911" width="1.19921875" style="2" customWidth="1"/>
    <col min="11912" max="11915" width="1.19921875" style="2"/>
    <col min="11916" max="11916" width="1.09765625" style="2" customWidth="1"/>
    <col min="11917" max="12160" width="1.19921875" style="2"/>
    <col min="12161" max="12167" width="1.19921875" style="2" customWidth="1"/>
    <col min="12168" max="12171" width="1.19921875" style="2"/>
    <col min="12172" max="12172" width="1.09765625" style="2" customWidth="1"/>
    <col min="12173" max="12416" width="1.19921875" style="2"/>
    <col min="12417" max="12423" width="1.19921875" style="2" customWidth="1"/>
    <col min="12424" max="12427" width="1.19921875" style="2"/>
    <col min="12428" max="12428" width="1.09765625" style="2" customWidth="1"/>
    <col min="12429" max="12672" width="1.19921875" style="2"/>
    <col min="12673" max="12679" width="1.19921875" style="2" customWidth="1"/>
    <col min="12680" max="12683" width="1.19921875" style="2"/>
    <col min="12684" max="12684" width="1.09765625" style="2" customWidth="1"/>
    <col min="12685" max="12928" width="1.19921875" style="2"/>
    <col min="12929" max="12935" width="1.19921875" style="2" customWidth="1"/>
    <col min="12936" max="12939" width="1.19921875" style="2"/>
    <col min="12940" max="12940" width="1.09765625" style="2" customWidth="1"/>
    <col min="12941" max="13184" width="1.19921875" style="2"/>
    <col min="13185" max="13191" width="1.19921875" style="2" customWidth="1"/>
    <col min="13192" max="13195" width="1.19921875" style="2"/>
    <col min="13196" max="13196" width="1.09765625" style="2" customWidth="1"/>
    <col min="13197" max="13440" width="1.19921875" style="2"/>
    <col min="13441" max="13447" width="1.19921875" style="2" customWidth="1"/>
    <col min="13448" max="13451" width="1.19921875" style="2"/>
    <col min="13452" max="13452" width="1.09765625" style="2" customWidth="1"/>
    <col min="13453" max="13696" width="1.19921875" style="2"/>
    <col min="13697" max="13703" width="1.19921875" style="2" customWidth="1"/>
    <col min="13704" max="13707" width="1.19921875" style="2"/>
    <col min="13708" max="13708" width="1.09765625" style="2" customWidth="1"/>
    <col min="13709" max="13952" width="1.19921875" style="2"/>
    <col min="13953" max="13959" width="1.19921875" style="2" customWidth="1"/>
    <col min="13960" max="13963" width="1.19921875" style="2"/>
    <col min="13964" max="13964" width="1.09765625" style="2" customWidth="1"/>
    <col min="13965" max="14208" width="1.19921875" style="2"/>
    <col min="14209" max="14215" width="1.19921875" style="2" customWidth="1"/>
    <col min="14216" max="14219" width="1.19921875" style="2"/>
    <col min="14220" max="14220" width="1.09765625" style="2" customWidth="1"/>
    <col min="14221" max="14464" width="1.19921875" style="2"/>
    <col min="14465" max="14471" width="1.19921875" style="2" customWidth="1"/>
    <col min="14472" max="14475" width="1.19921875" style="2"/>
    <col min="14476" max="14476" width="1.09765625" style="2" customWidth="1"/>
    <col min="14477" max="14720" width="1.19921875" style="2"/>
    <col min="14721" max="14727" width="1.19921875" style="2" customWidth="1"/>
    <col min="14728" max="14731" width="1.19921875" style="2"/>
    <col min="14732" max="14732" width="1.09765625" style="2" customWidth="1"/>
    <col min="14733" max="14976" width="1.19921875" style="2"/>
    <col min="14977" max="14983" width="1.19921875" style="2" customWidth="1"/>
    <col min="14984" max="14987" width="1.19921875" style="2"/>
    <col min="14988" max="14988" width="1.09765625" style="2" customWidth="1"/>
    <col min="14989" max="15232" width="1.19921875" style="2"/>
    <col min="15233" max="15239" width="1.19921875" style="2" customWidth="1"/>
    <col min="15240" max="15243" width="1.19921875" style="2"/>
    <col min="15244" max="15244" width="1.09765625" style="2" customWidth="1"/>
    <col min="15245" max="15488" width="1.19921875" style="2"/>
    <col min="15489" max="15495" width="1.19921875" style="2" customWidth="1"/>
    <col min="15496" max="15499" width="1.19921875" style="2"/>
    <col min="15500" max="15500" width="1.09765625" style="2" customWidth="1"/>
    <col min="15501" max="16384" width="1.19921875" style="2"/>
  </cols>
  <sheetData>
    <row r="1" spans="1:171" s="8" customFormat="1" ht="22.2" customHeight="1" x14ac:dyDescent="0.45">
      <c r="B1" s="1" t="s">
        <v>42</v>
      </c>
      <c r="C1" s="1"/>
      <c r="D1" s="1"/>
      <c r="E1" s="4"/>
      <c r="F1" s="4"/>
      <c r="G1" s="9"/>
      <c r="H1" s="9"/>
      <c r="I1" s="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75" t="s">
        <v>43</v>
      </c>
      <c r="AQ1" s="276"/>
      <c r="AR1" s="276"/>
      <c r="AS1" s="276"/>
      <c r="AT1" s="276"/>
      <c r="AU1" s="276"/>
      <c r="AV1" s="276"/>
      <c r="AW1" s="276"/>
      <c r="AX1" s="276"/>
      <c r="AY1" s="276"/>
      <c r="AZ1" s="276"/>
      <c r="BA1" s="276"/>
      <c r="BB1" s="276"/>
      <c r="BC1" s="276"/>
      <c r="BD1" s="2"/>
      <c r="BE1" s="342" t="s">
        <v>44</v>
      </c>
      <c r="BF1" s="343"/>
      <c r="BG1" s="343"/>
      <c r="BH1" s="343"/>
      <c r="BI1" s="343"/>
      <c r="BJ1" s="343"/>
      <c r="BK1" s="343"/>
      <c r="BL1" s="343"/>
      <c r="BM1" s="344"/>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P1" s="2"/>
      <c r="CQ1" s="10"/>
      <c r="CR1" s="2"/>
      <c r="CS1" s="2"/>
      <c r="CT1" s="2"/>
      <c r="CU1" s="10"/>
      <c r="CV1" s="10"/>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row>
    <row r="2" spans="1:171" s="8" customFormat="1" ht="10.199999999999999" customHeight="1" x14ac:dyDescent="0.45">
      <c r="B2" s="1"/>
      <c r="C2" s="1"/>
      <c r="D2" s="1"/>
      <c r="E2" s="4"/>
      <c r="F2" s="4"/>
      <c r="G2" s="9"/>
      <c r="H2" s="9"/>
      <c r="I2" s="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97"/>
      <c r="AQ2" s="197"/>
      <c r="AR2" s="197"/>
      <c r="AS2" s="197"/>
      <c r="AT2" s="197"/>
      <c r="AU2" s="197"/>
      <c r="AV2" s="197"/>
      <c r="AW2" s="197"/>
      <c r="AX2" s="197"/>
      <c r="AY2" s="197"/>
      <c r="AZ2" s="197"/>
      <c r="BA2" s="197"/>
      <c r="BB2" s="197"/>
      <c r="BC2" s="197"/>
      <c r="BD2" s="2"/>
      <c r="BE2" s="345"/>
      <c r="BF2" s="346"/>
      <c r="BG2" s="346"/>
      <c r="BH2" s="346"/>
      <c r="BI2" s="346"/>
      <c r="BJ2" s="346"/>
      <c r="BK2" s="346"/>
      <c r="BL2" s="346"/>
      <c r="BM2" s="347"/>
      <c r="BN2" s="352"/>
      <c r="BO2" s="352"/>
      <c r="BP2" s="352"/>
      <c r="BQ2" s="352"/>
      <c r="BR2" s="352"/>
      <c r="BS2" s="352"/>
      <c r="BT2" s="352"/>
      <c r="BU2" s="352"/>
      <c r="BV2" s="352"/>
      <c r="BW2" s="352"/>
      <c r="BX2" s="352"/>
      <c r="BY2" s="352"/>
      <c r="BZ2" s="352"/>
      <c r="CA2" s="352"/>
      <c r="CB2" s="352"/>
      <c r="CC2" s="352"/>
      <c r="CD2" s="352"/>
      <c r="CE2" s="352"/>
      <c r="CF2" s="352"/>
      <c r="CG2" s="352"/>
      <c r="CH2" s="352"/>
      <c r="CI2" s="352"/>
      <c r="CJ2" s="352"/>
      <c r="CK2" s="352"/>
      <c r="CL2" s="352"/>
      <c r="CM2" s="352"/>
      <c r="CN2" s="352"/>
      <c r="CP2" s="2"/>
      <c r="CQ2" s="10"/>
      <c r="CR2" s="2"/>
      <c r="CS2" s="2"/>
      <c r="CT2" s="2"/>
      <c r="CU2" s="10"/>
      <c r="CV2" s="10"/>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row>
    <row r="3" spans="1:171" s="8" customFormat="1" ht="28.2" customHeight="1" x14ac:dyDescent="0.45">
      <c r="B3" s="1"/>
      <c r="C3" s="274" t="s">
        <v>290</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P3" s="197"/>
      <c r="AQ3" s="197"/>
      <c r="AR3" s="197"/>
      <c r="AS3" s="197"/>
      <c r="AT3" s="197"/>
      <c r="AU3" s="197"/>
      <c r="AV3" s="197"/>
      <c r="AW3" s="197"/>
      <c r="AX3" s="197"/>
      <c r="AY3" s="197"/>
      <c r="AZ3" s="197"/>
      <c r="BA3" s="197"/>
      <c r="BB3" s="197"/>
      <c r="BC3" s="197"/>
      <c r="BD3" s="2"/>
      <c r="BE3" s="348" t="s">
        <v>274</v>
      </c>
      <c r="BF3" s="349"/>
      <c r="BG3" s="349"/>
      <c r="BH3" s="349"/>
      <c r="BI3" s="349"/>
      <c r="BJ3" s="349"/>
      <c r="BK3" s="349"/>
      <c r="BL3" s="349"/>
      <c r="BM3" s="350"/>
      <c r="BN3" s="351"/>
      <c r="BO3" s="351"/>
      <c r="BP3" s="351"/>
      <c r="BQ3" s="351"/>
      <c r="BR3" s="351"/>
      <c r="BS3" s="351"/>
      <c r="BT3" s="351"/>
      <c r="BU3" s="351"/>
      <c r="BV3" s="351"/>
      <c r="BW3" s="351"/>
      <c r="BX3" s="351"/>
      <c r="BY3" s="351"/>
      <c r="BZ3" s="351"/>
      <c r="CA3" s="351"/>
      <c r="CB3" s="351"/>
      <c r="CC3" s="351"/>
      <c r="CD3" s="351"/>
      <c r="CE3" s="351"/>
      <c r="CF3" s="351"/>
      <c r="CG3" s="351"/>
      <c r="CH3" s="351"/>
      <c r="CI3" s="351"/>
      <c r="CJ3" s="351"/>
      <c r="CK3" s="351"/>
      <c r="CL3" s="351"/>
      <c r="CM3" s="351"/>
      <c r="CN3" s="351"/>
      <c r="CP3" s="2"/>
      <c r="CQ3" s="1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1" ht="18.600000000000001" customHeight="1" x14ac:dyDescent="0.45">
      <c r="B4" s="13"/>
      <c r="C4" s="13"/>
      <c r="D4" s="13"/>
      <c r="E4" s="14"/>
      <c r="F4" s="14"/>
      <c r="G4" s="15"/>
      <c r="H4" s="15"/>
      <c r="I4" s="15"/>
      <c r="J4" s="13"/>
      <c r="K4" s="13"/>
      <c r="L4" s="13"/>
      <c r="M4" s="13"/>
      <c r="N4" s="13"/>
      <c r="O4" s="13"/>
      <c r="P4" s="13"/>
      <c r="Q4" s="13"/>
      <c r="R4" s="13"/>
      <c r="AP4" s="197"/>
      <c r="AQ4" s="197"/>
      <c r="AR4" s="197"/>
      <c r="AS4" s="197"/>
      <c r="AT4" s="197"/>
      <c r="AU4" s="197"/>
      <c r="AV4" s="197"/>
      <c r="AW4" s="197"/>
      <c r="AX4" s="197"/>
      <c r="AY4" s="197"/>
      <c r="AZ4" s="197"/>
      <c r="BA4" s="197"/>
      <c r="BB4" s="197"/>
      <c r="BC4" s="197"/>
      <c r="BE4" s="353" t="s">
        <v>275</v>
      </c>
      <c r="BF4" s="353"/>
      <c r="BG4" s="353"/>
      <c r="BH4" s="353"/>
      <c r="BI4" s="353"/>
      <c r="BJ4" s="353"/>
      <c r="BK4" s="353"/>
      <c r="BL4" s="353"/>
      <c r="BM4" s="353"/>
      <c r="BN4" s="353"/>
      <c r="BO4" s="353"/>
      <c r="BP4" s="353"/>
      <c r="BQ4" s="353"/>
      <c r="BR4" s="353"/>
      <c r="BS4" s="353"/>
      <c r="BT4" s="353"/>
      <c r="BU4" s="353"/>
      <c r="BV4" s="353"/>
      <c r="BW4" s="353"/>
      <c r="BX4" s="353"/>
      <c r="BY4" s="353"/>
      <c r="BZ4" s="353"/>
      <c r="CA4" s="353"/>
      <c r="CB4" s="353"/>
      <c r="CC4" s="353"/>
      <c r="CD4" s="353"/>
      <c r="CE4" s="353"/>
      <c r="CF4" s="353"/>
      <c r="CG4" s="353"/>
      <c r="CH4" s="353"/>
      <c r="CI4" s="353"/>
      <c r="CJ4" s="353"/>
      <c r="CK4" s="353"/>
      <c r="CL4" s="353"/>
      <c r="CM4" s="353"/>
      <c r="CN4" s="353"/>
      <c r="CO4" s="353"/>
      <c r="CP4" s="16"/>
    </row>
    <row r="5" spans="1:171" ht="22.2" x14ac:dyDescent="0.45">
      <c r="B5" s="17" t="s">
        <v>45</v>
      </c>
      <c r="C5" s="18"/>
      <c r="D5" s="18"/>
      <c r="E5" s="18"/>
      <c r="F5" s="18"/>
      <c r="G5" s="18"/>
      <c r="H5" s="18"/>
      <c r="I5" s="18"/>
      <c r="J5" s="18"/>
      <c r="K5" s="19"/>
      <c r="L5" s="1"/>
      <c r="M5" s="1"/>
      <c r="N5" s="1"/>
      <c r="O5" s="1"/>
      <c r="P5" s="1"/>
      <c r="Q5" s="1"/>
      <c r="R5" s="1"/>
      <c r="S5" s="1"/>
      <c r="T5" s="1"/>
      <c r="U5" s="1"/>
      <c r="V5" s="1"/>
      <c r="W5" s="1"/>
      <c r="X5" s="1"/>
      <c r="Y5" s="1"/>
      <c r="Z5" s="1"/>
      <c r="AA5" s="1"/>
      <c r="AP5" s="197"/>
      <c r="AQ5" s="197"/>
      <c r="AR5" s="197"/>
      <c r="AS5" s="197"/>
      <c r="AT5" s="197"/>
      <c r="AU5" s="197"/>
      <c r="AV5" s="197"/>
      <c r="AW5" s="197"/>
      <c r="AX5" s="197"/>
      <c r="AY5" s="197"/>
      <c r="AZ5" s="197"/>
      <c r="BA5" s="197"/>
      <c r="BB5" s="197"/>
      <c r="BC5" s="197"/>
      <c r="BE5" s="282" t="s">
        <v>46</v>
      </c>
      <c r="BF5" s="283"/>
      <c r="BG5" s="283"/>
      <c r="BH5" s="283"/>
      <c r="BI5" s="283"/>
      <c r="BJ5" s="283"/>
      <c r="BK5" s="283"/>
      <c r="BL5" s="283"/>
      <c r="BM5" s="283"/>
      <c r="BN5" s="257"/>
      <c r="BO5" s="258"/>
      <c r="BP5" s="258"/>
      <c r="BQ5" s="258"/>
      <c r="BR5" s="258"/>
      <c r="BS5" s="258"/>
      <c r="BT5" s="258"/>
      <c r="BU5" s="258"/>
      <c r="BV5" s="258"/>
      <c r="BW5" s="258"/>
      <c r="BX5" s="258"/>
      <c r="BY5" s="258"/>
      <c r="BZ5" s="259" t="s">
        <v>47</v>
      </c>
      <c r="CA5" s="259"/>
      <c r="CB5" s="259"/>
      <c r="CC5" s="260"/>
      <c r="CD5" s="260"/>
      <c r="CE5" s="260"/>
      <c r="CF5" s="260"/>
      <c r="CG5" s="259" t="s">
        <v>48</v>
      </c>
      <c r="CH5" s="259"/>
      <c r="CI5" s="260"/>
      <c r="CJ5" s="260"/>
      <c r="CK5" s="260"/>
      <c r="CL5" s="260"/>
      <c r="CM5" s="259" t="s">
        <v>49</v>
      </c>
      <c r="CN5" s="261"/>
      <c r="CO5" s="8"/>
    </row>
    <row r="6" spans="1:171" ht="22.2" x14ac:dyDescent="0.45">
      <c r="B6" s="1"/>
      <c r="C6" s="1"/>
      <c r="D6" s="21"/>
      <c r="E6" s="21"/>
      <c r="F6" s="21"/>
      <c r="G6" s="21"/>
      <c r="H6" s="21"/>
      <c r="I6" s="21"/>
      <c r="J6" s="21"/>
      <c r="K6" s="21"/>
      <c r="L6" s="1"/>
      <c r="M6" s="1"/>
      <c r="N6" s="1"/>
      <c r="O6" s="1"/>
      <c r="P6" s="241" t="s">
        <v>50</v>
      </c>
      <c r="Q6" s="241"/>
      <c r="R6" s="241"/>
      <c r="S6" s="241"/>
      <c r="T6" s="241"/>
      <c r="U6" s="241"/>
      <c r="V6" s="241"/>
      <c r="W6" s="241"/>
      <c r="X6" s="1" t="s">
        <v>51</v>
      </c>
      <c r="Y6" s="1"/>
      <c r="Z6" s="1"/>
      <c r="AA6" s="1"/>
      <c r="AP6" s="197"/>
      <c r="AQ6" s="197"/>
      <c r="AR6" s="197"/>
      <c r="AS6" s="197"/>
      <c r="AT6" s="197"/>
      <c r="AU6" s="197"/>
      <c r="AV6" s="197"/>
      <c r="AW6" s="197"/>
      <c r="AX6" s="197"/>
      <c r="AY6" s="197"/>
      <c r="AZ6" s="197"/>
      <c r="BA6" s="197"/>
      <c r="BB6" s="197"/>
      <c r="BC6" s="197"/>
      <c r="BE6" s="255" t="s">
        <v>357</v>
      </c>
      <c r="BF6" s="256"/>
      <c r="BG6" s="256"/>
      <c r="BH6" s="256"/>
      <c r="BI6" s="256"/>
      <c r="BJ6" s="256"/>
      <c r="BK6" s="256"/>
      <c r="BL6" s="256"/>
      <c r="BM6" s="256"/>
      <c r="BN6" s="257"/>
      <c r="BO6" s="258"/>
      <c r="BP6" s="258"/>
      <c r="BQ6" s="258"/>
      <c r="BR6" s="258"/>
      <c r="BS6" s="258"/>
      <c r="BT6" s="258"/>
      <c r="BU6" s="258"/>
      <c r="BV6" s="258"/>
      <c r="BW6" s="258"/>
      <c r="BX6" s="258"/>
      <c r="BY6" s="258"/>
      <c r="BZ6" s="259" t="s">
        <v>47</v>
      </c>
      <c r="CA6" s="259"/>
      <c r="CB6" s="259"/>
      <c r="CC6" s="260"/>
      <c r="CD6" s="260"/>
      <c r="CE6" s="260"/>
      <c r="CF6" s="260"/>
      <c r="CG6" s="259" t="s">
        <v>48</v>
      </c>
      <c r="CH6" s="259"/>
      <c r="CI6" s="260"/>
      <c r="CJ6" s="260"/>
      <c r="CK6" s="260"/>
      <c r="CL6" s="260"/>
      <c r="CM6" s="259" t="s">
        <v>49</v>
      </c>
      <c r="CN6" s="261"/>
      <c r="EN6" s="11"/>
    </row>
    <row r="7" spans="1:171" ht="4.95" customHeight="1" x14ac:dyDescent="0.45">
      <c r="C7" s="1"/>
      <c r="D7" s="1"/>
      <c r="E7" s="4"/>
      <c r="F7" s="4"/>
      <c r="G7" s="9"/>
      <c r="H7" s="9"/>
      <c r="I7" s="9"/>
      <c r="J7" s="1"/>
      <c r="K7" s="2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0"/>
      <c r="AS7" s="20"/>
      <c r="AT7" s="20"/>
      <c r="AU7" s="20"/>
      <c r="AV7" s="20"/>
      <c r="AZ7" s="20"/>
      <c r="BA7" s="20"/>
      <c r="BB7" s="20"/>
      <c r="BC7" s="20"/>
      <c r="BD7" s="20"/>
      <c r="BE7" s="20"/>
      <c r="BF7" s="20"/>
      <c r="BG7" s="20"/>
      <c r="BH7" s="20"/>
      <c r="BI7" s="20"/>
      <c r="BJ7" s="20"/>
      <c r="BO7" s="20"/>
      <c r="BP7" s="20"/>
      <c r="BQ7" s="20"/>
      <c r="BR7" s="20"/>
      <c r="BS7" s="20"/>
      <c r="BT7" s="20"/>
      <c r="BU7" s="20"/>
      <c r="BV7" s="20"/>
      <c r="BW7" s="20"/>
      <c r="BX7" s="20"/>
      <c r="BY7" s="20"/>
      <c r="BZ7" s="20"/>
      <c r="CA7" s="20"/>
      <c r="CB7" s="20"/>
      <c r="CC7" s="20"/>
      <c r="CD7" s="20"/>
      <c r="CE7" s="20"/>
      <c r="CF7" s="20"/>
      <c r="CG7" s="20"/>
      <c r="CH7" s="20"/>
      <c r="CI7" s="20"/>
      <c r="CJ7" s="20"/>
      <c r="CK7" s="20"/>
      <c r="CL7" s="20"/>
    </row>
    <row r="8" spans="1:171" ht="22.2" x14ac:dyDescent="0.45">
      <c r="B8" s="277" t="s">
        <v>52</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row>
    <row r="9" spans="1:171" ht="19.8" x14ac:dyDescent="0.45">
      <c r="A9" s="241" t="s">
        <v>53</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row>
    <row r="10" spans="1:171" ht="5.4" customHeight="1" x14ac:dyDescent="0.45">
      <c r="B10" s="23"/>
      <c r="C10" s="23"/>
      <c r="E10" s="2"/>
      <c r="G10" s="24"/>
      <c r="H10" s="24"/>
      <c r="I10" s="24"/>
      <c r="J10" s="6"/>
      <c r="K10" s="6"/>
    </row>
    <row r="11" spans="1:171" ht="33" customHeight="1" x14ac:dyDescent="0.45">
      <c r="B11" s="279" t="s">
        <v>332</v>
      </c>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row>
    <row r="12" spans="1:171" ht="6" customHeight="1" x14ac:dyDescent="0.4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6"/>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row>
    <row r="13" spans="1:171" ht="21" customHeight="1" x14ac:dyDescent="0.45">
      <c r="B13" s="280" t="s">
        <v>54</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row>
    <row r="14" spans="1:171" ht="18" customHeight="1" x14ac:dyDescent="0.45">
      <c r="B14" s="281" t="s">
        <v>55</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1"/>
      <c r="CG14" s="281"/>
      <c r="CH14" s="281"/>
      <c r="CI14" s="281"/>
      <c r="CJ14" s="281"/>
      <c r="CK14" s="281"/>
      <c r="CL14" s="281"/>
      <c r="CM14" s="281"/>
      <c r="CN14" s="281"/>
      <c r="CY14" s="27"/>
    </row>
    <row r="15" spans="1:171" ht="19.95" customHeight="1" x14ac:dyDescent="0.45">
      <c r="B15" s="284" t="s">
        <v>56</v>
      </c>
      <c r="C15" s="285"/>
      <c r="D15" s="285"/>
      <c r="E15" s="285"/>
      <c r="F15" s="285"/>
      <c r="G15" s="285"/>
      <c r="H15" s="285"/>
      <c r="I15" s="285"/>
      <c r="J15" s="285"/>
      <c r="K15" s="286"/>
      <c r="L15" s="293" t="s">
        <v>57</v>
      </c>
      <c r="M15" s="294"/>
      <c r="N15" s="294"/>
      <c r="O15" s="294"/>
      <c r="P15" s="294"/>
      <c r="Q15" s="295"/>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7"/>
      <c r="AY15" s="298" t="s">
        <v>58</v>
      </c>
      <c r="AZ15" s="299"/>
      <c r="BA15" s="299"/>
      <c r="BB15" s="299"/>
      <c r="BC15" s="299"/>
      <c r="BD15" s="299"/>
      <c r="BE15" s="299"/>
      <c r="BF15" s="299"/>
      <c r="BG15" s="299"/>
      <c r="BH15" s="299"/>
      <c r="BI15" s="300"/>
      <c r="BJ15" s="301"/>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3"/>
      <c r="CY15" s="27"/>
    </row>
    <row r="16" spans="1:171" ht="19.95" customHeight="1" x14ac:dyDescent="0.45">
      <c r="B16" s="287"/>
      <c r="C16" s="288"/>
      <c r="D16" s="288"/>
      <c r="E16" s="288"/>
      <c r="F16" s="288"/>
      <c r="G16" s="288"/>
      <c r="H16" s="288"/>
      <c r="I16" s="288"/>
      <c r="J16" s="288"/>
      <c r="K16" s="289"/>
      <c r="L16" s="304"/>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6"/>
      <c r="AY16" s="298" t="s">
        <v>59</v>
      </c>
      <c r="AZ16" s="299"/>
      <c r="BA16" s="299"/>
      <c r="BB16" s="299"/>
      <c r="BC16" s="299"/>
      <c r="BD16" s="299"/>
      <c r="BE16" s="299"/>
      <c r="BF16" s="299"/>
      <c r="BG16" s="299"/>
      <c r="BH16" s="299"/>
      <c r="BI16" s="300"/>
      <c r="BJ16" s="301"/>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3"/>
      <c r="CY16" s="27"/>
    </row>
    <row r="17" spans="1:103" ht="19.95" customHeight="1" x14ac:dyDescent="0.45">
      <c r="B17" s="290"/>
      <c r="C17" s="291"/>
      <c r="D17" s="291"/>
      <c r="E17" s="291"/>
      <c r="F17" s="291"/>
      <c r="G17" s="291"/>
      <c r="H17" s="291"/>
      <c r="I17" s="291"/>
      <c r="J17" s="291"/>
      <c r="K17" s="292"/>
      <c r="L17" s="307"/>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9"/>
      <c r="AY17" s="265" t="s">
        <v>60</v>
      </c>
      <c r="AZ17" s="266"/>
      <c r="BA17" s="266"/>
      <c r="BB17" s="266"/>
      <c r="BC17" s="266"/>
      <c r="BD17" s="266"/>
      <c r="BE17" s="266"/>
      <c r="BF17" s="266"/>
      <c r="BG17" s="266"/>
      <c r="BH17" s="266"/>
      <c r="BI17" s="267"/>
      <c r="BJ17" s="310"/>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2"/>
      <c r="CY17" s="27"/>
    </row>
    <row r="18" spans="1:103" ht="19.8" x14ac:dyDescent="0.45">
      <c r="B18" s="320" t="s">
        <v>61</v>
      </c>
      <c r="C18" s="321"/>
      <c r="D18" s="321"/>
      <c r="E18" s="321"/>
      <c r="F18" s="321"/>
      <c r="G18" s="321"/>
      <c r="H18" s="321"/>
      <c r="I18" s="321"/>
      <c r="J18" s="321"/>
      <c r="K18" s="321"/>
      <c r="L18" s="324" t="s">
        <v>62</v>
      </c>
      <c r="M18" s="325"/>
      <c r="N18" s="325"/>
      <c r="P18" s="326"/>
      <c r="Q18" s="326"/>
      <c r="R18" s="326"/>
      <c r="S18" s="326"/>
      <c r="T18" s="326"/>
      <c r="U18" s="326"/>
      <c r="V18" s="326"/>
      <c r="W18" s="326"/>
      <c r="X18" s="326"/>
      <c r="Y18" s="326"/>
      <c r="Z18" s="326"/>
      <c r="AA18" s="326"/>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8"/>
      <c r="CY18" s="27"/>
    </row>
    <row r="19" spans="1:103" ht="18" customHeight="1" x14ac:dyDescent="0.45">
      <c r="B19" s="320"/>
      <c r="C19" s="321"/>
      <c r="D19" s="321"/>
      <c r="E19" s="321"/>
      <c r="F19" s="321"/>
      <c r="G19" s="321"/>
      <c r="H19" s="321"/>
      <c r="I19" s="321"/>
      <c r="J19" s="321"/>
      <c r="K19" s="321"/>
      <c r="L19" s="329"/>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0"/>
      <c r="CB19" s="330"/>
      <c r="CC19" s="330"/>
      <c r="CD19" s="330"/>
      <c r="CE19" s="330"/>
      <c r="CF19" s="330"/>
      <c r="CG19" s="330"/>
      <c r="CH19" s="330"/>
      <c r="CI19" s="330"/>
      <c r="CJ19" s="330"/>
      <c r="CK19" s="330"/>
      <c r="CL19" s="330"/>
      <c r="CM19" s="330"/>
      <c r="CN19" s="331"/>
      <c r="CY19" s="27"/>
    </row>
    <row r="20" spans="1:103" ht="12" customHeight="1" x14ac:dyDescent="0.45">
      <c r="B20" s="322"/>
      <c r="C20" s="323"/>
      <c r="D20" s="323"/>
      <c r="E20" s="323"/>
      <c r="F20" s="323"/>
      <c r="G20" s="323"/>
      <c r="H20" s="323"/>
      <c r="I20" s="323"/>
      <c r="J20" s="323"/>
      <c r="K20" s="323"/>
      <c r="L20" s="332"/>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3"/>
      <c r="CF20" s="333"/>
      <c r="CG20" s="333"/>
      <c r="CH20" s="333"/>
      <c r="CI20" s="333"/>
      <c r="CJ20" s="333"/>
      <c r="CK20" s="333"/>
      <c r="CL20" s="333"/>
      <c r="CM20" s="333"/>
      <c r="CN20" s="334"/>
      <c r="CY20" s="27"/>
    </row>
    <row r="21" spans="1:103" ht="3.6" customHeight="1" x14ac:dyDescent="0.45">
      <c r="A21" s="2" t="s">
        <v>63</v>
      </c>
      <c r="B21" s="28"/>
      <c r="C21" s="28"/>
      <c r="D21" s="28"/>
      <c r="E21" s="2"/>
      <c r="F21" s="2"/>
      <c r="U21" s="28"/>
      <c r="V21" s="28"/>
      <c r="W21" s="28"/>
      <c r="X21" s="29"/>
      <c r="Y21" s="30"/>
      <c r="Z21" s="30"/>
      <c r="AA21" s="30"/>
      <c r="AB21" s="30"/>
      <c r="AC21" s="30"/>
      <c r="AD21" s="30"/>
      <c r="AE21" s="30"/>
      <c r="AF21" s="30"/>
      <c r="AG21" s="30"/>
      <c r="AH21" s="30"/>
      <c r="AI21" s="30"/>
      <c r="AJ21" s="30"/>
      <c r="AK21" s="30"/>
      <c r="AL21" s="30"/>
      <c r="AM21" s="30"/>
      <c r="AN21" s="30"/>
      <c r="AO21" s="30"/>
      <c r="AP21" s="30"/>
      <c r="AQ21" s="30"/>
      <c r="AR21" s="1"/>
      <c r="AS21" s="1"/>
      <c r="AU21" s="31"/>
      <c r="AV21" s="31"/>
      <c r="AW21" s="31"/>
      <c r="AX21" s="31"/>
      <c r="AY21" s="31"/>
      <c r="AZ21" s="31"/>
      <c r="BA21" s="31"/>
      <c r="BB21" s="31"/>
      <c r="BC21" s="31"/>
      <c r="BD21" s="31"/>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4"/>
      <c r="CN21" s="4"/>
      <c r="CY21" s="27"/>
    </row>
    <row r="22" spans="1:103" ht="18" customHeight="1" x14ac:dyDescent="0.45">
      <c r="B22" s="278" t="s">
        <v>64</v>
      </c>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8"/>
      <c r="AZ22" s="278"/>
      <c r="BA22" s="278"/>
      <c r="BB22" s="278"/>
      <c r="BC22" s="278"/>
      <c r="BD22" s="278"/>
      <c r="BE22" s="278"/>
      <c r="BF22" s="278"/>
      <c r="BG22" s="278"/>
      <c r="BH22" s="278"/>
      <c r="BI22" s="278"/>
      <c r="BJ22" s="278"/>
      <c r="BK22" s="278"/>
      <c r="BL22" s="278"/>
      <c r="BM22" s="278"/>
      <c r="BN22" s="278"/>
      <c r="BO22" s="278"/>
      <c r="BP22" s="278"/>
      <c r="BQ22" s="278"/>
      <c r="BR22" s="278"/>
      <c r="BS22" s="278"/>
      <c r="BT22" s="278"/>
      <c r="BU22" s="278"/>
      <c r="BV22" s="278"/>
      <c r="BW22" s="278"/>
      <c r="BX22" s="278"/>
      <c r="BY22" s="278"/>
      <c r="BZ22" s="278"/>
      <c r="CA22" s="278"/>
      <c r="CB22" s="278"/>
      <c r="CC22" s="278"/>
      <c r="CD22" s="278"/>
      <c r="CE22" s="278"/>
      <c r="CF22" s="278"/>
      <c r="CG22" s="278"/>
      <c r="CH22" s="278"/>
      <c r="CI22" s="278"/>
      <c r="CJ22" s="278"/>
      <c r="CK22" s="278"/>
      <c r="CL22" s="278"/>
      <c r="CM22" s="278"/>
      <c r="CN22" s="278"/>
      <c r="CY22" s="27"/>
    </row>
    <row r="23" spans="1:103" ht="22.95" customHeight="1" x14ac:dyDescent="0.45">
      <c r="B23" s="313" t="s">
        <v>65</v>
      </c>
      <c r="C23" s="314"/>
      <c r="D23" s="314"/>
      <c r="E23" s="314"/>
      <c r="F23" s="314"/>
      <c r="G23" s="314"/>
      <c r="H23" s="314"/>
      <c r="I23" s="314"/>
      <c r="J23" s="314"/>
      <c r="K23" s="314"/>
      <c r="L23" s="317"/>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9"/>
      <c r="AY23" s="265" t="s">
        <v>66</v>
      </c>
      <c r="AZ23" s="266"/>
      <c r="BA23" s="266"/>
      <c r="BB23" s="266"/>
      <c r="BC23" s="266"/>
      <c r="BD23" s="266"/>
      <c r="BE23" s="266"/>
      <c r="BF23" s="266"/>
      <c r="BG23" s="266"/>
      <c r="BH23" s="266"/>
      <c r="BI23" s="267"/>
      <c r="BJ23" s="310"/>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2"/>
      <c r="CY23" s="27"/>
    </row>
    <row r="24" spans="1:103" ht="22.95" customHeight="1" x14ac:dyDescent="0.45">
      <c r="B24" s="315"/>
      <c r="C24" s="316"/>
      <c r="D24" s="316"/>
      <c r="E24" s="316"/>
      <c r="F24" s="316"/>
      <c r="G24" s="316"/>
      <c r="H24" s="316"/>
      <c r="I24" s="316"/>
      <c r="J24" s="316"/>
      <c r="K24" s="316"/>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4"/>
      <c r="AY24" s="265" t="s">
        <v>67</v>
      </c>
      <c r="AZ24" s="266"/>
      <c r="BA24" s="266"/>
      <c r="BB24" s="266"/>
      <c r="BC24" s="266"/>
      <c r="BD24" s="266"/>
      <c r="BE24" s="266"/>
      <c r="BF24" s="266"/>
      <c r="BG24" s="266"/>
      <c r="BH24" s="266"/>
      <c r="BI24" s="267"/>
      <c r="BJ24" s="310"/>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2"/>
      <c r="CY24" s="27"/>
    </row>
    <row r="25" spans="1:103" ht="19.8" x14ac:dyDescent="0.45">
      <c r="B25" s="320" t="s">
        <v>61</v>
      </c>
      <c r="C25" s="321"/>
      <c r="D25" s="321"/>
      <c r="E25" s="321"/>
      <c r="F25" s="321"/>
      <c r="G25" s="321"/>
      <c r="H25" s="321"/>
      <c r="I25" s="321"/>
      <c r="J25" s="321"/>
      <c r="K25" s="321"/>
      <c r="L25" s="324" t="s">
        <v>62</v>
      </c>
      <c r="M25" s="325"/>
      <c r="N25" s="325"/>
      <c r="P25" s="326"/>
      <c r="Q25" s="326"/>
      <c r="R25" s="326"/>
      <c r="S25" s="326"/>
      <c r="T25" s="326"/>
      <c r="U25" s="326"/>
      <c r="V25" s="326"/>
      <c r="W25" s="326"/>
      <c r="X25" s="326"/>
      <c r="Y25" s="326"/>
      <c r="Z25" s="326"/>
      <c r="AA25" s="326"/>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8"/>
      <c r="CY25" s="27"/>
    </row>
    <row r="26" spans="1:103" ht="18" customHeight="1" x14ac:dyDescent="0.45">
      <c r="B26" s="320"/>
      <c r="C26" s="321"/>
      <c r="D26" s="321"/>
      <c r="E26" s="321"/>
      <c r="F26" s="321"/>
      <c r="G26" s="321"/>
      <c r="H26" s="321"/>
      <c r="I26" s="321"/>
      <c r="J26" s="321"/>
      <c r="K26" s="321"/>
      <c r="L26" s="335"/>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6"/>
      <c r="CI26" s="336"/>
      <c r="CJ26" s="336"/>
      <c r="CK26" s="336"/>
      <c r="CL26" s="336"/>
      <c r="CM26" s="336"/>
      <c r="CN26" s="337"/>
      <c r="CY26" s="27"/>
    </row>
    <row r="27" spans="1:103" ht="18" customHeight="1" x14ac:dyDescent="0.45">
      <c r="B27" s="322"/>
      <c r="C27" s="323"/>
      <c r="D27" s="323"/>
      <c r="E27" s="323"/>
      <c r="F27" s="323"/>
      <c r="G27" s="323"/>
      <c r="H27" s="323"/>
      <c r="I27" s="323"/>
      <c r="J27" s="323"/>
      <c r="K27" s="323"/>
      <c r="L27" s="338"/>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40"/>
      <c r="CY27" s="27"/>
    </row>
    <row r="28" spans="1:103" ht="22.95" customHeight="1" x14ac:dyDescent="0.45">
      <c r="B28" s="265" t="s">
        <v>68</v>
      </c>
      <c r="C28" s="266"/>
      <c r="D28" s="266"/>
      <c r="E28" s="266"/>
      <c r="F28" s="266"/>
      <c r="G28" s="266"/>
      <c r="H28" s="266"/>
      <c r="I28" s="266"/>
      <c r="J28" s="266"/>
      <c r="K28" s="266"/>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4"/>
      <c r="AY28" s="265" t="s">
        <v>69</v>
      </c>
      <c r="AZ28" s="266"/>
      <c r="BA28" s="266"/>
      <c r="BB28" s="266"/>
      <c r="BC28" s="266"/>
      <c r="BD28" s="266"/>
      <c r="BE28" s="266"/>
      <c r="BF28" s="266"/>
      <c r="BG28" s="266"/>
      <c r="BH28" s="266"/>
      <c r="BI28" s="267"/>
      <c r="BJ28" s="268"/>
      <c r="BK28" s="269"/>
      <c r="BL28" s="269"/>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70"/>
      <c r="CY28" s="27"/>
    </row>
    <row r="29" spans="1:103" ht="22.95" customHeight="1" x14ac:dyDescent="0.45">
      <c r="B29" s="265" t="s">
        <v>70</v>
      </c>
      <c r="C29" s="266"/>
      <c r="D29" s="266"/>
      <c r="E29" s="266"/>
      <c r="F29" s="266"/>
      <c r="G29" s="266"/>
      <c r="H29" s="266"/>
      <c r="I29" s="266"/>
      <c r="J29" s="266"/>
      <c r="K29" s="266"/>
      <c r="L29" s="262"/>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4"/>
      <c r="AY29" s="265" t="s">
        <v>60</v>
      </c>
      <c r="AZ29" s="266"/>
      <c r="BA29" s="266"/>
      <c r="BB29" s="266"/>
      <c r="BC29" s="266"/>
      <c r="BD29" s="266"/>
      <c r="BE29" s="266"/>
      <c r="BF29" s="266"/>
      <c r="BG29" s="266"/>
      <c r="BH29" s="266"/>
      <c r="BI29" s="267"/>
      <c r="BJ29" s="271"/>
      <c r="BK29" s="272"/>
      <c r="BL29" s="272"/>
      <c r="BM29" s="272"/>
      <c r="BN29" s="272"/>
      <c r="BO29" s="272"/>
      <c r="BP29" s="272"/>
      <c r="BQ29" s="272"/>
      <c r="BR29" s="272"/>
      <c r="BS29" s="272"/>
      <c r="BT29" s="272"/>
      <c r="BU29" s="272"/>
      <c r="BV29" s="272"/>
      <c r="BW29" s="272"/>
      <c r="BX29" s="272"/>
      <c r="BY29" s="272"/>
      <c r="BZ29" s="272"/>
      <c r="CA29" s="272"/>
      <c r="CB29" s="272"/>
      <c r="CC29" s="272"/>
      <c r="CD29" s="272"/>
      <c r="CE29" s="272"/>
      <c r="CF29" s="272"/>
      <c r="CG29" s="272"/>
      <c r="CH29" s="272"/>
      <c r="CI29" s="272"/>
      <c r="CJ29" s="272"/>
      <c r="CK29" s="272"/>
      <c r="CL29" s="272"/>
      <c r="CM29" s="272"/>
      <c r="CN29" s="273"/>
      <c r="CY29" s="27"/>
    </row>
    <row r="30" spans="1:103" ht="3.6" customHeight="1" x14ac:dyDescent="0.45">
      <c r="E30" s="2"/>
      <c r="F30" s="2"/>
      <c r="G30" s="2"/>
      <c r="H30" s="2"/>
      <c r="I30" s="2"/>
      <c r="Y30" s="30"/>
      <c r="Z30" s="30"/>
      <c r="AA30" s="30"/>
      <c r="AB30" s="30"/>
      <c r="AC30" s="30"/>
      <c r="AN30" s="30"/>
      <c r="AO30" s="30"/>
      <c r="AP30" s="30"/>
      <c r="AQ30" s="30"/>
      <c r="AR30" s="1"/>
      <c r="AS30" s="1"/>
      <c r="CY30" s="27"/>
    </row>
    <row r="31" spans="1:103" ht="21" customHeight="1" x14ac:dyDescent="0.45">
      <c r="B31" s="341" t="s">
        <v>71</v>
      </c>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Y31" s="27"/>
    </row>
    <row r="32" spans="1:103" ht="18" customHeight="1" x14ac:dyDescent="0.45">
      <c r="B32" s="278" t="s">
        <v>291</v>
      </c>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S32" s="278"/>
      <c r="BT32" s="278"/>
      <c r="BU32" s="278"/>
      <c r="BV32" s="278"/>
      <c r="BW32" s="278"/>
      <c r="BX32" s="278"/>
      <c r="BY32" s="278"/>
      <c r="BZ32" s="278"/>
      <c r="CA32" s="278"/>
      <c r="CB32" s="278"/>
      <c r="CC32" s="278"/>
      <c r="CD32" s="278"/>
      <c r="CE32" s="278"/>
      <c r="CF32" s="278"/>
      <c r="CG32" s="278"/>
      <c r="CH32" s="278"/>
      <c r="CI32" s="278"/>
      <c r="CJ32" s="278"/>
      <c r="CK32" s="278"/>
      <c r="CL32" s="278"/>
      <c r="CM32" s="278"/>
      <c r="CN32" s="278"/>
      <c r="CY32" s="27"/>
    </row>
    <row r="33" spans="2:103" ht="22.95" customHeight="1" x14ac:dyDescent="0.45">
      <c r="B33" s="313" t="s">
        <v>65</v>
      </c>
      <c r="C33" s="314"/>
      <c r="D33" s="314"/>
      <c r="E33" s="314"/>
      <c r="F33" s="314"/>
      <c r="G33" s="314"/>
      <c r="H33" s="314"/>
      <c r="I33" s="314"/>
      <c r="J33" s="314"/>
      <c r="K33" s="314"/>
      <c r="L33" s="317"/>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9"/>
      <c r="AY33" s="265" t="s">
        <v>66</v>
      </c>
      <c r="AZ33" s="266"/>
      <c r="BA33" s="266"/>
      <c r="BB33" s="266"/>
      <c r="BC33" s="266"/>
      <c r="BD33" s="266"/>
      <c r="BE33" s="266"/>
      <c r="BF33" s="266"/>
      <c r="BG33" s="266"/>
      <c r="BH33" s="266"/>
      <c r="BI33" s="267"/>
      <c r="BJ33" s="310"/>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2"/>
      <c r="CY33" s="27"/>
    </row>
    <row r="34" spans="2:103" ht="22.95" customHeight="1" x14ac:dyDescent="0.45">
      <c r="B34" s="315"/>
      <c r="C34" s="316"/>
      <c r="D34" s="316"/>
      <c r="E34" s="316"/>
      <c r="F34" s="316"/>
      <c r="G34" s="316"/>
      <c r="H34" s="316"/>
      <c r="I34" s="316"/>
      <c r="J34" s="316"/>
      <c r="K34" s="316"/>
      <c r="L34" s="262"/>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c r="AY34" s="265" t="s">
        <v>67</v>
      </c>
      <c r="AZ34" s="266"/>
      <c r="BA34" s="266"/>
      <c r="BB34" s="266"/>
      <c r="BC34" s="266"/>
      <c r="BD34" s="266"/>
      <c r="BE34" s="266"/>
      <c r="BF34" s="266"/>
      <c r="BG34" s="266"/>
      <c r="BH34" s="266"/>
      <c r="BI34" s="267"/>
      <c r="BJ34" s="310"/>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2"/>
      <c r="CY34" s="27"/>
    </row>
    <row r="35" spans="2:103" ht="19.8" x14ac:dyDescent="0.45">
      <c r="B35" s="320" t="s">
        <v>61</v>
      </c>
      <c r="C35" s="321"/>
      <c r="D35" s="321"/>
      <c r="E35" s="321"/>
      <c r="F35" s="321"/>
      <c r="G35" s="321"/>
      <c r="H35" s="321"/>
      <c r="I35" s="321"/>
      <c r="J35" s="321"/>
      <c r="K35" s="321"/>
      <c r="L35" s="324" t="s">
        <v>62</v>
      </c>
      <c r="M35" s="325"/>
      <c r="N35" s="325"/>
      <c r="P35" s="326"/>
      <c r="Q35" s="326"/>
      <c r="R35" s="326"/>
      <c r="S35" s="326"/>
      <c r="T35" s="326"/>
      <c r="U35" s="326"/>
      <c r="V35" s="326"/>
      <c r="W35" s="326"/>
      <c r="X35" s="326"/>
      <c r="Y35" s="326"/>
      <c r="Z35" s="326"/>
      <c r="AA35" s="326"/>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8"/>
      <c r="CY35" s="27"/>
    </row>
    <row r="36" spans="2:103" ht="10.95" customHeight="1" x14ac:dyDescent="0.45">
      <c r="B36" s="320"/>
      <c r="C36" s="321"/>
      <c r="D36" s="321"/>
      <c r="E36" s="321"/>
      <c r="F36" s="321"/>
      <c r="G36" s="321"/>
      <c r="H36" s="321"/>
      <c r="I36" s="321"/>
      <c r="J36" s="321"/>
      <c r="K36" s="321"/>
      <c r="L36" s="335"/>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c r="CA36" s="336"/>
      <c r="CB36" s="336"/>
      <c r="CC36" s="336"/>
      <c r="CD36" s="336"/>
      <c r="CE36" s="336"/>
      <c r="CF36" s="336"/>
      <c r="CG36" s="336"/>
      <c r="CH36" s="336"/>
      <c r="CI36" s="336"/>
      <c r="CJ36" s="336"/>
      <c r="CK36" s="336"/>
      <c r="CL36" s="336"/>
      <c r="CM36" s="336"/>
      <c r="CN36" s="337"/>
      <c r="CY36" s="27"/>
    </row>
    <row r="37" spans="2:103" ht="18" customHeight="1" x14ac:dyDescent="0.45">
      <c r="B37" s="322"/>
      <c r="C37" s="323"/>
      <c r="D37" s="323"/>
      <c r="E37" s="323"/>
      <c r="F37" s="323"/>
      <c r="G37" s="323"/>
      <c r="H37" s="323"/>
      <c r="I37" s="323"/>
      <c r="J37" s="323"/>
      <c r="K37" s="323"/>
      <c r="L37" s="338"/>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40"/>
      <c r="CY37" s="27"/>
    </row>
    <row r="38" spans="2:103" ht="22.95" customHeight="1" x14ac:dyDescent="0.45">
      <c r="B38" s="265" t="s">
        <v>68</v>
      </c>
      <c r="C38" s="266"/>
      <c r="D38" s="266"/>
      <c r="E38" s="266"/>
      <c r="F38" s="266"/>
      <c r="G38" s="266"/>
      <c r="H38" s="266"/>
      <c r="I38" s="266"/>
      <c r="J38" s="266"/>
      <c r="K38" s="266"/>
      <c r="L38" s="262"/>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c r="AY38" s="265" t="s">
        <v>69</v>
      </c>
      <c r="AZ38" s="266"/>
      <c r="BA38" s="266"/>
      <c r="BB38" s="266"/>
      <c r="BC38" s="266"/>
      <c r="BD38" s="266"/>
      <c r="BE38" s="266"/>
      <c r="BF38" s="266"/>
      <c r="BG38" s="266"/>
      <c r="BH38" s="266"/>
      <c r="BI38" s="267"/>
      <c r="BJ38" s="268"/>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70"/>
      <c r="CY38" s="27"/>
    </row>
    <row r="39" spans="2:103" ht="22.95" customHeight="1" x14ac:dyDescent="0.45">
      <c r="B39" s="265" t="s">
        <v>70</v>
      </c>
      <c r="C39" s="266"/>
      <c r="D39" s="266"/>
      <c r="E39" s="266"/>
      <c r="F39" s="266"/>
      <c r="G39" s="266"/>
      <c r="H39" s="266"/>
      <c r="I39" s="266"/>
      <c r="J39" s="266"/>
      <c r="K39" s="266"/>
      <c r="L39" s="262"/>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c r="AY39" s="265" t="s">
        <v>60</v>
      </c>
      <c r="AZ39" s="266"/>
      <c r="BA39" s="266"/>
      <c r="BB39" s="266"/>
      <c r="BC39" s="266"/>
      <c r="BD39" s="266"/>
      <c r="BE39" s="266"/>
      <c r="BF39" s="266"/>
      <c r="BG39" s="266"/>
      <c r="BH39" s="266"/>
      <c r="BI39" s="267"/>
      <c r="BJ39" s="271"/>
      <c r="BK39" s="272"/>
      <c r="BL39" s="272"/>
      <c r="BM39" s="272"/>
      <c r="BN39" s="272"/>
      <c r="BO39" s="272"/>
      <c r="BP39" s="272"/>
      <c r="BQ39" s="272"/>
      <c r="BR39" s="272"/>
      <c r="BS39" s="272"/>
      <c r="BT39" s="272"/>
      <c r="BU39" s="272"/>
      <c r="BV39" s="272"/>
      <c r="BW39" s="272"/>
      <c r="BX39" s="272"/>
      <c r="BY39" s="272"/>
      <c r="BZ39" s="272"/>
      <c r="CA39" s="272"/>
      <c r="CB39" s="272"/>
      <c r="CC39" s="272"/>
      <c r="CD39" s="272"/>
      <c r="CE39" s="272"/>
      <c r="CF39" s="272"/>
      <c r="CG39" s="272"/>
      <c r="CH39" s="272"/>
      <c r="CI39" s="272"/>
      <c r="CJ39" s="272"/>
      <c r="CK39" s="272"/>
      <c r="CL39" s="272"/>
      <c r="CM39" s="272"/>
      <c r="CN39" s="273"/>
      <c r="CY39" s="27"/>
    </row>
    <row r="40" spans="2:103" ht="3.6" customHeight="1" x14ac:dyDescent="0.45">
      <c r="B40" s="28"/>
      <c r="C40" s="28"/>
      <c r="D40" s="28"/>
      <c r="E40" s="2"/>
      <c r="F40" s="2"/>
      <c r="U40" s="28"/>
      <c r="V40" s="28"/>
      <c r="W40" s="28"/>
      <c r="X40" s="29"/>
      <c r="Y40" s="30"/>
      <c r="Z40" s="30"/>
      <c r="AA40" s="30"/>
      <c r="AB40" s="30"/>
      <c r="AC40" s="30"/>
      <c r="AD40" s="30"/>
      <c r="AE40" s="30"/>
      <c r="AF40" s="30"/>
      <c r="AG40" s="30"/>
      <c r="AH40" s="30"/>
      <c r="AI40" s="30"/>
      <c r="AJ40" s="30"/>
      <c r="AK40" s="30"/>
      <c r="AL40" s="30"/>
      <c r="AM40" s="30"/>
      <c r="AN40" s="30"/>
      <c r="AO40" s="30"/>
      <c r="AP40" s="30"/>
      <c r="AQ40" s="30"/>
      <c r="AR40" s="1"/>
      <c r="AS40" s="1"/>
      <c r="AU40" s="31"/>
      <c r="AV40" s="31"/>
      <c r="AW40" s="31"/>
      <c r="AX40" s="31"/>
      <c r="AY40" s="31"/>
      <c r="AZ40" s="31"/>
      <c r="BA40" s="31"/>
      <c r="BB40" s="31"/>
      <c r="BC40" s="31"/>
      <c r="BD40" s="31"/>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4"/>
      <c r="CN40" s="4"/>
      <c r="CY40" s="27"/>
    </row>
    <row r="41" spans="2:103" ht="18" customHeight="1" x14ac:dyDescent="0.45">
      <c r="B41" s="278" t="s">
        <v>292</v>
      </c>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8"/>
      <c r="BR41" s="278"/>
      <c r="BS41" s="278"/>
      <c r="BT41" s="278"/>
      <c r="BU41" s="278"/>
      <c r="BV41" s="278"/>
      <c r="BW41" s="278"/>
      <c r="BX41" s="278"/>
      <c r="BY41" s="278"/>
      <c r="BZ41" s="278"/>
      <c r="CA41" s="278"/>
      <c r="CB41" s="278"/>
      <c r="CC41" s="278"/>
      <c r="CD41" s="278"/>
      <c r="CE41" s="278"/>
      <c r="CF41" s="278"/>
      <c r="CG41" s="278"/>
      <c r="CH41" s="278"/>
      <c r="CI41" s="278"/>
      <c r="CJ41" s="278"/>
      <c r="CK41" s="278"/>
      <c r="CL41" s="278"/>
      <c r="CM41" s="278"/>
      <c r="CN41" s="278"/>
      <c r="CY41" s="27"/>
    </row>
    <row r="42" spans="2:103" ht="22.95" customHeight="1" x14ac:dyDescent="0.45">
      <c r="B42" s="313" t="s">
        <v>65</v>
      </c>
      <c r="C42" s="314"/>
      <c r="D42" s="314"/>
      <c r="E42" s="314"/>
      <c r="F42" s="314"/>
      <c r="G42" s="314"/>
      <c r="H42" s="314"/>
      <c r="I42" s="314"/>
      <c r="J42" s="314"/>
      <c r="K42" s="314"/>
      <c r="L42" s="317"/>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9"/>
      <c r="AY42" s="265" t="s">
        <v>66</v>
      </c>
      <c r="AZ42" s="266"/>
      <c r="BA42" s="266"/>
      <c r="BB42" s="266"/>
      <c r="BC42" s="266"/>
      <c r="BD42" s="266"/>
      <c r="BE42" s="266"/>
      <c r="BF42" s="266"/>
      <c r="BG42" s="266"/>
      <c r="BH42" s="266"/>
      <c r="BI42" s="267"/>
      <c r="BJ42" s="310"/>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2"/>
      <c r="CY42" s="27"/>
    </row>
    <row r="43" spans="2:103" ht="22.95" customHeight="1" x14ac:dyDescent="0.45">
      <c r="B43" s="315"/>
      <c r="C43" s="316"/>
      <c r="D43" s="316"/>
      <c r="E43" s="316"/>
      <c r="F43" s="316"/>
      <c r="G43" s="316"/>
      <c r="H43" s="316"/>
      <c r="I43" s="316"/>
      <c r="J43" s="316"/>
      <c r="K43" s="316"/>
      <c r="L43" s="262"/>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4"/>
      <c r="AY43" s="265" t="s">
        <v>67</v>
      </c>
      <c r="AZ43" s="266"/>
      <c r="BA43" s="266"/>
      <c r="BB43" s="266"/>
      <c r="BC43" s="266"/>
      <c r="BD43" s="266"/>
      <c r="BE43" s="266"/>
      <c r="BF43" s="266"/>
      <c r="BG43" s="266"/>
      <c r="BH43" s="266"/>
      <c r="BI43" s="267"/>
      <c r="BJ43" s="310"/>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2"/>
      <c r="CY43" s="27"/>
    </row>
    <row r="44" spans="2:103" ht="19.8" x14ac:dyDescent="0.45">
      <c r="B44" s="320" t="s">
        <v>61</v>
      </c>
      <c r="C44" s="321"/>
      <c r="D44" s="321"/>
      <c r="E44" s="321"/>
      <c r="F44" s="321"/>
      <c r="G44" s="321"/>
      <c r="H44" s="321"/>
      <c r="I44" s="321"/>
      <c r="J44" s="321"/>
      <c r="K44" s="321"/>
      <c r="L44" s="324" t="s">
        <v>62</v>
      </c>
      <c r="M44" s="325"/>
      <c r="N44" s="325"/>
      <c r="P44" s="326"/>
      <c r="Q44" s="326"/>
      <c r="R44" s="326"/>
      <c r="S44" s="326"/>
      <c r="T44" s="326"/>
      <c r="U44" s="326"/>
      <c r="V44" s="326"/>
      <c r="W44" s="326"/>
      <c r="X44" s="326"/>
      <c r="Y44" s="326"/>
      <c r="Z44" s="326"/>
      <c r="AA44" s="326"/>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8"/>
      <c r="CY44" s="27"/>
    </row>
    <row r="45" spans="2:103" ht="10.95" customHeight="1" x14ac:dyDescent="0.45">
      <c r="B45" s="320"/>
      <c r="C45" s="321"/>
      <c r="D45" s="321"/>
      <c r="E45" s="321"/>
      <c r="F45" s="321"/>
      <c r="G45" s="321"/>
      <c r="H45" s="321"/>
      <c r="I45" s="321"/>
      <c r="J45" s="321"/>
      <c r="K45" s="321"/>
      <c r="L45" s="335"/>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BS45" s="336"/>
      <c r="BT45" s="336"/>
      <c r="BU45" s="336"/>
      <c r="BV45" s="336"/>
      <c r="BW45" s="336"/>
      <c r="BX45" s="336"/>
      <c r="BY45" s="336"/>
      <c r="BZ45" s="336"/>
      <c r="CA45" s="336"/>
      <c r="CB45" s="336"/>
      <c r="CC45" s="336"/>
      <c r="CD45" s="336"/>
      <c r="CE45" s="336"/>
      <c r="CF45" s="336"/>
      <c r="CG45" s="336"/>
      <c r="CH45" s="336"/>
      <c r="CI45" s="336"/>
      <c r="CJ45" s="336"/>
      <c r="CK45" s="336"/>
      <c r="CL45" s="336"/>
      <c r="CM45" s="336"/>
      <c r="CN45" s="337"/>
      <c r="CY45" s="27"/>
    </row>
    <row r="46" spans="2:103" ht="18" customHeight="1" x14ac:dyDescent="0.45">
      <c r="B46" s="322"/>
      <c r="C46" s="323"/>
      <c r="D46" s="323"/>
      <c r="E46" s="323"/>
      <c r="F46" s="323"/>
      <c r="G46" s="323"/>
      <c r="H46" s="323"/>
      <c r="I46" s="323"/>
      <c r="J46" s="323"/>
      <c r="K46" s="323"/>
      <c r="L46" s="338"/>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39"/>
      <c r="CK46" s="339"/>
      <c r="CL46" s="339"/>
      <c r="CM46" s="339"/>
      <c r="CN46" s="340"/>
      <c r="CY46" s="27"/>
    </row>
    <row r="47" spans="2:103" ht="22.95" customHeight="1" x14ac:dyDescent="0.45">
      <c r="B47" s="265" t="s">
        <v>68</v>
      </c>
      <c r="C47" s="266"/>
      <c r="D47" s="266"/>
      <c r="E47" s="266"/>
      <c r="F47" s="266"/>
      <c r="G47" s="266"/>
      <c r="H47" s="266"/>
      <c r="I47" s="266"/>
      <c r="J47" s="266"/>
      <c r="K47" s="266"/>
      <c r="L47" s="262"/>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4"/>
      <c r="AY47" s="265" t="s">
        <v>69</v>
      </c>
      <c r="AZ47" s="266"/>
      <c r="BA47" s="266"/>
      <c r="BB47" s="266"/>
      <c r="BC47" s="266"/>
      <c r="BD47" s="266"/>
      <c r="BE47" s="266"/>
      <c r="BF47" s="266"/>
      <c r="BG47" s="266"/>
      <c r="BH47" s="266"/>
      <c r="BI47" s="267"/>
      <c r="BJ47" s="268"/>
      <c r="BK47" s="269"/>
      <c r="BL47" s="269"/>
      <c r="BM47" s="269"/>
      <c r="BN47" s="269"/>
      <c r="BO47" s="269"/>
      <c r="BP47" s="269"/>
      <c r="BQ47" s="269"/>
      <c r="BR47" s="269"/>
      <c r="BS47" s="269"/>
      <c r="BT47" s="269"/>
      <c r="BU47" s="269"/>
      <c r="BV47" s="269"/>
      <c r="BW47" s="269"/>
      <c r="BX47" s="269"/>
      <c r="BY47" s="269"/>
      <c r="BZ47" s="269"/>
      <c r="CA47" s="269"/>
      <c r="CB47" s="269"/>
      <c r="CC47" s="269"/>
      <c r="CD47" s="269"/>
      <c r="CE47" s="269"/>
      <c r="CF47" s="269"/>
      <c r="CG47" s="269"/>
      <c r="CH47" s="269"/>
      <c r="CI47" s="269"/>
      <c r="CJ47" s="269"/>
      <c r="CK47" s="269"/>
      <c r="CL47" s="269"/>
      <c r="CM47" s="269"/>
      <c r="CN47" s="270"/>
      <c r="CY47" s="27"/>
    </row>
    <row r="48" spans="2:103" ht="22.95" customHeight="1" x14ac:dyDescent="0.45">
      <c r="B48" s="265" t="s">
        <v>70</v>
      </c>
      <c r="C48" s="266"/>
      <c r="D48" s="266"/>
      <c r="E48" s="266"/>
      <c r="F48" s="266"/>
      <c r="G48" s="266"/>
      <c r="H48" s="266"/>
      <c r="I48" s="266"/>
      <c r="J48" s="266"/>
      <c r="K48" s="266"/>
      <c r="L48" s="262"/>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4"/>
      <c r="AY48" s="265" t="s">
        <v>60</v>
      </c>
      <c r="AZ48" s="266"/>
      <c r="BA48" s="266"/>
      <c r="BB48" s="266"/>
      <c r="BC48" s="266"/>
      <c r="BD48" s="266"/>
      <c r="BE48" s="266"/>
      <c r="BF48" s="266"/>
      <c r="BG48" s="266"/>
      <c r="BH48" s="266"/>
      <c r="BI48" s="267"/>
      <c r="BJ48" s="271"/>
      <c r="BK48" s="272"/>
      <c r="BL48" s="272"/>
      <c r="BM48" s="272"/>
      <c r="BN48" s="272"/>
      <c r="BO48" s="272"/>
      <c r="BP48" s="272"/>
      <c r="BQ48" s="272"/>
      <c r="BR48" s="272"/>
      <c r="BS48" s="272"/>
      <c r="BT48" s="272"/>
      <c r="BU48" s="272"/>
      <c r="BV48" s="272"/>
      <c r="BW48" s="272"/>
      <c r="BX48" s="272"/>
      <c r="BY48" s="272"/>
      <c r="BZ48" s="272"/>
      <c r="CA48" s="272"/>
      <c r="CB48" s="272"/>
      <c r="CC48" s="272"/>
      <c r="CD48" s="272"/>
      <c r="CE48" s="272"/>
      <c r="CF48" s="272"/>
      <c r="CG48" s="272"/>
      <c r="CH48" s="272"/>
      <c r="CI48" s="272"/>
      <c r="CJ48" s="272"/>
      <c r="CK48" s="272"/>
      <c r="CL48" s="272"/>
      <c r="CM48" s="272"/>
      <c r="CN48" s="273"/>
      <c r="CY48" s="27"/>
    </row>
    <row r="49" spans="2:103" ht="3.6" customHeight="1" x14ac:dyDescent="0.45">
      <c r="B49" s="28"/>
      <c r="C49" s="28"/>
      <c r="D49" s="28"/>
      <c r="E49" s="2"/>
      <c r="F49" s="2"/>
      <c r="U49" s="28"/>
      <c r="V49" s="28"/>
      <c r="W49" s="28"/>
      <c r="X49" s="29"/>
      <c r="Y49" s="30"/>
      <c r="Z49" s="30"/>
      <c r="AA49" s="30"/>
      <c r="AB49" s="30"/>
      <c r="AC49" s="30"/>
      <c r="AD49" s="30"/>
      <c r="AE49" s="30"/>
      <c r="AF49" s="30"/>
      <c r="AG49" s="30"/>
      <c r="AH49" s="30"/>
      <c r="AI49" s="30"/>
      <c r="AJ49" s="30"/>
      <c r="AK49" s="30"/>
      <c r="AL49" s="30"/>
      <c r="AM49" s="30"/>
      <c r="AN49" s="30"/>
      <c r="AO49" s="30"/>
      <c r="AP49" s="30"/>
      <c r="AQ49" s="30"/>
      <c r="AR49" s="1"/>
      <c r="AS49" s="1"/>
      <c r="AU49" s="31"/>
      <c r="AV49" s="31"/>
      <c r="AW49" s="31"/>
      <c r="AX49" s="31"/>
      <c r="AY49" s="31"/>
      <c r="AZ49" s="31"/>
      <c r="BA49" s="31"/>
      <c r="BB49" s="31"/>
      <c r="BC49" s="31"/>
      <c r="BD49" s="31"/>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4"/>
      <c r="CN49" s="4"/>
      <c r="CY49" s="27"/>
    </row>
    <row r="50" spans="2:103" ht="18" customHeight="1" x14ac:dyDescent="0.45">
      <c r="B50" s="278" t="s">
        <v>293</v>
      </c>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c r="BM50" s="278"/>
      <c r="BN50" s="278"/>
      <c r="BO50" s="278"/>
      <c r="BP50" s="278"/>
      <c r="BQ50" s="278"/>
      <c r="BR50" s="278"/>
      <c r="BS50" s="278"/>
      <c r="BT50" s="278"/>
      <c r="BU50" s="278"/>
      <c r="BV50" s="278"/>
      <c r="BW50" s="278"/>
      <c r="BX50" s="278"/>
      <c r="BY50" s="278"/>
      <c r="BZ50" s="278"/>
      <c r="CA50" s="278"/>
      <c r="CB50" s="278"/>
      <c r="CC50" s="278"/>
      <c r="CD50" s="278"/>
      <c r="CE50" s="278"/>
      <c r="CF50" s="278"/>
      <c r="CG50" s="278"/>
      <c r="CH50" s="278"/>
      <c r="CI50" s="278"/>
      <c r="CJ50" s="278"/>
      <c r="CK50" s="278"/>
      <c r="CL50" s="278"/>
      <c r="CM50" s="278"/>
      <c r="CN50" s="278"/>
      <c r="CY50" s="27"/>
    </row>
    <row r="51" spans="2:103" ht="22.95" customHeight="1" x14ac:dyDescent="0.45">
      <c r="B51" s="313" t="s">
        <v>65</v>
      </c>
      <c r="C51" s="314"/>
      <c r="D51" s="314"/>
      <c r="E51" s="314"/>
      <c r="F51" s="314"/>
      <c r="G51" s="314"/>
      <c r="H51" s="314"/>
      <c r="I51" s="314"/>
      <c r="J51" s="314"/>
      <c r="K51" s="314"/>
      <c r="L51" s="317"/>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9"/>
      <c r="AY51" s="265" t="s">
        <v>66</v>
      </c>
      <c r="AZ51" s="266"/>
      <c r="BA51" s="266"/>
      <c r="BB51" s="266"/>
      <c r="BC51" s="266"/>
      <c r="BD51" s="266"/>
      <c r="BE51" s="266"/>
      <c r="BF51" s="266"/>
      <c r="BG51" s="266"/>
      <c r="BH51" s="266"/>
      <c r="BI51" s="267"/>
      <c r="BJ51" s="310"/>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2"/>
      <c r="CY51" s="27"/>
    </row>
    <row r="52" spans="2:103" ht="22.95" customHeight="1" x14ac:dyDescent="0.45">
      <c r="B52" s="315"/>
      <c r="C52" s="316"/>
      <c r="D52" s="316"/>
      <c r="E52" s="316"/>
      <c r="F52" s="316"/>
      <c r="G52" s="316"/>
      <c r="H52" s="316"/>
      <c r="I52" s="316"/>
      <c r="J52" s="316"/>
      <c r="K52" s="316"/>
      <c r="L52" s="262"/>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4"/>
      <c r="AY52" s="265" t="s">
        <v>67</v>
      </c>
      <c r="AZ52" s="266"/>
      <c r="BA52" s="266"/>
      <c r="BB52" s="266"/>
      <c r="BC52" s="266"/>
      <c r="BD52" s="266"/>
      <c r="BE52" s="266"/>
      <c r="BF52" s="266"/>
      <c r="BG52" s="266"/>
      <c r="BH52" s="266"/>
      <c r="BI52" s="267"/>
      <c r="BJ52" s="310"/>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2"/>
      <c r="CY52" s="27"/>
    </row>
    <row r="53" spans="2:103" ht="19.8" x14ac:dyDescent="0.45">
      <c r="B53" s="320" t="s">
        <v>61</v>
      </c>
      <c r="C53" s="321"/>
      <c r="D53" s="321"/>
      <c r="E53" s="321"/>
      <c r="F53" s="321"/>
      <c r="G53" s="321"/>
      <c r="H53" s="321"/>
      <c r="I53" s="321"/>
      <c r="J53" s="321"/>
      <c r="K53" s="321"/>
      <c r="L53" s="324" t="s">
        <v>62</v>
      </c>
      <c r="M53" s="325"/>
      <c r="N53" s="325"/>
      <c r="P53" s="326"/>
      <c r="Q53" s="326"/>
      <c r="R53" s="326"/>
      <c r="S53" s="326"/>
      <c r="T53" s="326"/>
      <c r="U53" s="326"/>
      <c r="V53" s="326"/>
      <c r="W53" s="326"/>
      <c r="X53" s="326"/>
      <c r="Y53" s="326"/>
      <c r="Z53" s="326"/>
      <c r="AA53" s="326"/>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7"/>
      <c r="CM53" s="327"/>
      <c r="CN53" s="328"/>
      <c r="CY53" s="27"/>
    </row>
    <row r="54" spans="2:103" ht="9" customHeight="1" x14ac:dyDescent="0.45">
      <c r="B54" s="320"/>
      <c r="C54" s="321"/>
      <c r="D54" s="321"/>
      <c r="E54" s="321"/>
      <c r="F54" s="321"/>
      <c r="G54" s="321"/>
      <c r="H54" s="321"/>
      <c r="I54" s="321"/>
      <c r="J54" s="321"/>
      <c r="K54" s="321"/>
      <c r="L54" s="335"/>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c r="BM54" s="336"/>
      <c r="BN54" s="336"/>
      <c r="BO54" s="336"/>
      <c r="BP54" s="336"/>
      <c r="BQ54" s="336"/>
      <c r="BR54" s="336"/>
      <c r="BS54" s="336"/>
      <c r="BT54" s="336"/>
      <c r="BU54" s="336"/>
      <c r="BV54" s="336"/>
      <c r="BW54" s="336"/>
      <c r="BX54" s="336"/>
      <c r="BY54" s="336"/>
      <c r="BZ54" s="336"/>
      <c r="CA54" s="336"/>
      <c r="CB54" s="336"/>
      <c r="CC54" s="336"/>
      <c r="CD54" s="336"/>
      <c r="CE54" s="336"/>
      <c r="CF54" s="336"/>
      <c r="CG54" s="336"/>
      <c r="CH54" s="336"/>
      <c r="CI54" s="336"/>
      <c r="CJ54" s="336"/>
      <c r="CK54" s="336"/>
      <c r="CL54" s="336"/>
      <c r="CM54" s="336"/>
      <c r="CN54" s="337"/>
      <c r="CY54" s="27"/>
    </row>
    <row r="55" spans="2:103" ht="18" customHeight="1" x14ac:dyDescent="0.45">
      <c r="B55" s="322"/>
      <c r="C55" s="323"/>
      <c r="D55" s="323"/>
      <c r="E55" s="323"/>
      <c r="F55" s="323"/>
      <c r="G55" s="323"/>
      <c r="H55" s="323"/>
      <c r="I55" s="323"/>
      <c r="J55" s="323"/>
      <c r="K55" s="323"/>
      <c r="L55" s="338"/>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BZ55" s="339"/>
      <c r="CA55" s="339"/>
      <c r="CB55" s="339"/>
      <c r="CC55" s="339"/>
      <c r="CD55" s="339"/>
      <c r="CE55" s="339"/>
      <c r="CF55" s="339"/>
      <c r="CG55" s="339"/>
      <c r="CH55" s="339"/>
      <c r="CI55" s="339"/>
      <c r="CJ55" s="339"/>
      <c r="CK55" s="339"/>
      <c r="CL55" s="339"/>
      <c r="CM55" s="339"/>
      <c r="CN55" s="340"/>
      <c r="CY55" s="27"/>
    </row>
    <row r="56" spans="2:103" ht="22.95" customHeight="1" x14ac:dyDescent="0.45">
      <c r="B56" s="265" t="s">
        <v>68</v>
      </c>
      <c r="C56" s="266"/>
      <c r="D56" s="266"/>
      <c r="E56" s="266"/>
      <c r="F56" s="266"/>
      <c r="G56" s="266"/>
      <c r="H56" s="266"/>
      <c r="I56" s="266"/>
      <c r="J56" s="266"/>
      <c r="K56" s="266"/>
      <c r="L56" s="262"/>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3"/>
      <c r="AR56" s="263"/>
      <c r="AS56" s="263"/>
      <c r="AT56" s="263"/>
      <c r="AU56" s="263"/>
      <c r="AV56" s="263"/>
      <c r="AW56" s="263"/>
      <c r="AX56" s="264"/>
      <c r="AY56" s="265" t="s">
        <v>69</v>
      </c>
      <c r="AZ56" s="266"/>
      <c r="BA56" s="266"/>
      <c r="BB56" s="266"/>
      <c r="BC56" s="266"/>
      <c r="BD56" s="266"/>
      <c r="BE56" s="266"/>
      <c r="BF56" s="266"/>
      <c r="BG56" s="266"/>
      <c r="BH56" s="266"/>
      <c r="BI56" s="267"/>
      <c r="BJ56" s="268"/>
      <c r="BK56" s="269"/>
      <c r="BL56" s="269"/>
      <c r="BM56" s="269"/>
      <c r="BN56" s="269"/>
      <c r="BO56" s="269"/>
      <c r="BP56" s="269"/>
      <c r="BQ56" s="269"/>
      <c r="BR56" s="269"/>
      <c r="BS56" s="269"/>
      <c r="BT56" s="269"/>
      <c r="BU56" s="269"/>
      <c r="BV56" s="269"/>
      <c r="BW56" s="269"/>
      <c r="BX56" s="269"/>
      <c r="BY56" s="269"/>
      <c r="BZ56" s="269"/>
      <c r="CA56" s="269"/>
      <c r="CB56" s="269"/>
      <c r="CC56" s="269"/>
      <c r="CD56" s="269"/>
      <c r="CE56" s="269"/>
      <c r="CF56" s="269"/>
      <c r="CG56" s="269"/>
      <c r="CH56" s="269"/>
      <c r="CI56" s="269"/>
      <c r="CJ56" s="269"/>
      <c r="CK56" s="269"/>
      <c r="CL56" s="269"/>
      <c r="CM56" s="269"/>
      <c r="CN56" s="270"/>
      <c r="CY56" s="27"/>
    </row>
    <row r="57" spans="2:103" ht="22.95" customHeight="1" x14ac:dyDescent="0.45">
      <c r="B57" s="265" t="s">
        <v>70</v>
      </c>
      <c r="C57" s="266"/>
      <c r="D57" s="266"/>
      <c r="E57" s="266"/>
      <c r="F57" s="266"/>
      <c r="G57" s="266"/>
      <c r="H57" s="266"/>
      <c r="I57" s="266"/>
      <c r="J57" s="266"/>
      <c r="K57" s="266"/>
      <c r="L57" s="262"/>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4"/>
      <c r="AY57" s="265" t="s">
        <v>60</v>
      </c>
      <c r="AZ57" s="266"/>
      <c r="BA57" s="266"/>
      <c r="BB57" s="266"/>
      <c r="BC57" s="266"/>
      <c r="BD57" s="266"/>
      <c r="BE57" s="266"/>
      <c r="BF57" s="266"/>
      <c r="BG57" s="266"/>
      <c r="BH57" s="266"/>
      <c r="BI57" s="267"/>
      <c r="BJ57" s="271"/>
      <c r="BK57" s="272"/>
      <c r="BL57" s="272"/>
      <c r="BM57" s="272"/>
      <c r="BN57" s="272"/>
      <c r="BO57" s="272"/>
      <c r="BP57" s="272"/>
      <c r="BQ57" s="272"/>
      <c r="BR57" s="272"/>
      <c r="BS57" s="272"/>
      <c r="BT57" s="272"/>
      <c r="BU57" s="272"/>
      <c r="BV57" s="272"/>
      <c r="BW57" s="272"/>
      <c r="BX57" s="272"/>
      <c r="BY57" s="272"/>
      <c r="BZ57" s="272"/>
      <c r="CA57" s="272"/>
      <c r="CB57" s="272"/>
      <c r="CC57" s="272"/>
      <c r="CD57" s="272"/>
      <c r="CE57" s="272"/>
      <c r="CF57" s="272"/>
      <c r="CG57" s="272"/>
      <c r="CH57" s="272"/>
      <c r="CI57" s="272"/>
      <c r="CJ57" s="272"/>
      <c r="CK57" s="272"/>
      <c r="CL57" s="272"/>
      <c r="CM57" s="272"/>
      <c r="CN57" s="273"/>
      <c r="CY57" s="27"/>
    </row>
    <row r="58" spans="2:103" ht="3.6" customHeight="1" x14ac:dyDescent="0.45">
      <c r="E58" s="2"/>
      <c r="F58" s="2"/>
      <c r="G58" s="2"/>
      <c r="H58" s="2"/>
      <c r="I58" s="2"/>
      <c r="Y58" s="30"/>
      <c r="Z58" s="30"/>
      <c r="AA58" s="30"/>
      <c r="AB58" s="30"/>
      <c r="AC58" s="30"/>
      <c r="AN58" s="30"/>
      <c r="AO58" s="30"/>
      <c r="AP58" s="30"/>
      <c r="AQ58" s="30"/>
      <c r="AR58" s="1"/>
      <c r="AS58" s="1"/>
      <c r="CY58" s="27"/>
    </row>
    <row r="59" spans="2:103" ht="18" customHeight="1" x14ac:dyDescent="0.45">
      <c r="B59" s="360" t="s">
        <v>72</v>
      </c>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c r="AZ59" s="360"/>
      <c r="BA59" s="360"/>
      <c r="BB59" s="360"/>
      <c r="BC59" s="360"/>
      <c r="BD59" s="360"/>
      <c r="BE59" s="360"/>
      <c r="BF59" s="360"/>
      <c r="BG59" s="360"/>
      <c r="BH59" s="360"/>
      <c r="BI59" s="360"/>
      <c r="BJ59" s="360"/>
      <c r="BK59" s="360"/>
      <c r="BL59" s="360"/>
      <c r="BM59" s="360"/>
      <c r="BN59" s="360"/>
      <c r="BO59" s="360"/>
      <c r="BP59" s="360"/>
      <c r="BQ59" s="360"/>
      <c r="BR59" s="360"/>
      <c r="BS59" s="360"/>
      <c r="BT59" s="360"/>
      <c r="BU59" s="360"/>
      <c r="BV59" s="360"/>
      <c r="BW59" s="360"/>
      <c r="BX59" s="360"/>
      <c r="BY59" s="360"/>
      <c r="BZ59" s="360"/>
      <c r="CA59" s="360"/>
      <c r="CB59" s="360"/>
      <c r="CC59" s="360"/>
      <c r="CD59" s="360"/>
      <c r="CE59" s="360"/>
      <c r="CF59" s="360"/>
      <c r="CG59" s="360"/>
      <c r="CH59" s="360"/>
      <c r="CI59" s="360"/>
      <c r="CJ59" s="360"/>
      <c r="CK59" s="360"/>
      <c r="CL59" s="360"/>
      <c r="CM59" s="360"/>
      <c r="CN59" s="360"/>
      <c r="CY59" s="27"/>
    </row>
    <row r="60" spans="2:103" ht="22.95" customHeight="1" x14ac:dyDescent="0.45">
      <c r="B60" s="284" t="s">
        <v>73</v>
      </c>
      <c r="C60" s="285"/>
      <c r="D60" s="285"/>
      <c r="E60" s="285"/>
      <c r="F60" s="285"/>
      <c r="G60" s="285"/>
      <c r="H60" s="285"/>
      <c r="I60" s="285"/>
      <c r="J60" s="285"/>
      <c r="K60" s="286"/>
      <c r="L60" s="361"/>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3"/>
      <c r="AY60" s="367" t="s">
        <v>74</v>
      </c>
      <c r="AZ60" s="368"/>
      <c r="BA60" s="368"/>
      <c r="BB60" s="368"/>
      <c r="BC60" s="368"/>
      <c r="BD60" s="368"/>
      <c r="BE60" s="368"/>
      <c r="BF60" s="368"/>
      <c r="BG60" s="368"/>
      <c r="BH60" s="368"/>
      <c r="BI60" s="369"/>
      <c r="BJ60" s="370"/>
      <c r="BK60" s="371"/>
      <c r="BL60" s="371"/>
      <c r="BM60" s="371"/>
      <c r="BN60" s="371"/>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2"/>
      <c r="CY60" s="27"/>
    </row>
    <row r="61" spans="2:103" ht="22.95" customHeight="1" x14ac:dyDescent="0.45">
      <c r="B61" s="290"/>
      <c r="C61" s="291"/>
      <c r="D61" s="291"/>
      <c r="E61" s="291"/>
      <c r="F61" s="291"/>
      <c r="G61" s="291"/>
      <c r="H61" s="291"/>
      <c r="I61" s="291"/>
      <c r="J61" s="291"/>
      <c r="K61" s="292"/>
      <c r="L61" s="364"/>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6"/>
      <c r="AY61" s="367" t="s">
        <v>75</v>
      </c>
      <c r="AZ61" s="368"/>
      <c r="BA61" s="368"/>
      <c r="BB61" s="368"/>
      <c r="BC61" s="368"/>
      <c r="BD61" s="368"/>
      <c r="BE61" s="368"/>
      <c r="BF61" s="368"/>
      <c r="BG61" s="368"/>
      <c r="BH61" s="368"/>
      <c r="BI61" s="369"/>
      <c r="BJ61" s="373"/>
      <c r="BK61" s="374"/>
      <c r="BL61" s="374"/>
      <c r="BM61" s="374"/>
      <c r="BN61" s="374"/>
      <c r="BO61" s="374"/>
      <c r="BP61" s="374"/>
      <c r="BQ61" s="374"/>
      <c r="BR61" s="374"/>
      <c r="BS61" s="374"/>
      <c r="BT61" s="374"/>
      <c r="BU61" s="374"/>
      <c r="BV61" s="374"/>
      <c r="BW61" s="374"/>
      <c r="BX61" s="374"/>
      <c r="BY61" s="374"/>
      <c r="BZ61" s="374"/>
      <c r="CA61" s="374"/>
      <c r="CB61" s="374"/>
      <c r="CC61" s="374"/>
      <c r="CD61" s="374"/>
      <c r="CE61" s="374"/>
      <c r="CF61" s="374"/>
      <c r="CG61" s="374"/>
      <c r="CH61" s="374"/>
      <c r="CI61" s="374"/>
      <c r="CJ61" s="374"/>
      <c r="CK61" s="374"/>
      <c r="CL61" s="374"/>
      <c r="CM61" s="374"/>
      <c r="CN61" s="375"/>
      <c r="CY61" s="27"/>
    </row>
    <row r="62" spans="2:103" ht="27" customHeight="1" x14ac:dyDescent="0.45">
      <c r="B62" s="354" t="s">
        <v>76</v>
      </c>
      <c r="C62" s="355"/>
      <c r="D62" s="355"/>
      <c r="E62" s="355"/>
      <c r="F62" s="355"/>
      <c r="G62" s="355"/>
      <c r="H62" s="355"/>
      <c r="I62" s="355"/>
      <c r="J62" s="355"/>
      <c r="K62" s="356"/>
      <c r="L62" s="357"/>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8"/>
      <c r="AY62" s="358"/>
      <c r="AZ62" s="358"/>
      <c r="BA62" s="358"/>
      <c r="BB62" s="358"/>
      <c r="BC62" s="358"/>
      <c r="BD62" s="358"/>
      <c r="BE62" s="358"/>
      <c r="BF62" s="358"/>
      <c r="BG62" s="358"/>
      <c r="BH62" s="358"/>
      <c r="BI62" s="358"/>
      <c r="BJ62" s="358"/>
      <c r="BK62" s="358"/>
      <c r="BL62" s="358"/>
      <c r="BM62" s="358"/>
      <c r="BN62" s="358"/>
      <c r="BO62" s="358"/>
      <c r="BP62" s="358"/>
      <c r="BQ62" s="358"/>
      <c r="BR62" s="358"/>
      <c r="BS62" s="358"/>
      <c r="BT62" s="358"/>
      <c r="BU62" s="358"/>
      <c r="BV62" s="358"/>
      <c r="BW62" s="358"/>
      <c r="BX62" s="358"/>
      <c r="BY62" s="358"/>
      <c r="BZ62" s="358"/>
      <c r="CA62" s="358"/>
      <c r="CB62" s="358"/>
      <c r="CC62" s="358"/>
      <c r="CD62" s="358"/>
      <c r="CE62" s="358"/>
      <c r="CF62" s="358"/>
      <c r="CG62" s="358"/>
      <c r="CH62" s="358"/>
      <c r="CI62" s="358"/>
      <c r="CJ62" s="358"/>
      <c r="CK62" s="358"/>
      <c r="CL62" s="358"/>
      <c r="CM62" s="358"/>
      <c r="CN62" s="359"/>
      <c r="CY62" s="27"/>
    </row>
  </sheetData>
  <mergeCells count="133">
    <mergeCell ref="BE1:BM2"/>
    <mergeCell ref="BE3:BM3"/>
    <mergeCell ref="BN3:CN3"/>
    <mergeCell ref="BN1:CN2"/>
    <mergeCell ref="BE4:CO4"/>
    <mergeCell ref="BN5:BY5"/>
    <mergeCell ref="B62:K62"/>
    <mergeCell ref="L62:CN62"/>
    <mergeCell ref="B59:CN59"/>
    <mergeCell ref="B60:K61"/>
    <mergeCell ref="L60:AX61"/>
    <mergeCell ref="AY60:BI60"/>
    <mergeCell ref="BJ60:CN60"/>
    <mergeCell ref="AY61:BI61"/>
    <mergeCell ref="BJ61:CN61"/>
    <mergeCell ref="B56:K56"/>
    <mergeCell ref="L56:AX56"/>
    <mergeCell ref="AY56:BI56"/>
    <mergeCell ref="BJ56:CN56"/>
    <mergeCell ref="B57:K57"/>
    <mergeCell ref="L57:AX57"/>
    <mergeCell ref="AY57:BI57"/>
    <mergeCell ref="BJ57:CN57"/>
    <mergeCell ref="BJ52:CN52"/>
    <mergeCell ref="B53:K55"/>
    <mergeCell ref="L53:N53"/>
    <mergeCell ref="P53:AA53"/>
    <mergeCell ref="AB53:CN53"/>
    <mergeCell ref="L54:CN55"/>
    <mergeCell ref="B48:K48"/>
    <mergeCell ref="L48:AX48"/>
    <mergeCell ref="AY48:BI48"/>
    <mergeCell ref="BJ48:CN48"/>
    <mergeCell ref="B50:CN50"/>
    <mergeCell ref="B51:K52"/>
    <mergeCell ref="L51:AX52"/>
    <mergeCell ref="AY51:BI51"/>
    <mergeCell ref="BJ51:CN51"/>
    <mergeCell ref="AY52:BI52"/>
    <mergeCell ref="B44:K46"/>
    <mergeCell ref="L44:N44"/>
    <mergeCell ref="P44:AA44"/>
    <mergeCell ref="AB44:CN44"/>
    <mergeCell ref="L45:CN46"/>
    <mergeCell ref="B47:K47"/>
    <mergeCell ref="L47:AX47"/>
    <mergeCell ref="AY47:BI47"/>
    <mergeCell ref="BJ47:CN47"/>
    <mergeCell ref="B42:K43"/>
    <mergeCell ref="L42:AX43"/>
    <mergeCell ref="AY42:BI42"/>
    <mergeCell ref="BJ42:CN42"/>
    <mergeCell ref="AY43:BI43"/>
    <mergeCell ref="BJ43:CN43"/>
    <mergeCell ref="B29:K29"/>
    <mergeCell ref="L29:AX29"/>
    <mergeCell ref="AY29:BI29"/>
    <mergeCell ref="BJ29:CN29"/>
    <mergeCell ref="B31:CN31"/>
    <mergeCell ref="B41:CN41"/>
    <mergeCell ref="B33:K34"/>
    <mergeCell ref="L33:AX34"/>
    <mergeCell ref="AY33:BI33"/>
    <mergeCell ref="BJ33:CN33"/>
    <mergeCell ref="AY34:BI34"/>
    <mergeCell ref="BJ34:CN34"/>
    <mergeCell ref="B35:K37"/>
    <mergeCell ref="L35:N35"/>
    <mergeCell ref="P35:AA35"/>
    <mergeCell ref="AB35:CN35"/>
    <mergeCell ref="L36:CN37"/>
    <mergeCell ref="B38:K38"/>
    <mergeCell ref="B25:K27"/>
    <mergeCell ref="L25:N25"/>
    <mergeCell ref="P25:AA25"/>
    <mergeCell ref="AB25:CN25"/>
    <mergeCell ref="L26:CN27"/>
    <mergeCell ref="B28:K28"/>
    <mergeCell ref="L28:AX28"/>
    <mergeCell ref="AY28:BI28"/>
    <mergeCell ref="BJ28:CN28"/>
    <mergeCell ref="B23:K24"/>
    <mergeCell ref="L23:AX24"/>
    <mergeCell ref="AY23:BI23"/>
    <mergeCell ref="BJ23:CN23"/>
    <mergeCell ref="AY24:BI24"/>
    <mergeCell ref="BJ24:CN24"/>
    <mergeCell ref="B18:K20"/>
    <mergeCell ref="L18:N18"/>
    <mergeCell ref="P18:AA18"/>
    <mergeCell ref="AB18:CN18"/>
    <mergeCell ref="L19:CN20"/>
    <mergeCell ref="B22:CN22"/>
    <mergeCell ref="B39:K39"/>
    <mergeCell ref="L39:AX39"/>
    <mergeCell ref="AY39:BI39"/>
    <mergeCell ref="BJ39:CN39"/>
    <mergeCell ref="C3:AN3"/>
    <mergeCell ref="AP1:BC1"/>
    <mergeCell ref="AP2:BC6"/>
    <mergeCell ref="P6:W6"/>
    <mergeCell ref="B8:CN8"/>
    <mergeCell ref="A9:CO9"/>
    <mergeCell ref="B32:CN32"/>
    <mergeCell ref="B11:CN11"/>
    <mergeCell ref="B13:CN13"/>
    <mergeCell ref="B14:CN14"/>
    <mergeCell ref="BE5:BM5"/>
    <mergeCell ref="BZ5:CB5"/>
    <mergeCell ref="CC5:CF5"/>
    <mergeCell ref="CG5:CH5"/>
    <mergeCell ref="CI5:CL5"/>
    <mergeCell ref="CM5:CN5"/>
    <mergeCell ref="B15:K17"/>
    <mergeCell ref="L15:P15"/>
    <mergeCell ref="Q15:AX15"/>
    <mergeCell ref="AY15:BI15"/>
    <mergeCell ref="BE6:BM6"/>
    <mergeCell ref="BN6:BY6"/>
    <mergeCell ref="BZ6:CB6"/>
    <mergeCell ref="CC6:CF6"/>
    <mergeCell ref="CG6:CH6"/>
    <mergeCell ref="CI6:CL6"/>
    <mergeCell ref="CM6:CN6"/>
    <mergeCell ref="L38:AX38"/>
    <mergeCell ref="AY38:BI38"/>
    <mergeCell ref="BJ38:CN38"/>
    <mergeCell ref="BJ15:CN15"/>
    <mergeCell ref="L16:AX17"/>
    <mergeCell ref="AY16:BI16"/>
    <mergeCell ref="BJ16:CN16"/>
    <mergeCell ref="AY17:BI17"/>
    <mergeCell ref="BJ17:CN17"/>
  </mergeCells>
  <phoneticPr fontId="5"/>
  <conditionalFormatting sqref="L16">
    <cfRule type="cellIs" dxfId="65" priority="49" operator="equal">
      <formula>""</formula>
    </cfRule>
  </conditionalFormatting>
  <conditionalFormatting sqref="L19">
    <cfRule type="cellIs" dxfId="64" priority="36" operator="equal">
      <formula>""</formula>
    </cfRule>
  </conditionalFormatting>
  <conditionalFormatting sqref="L23">
    <cfRule type="cellIs" dxfId="63" priority="46" operator="equal">
      <formula>""</formula>
    </cfRule>
  </conditionalFormatting>
  <conditionalFormatting sqref="L26">
    <cfRule type="cellIs" dxfId="62" priority="34" operator="equal">
      <formula>""</formula>
    </cfRule>
  </conditionalFormatting>
  <conditionalFormatting sqref="L28:L29">
    <cfRule type="cellIs" dxfId="61" priority="41" operator="equal">
      <formula>""</formula>
    </cfRule>
  </conditionalFormatting>
  <conditionalFormatting sqref="L33">
    <cfRule type="cellIs" dxfId="60" priority="12" operator="equal">
      <formula>""</formula>
    </cfRule>
  </conditionalFormatting>
  <conditionalFormatting sqref="L36">
    <cfRule type="cellIs" dxfId="59" priority="6" operator="equal">
      <formula>""</formula>
    </cfRule>
  </conditionalFormatting>
  <conditionalFormatting sqref="L38:L39">
    <cfRule type="cellIs" dxfId="58" priority="8" operator="equal">
      <formula>""</formula>
    </cfRule>
  </conditionalFormatting>
  <conditionalFormatting sqref="L42">
    <cfRule type="cellIs" dxfId="57" priority="31" operator="equal">
      <formula>""</formula>
    </cfRule>
  </conditionalFormatting>
  <conditionalFormatting sqref="L45">
    <cfRule type="cellIs" dxfId="56" priority="25" operator="equal">
      <formula>""</formula>
    </cfRule>
  </conditionalFormatting>
  <conditionalFormatting sqref="L47:L48">
    <cfRule type="cellIs" dxfId="55" priority="27" operator="equal">
      <formula>""</formula>
    </cfRule>
  </conditionalFormatting>
  <conditionalFormatting sqref="L51">
    <cfRule type="cellIs" dxfId="54" priority="23" operator="equal">
      <formula>""</formula>
    </cfRule>
  </conditionalFormatting>
  <conditionalFormatting sqref="L54">
    <cfRule type="cellIs" dxfId="53" priority="14" operator="equal">
      <formula>""</formula>
    </cfRule>
  </conditionalFormatting>
  <conditionalFormatting sqref="L56:L57">
    <cfRule type="cellIs" dxfId="52" priority="19" operator="equal">
      <formula>""</formula>
    </cfRule>
  </conditionalFormatting>
  <conditionalFormatting sqref="L60">
    <cfRule type="cellIs" dxfId="51" priority="43" operator="equal">
      <formula>""</formula>
    </cfRule>
  </conditionalFormatting>
  <conditionalFormatting sqref="L62">
    <cfRule type="cellIs" dxfId="50" priority="33" operator="equal">
      <formula>""</formula>
    </cfRule>
  </conditionalFormatting>
  <conditionalFormatting sqref="P18">
    <cfRule type="cellIs" dxfId="49" priority="37" operator="equal">
      <formula>""</formula>
    </cfRule>
  </conditionalFormatting>
  <conditionalFormatting sqref="P25">
    <cfRule type="cellIs" dxfId="48" priority="35" operator="equal">
      <formula>""</formula>
    </cfRule>
  </conditionalFormatting>
  <conditionalFormatting sqref="P35">
    <cfRule type="cellIs" dxfId="47" priority="7" operator="equal">
      <formula>""</formula>
    </cfRule>
  </conditionalFormatting>
  <conditionalFormatting sqref="P44">
    <cfRule type="cellIs" dxfId="46" priority="26" operator="equal">
      <formula>""</formula>
    </cfRule>
  </conditionalFormatting>
  <conditionalFormatting sqref="P53">
    <cfRule type="cellIs" dxfId="45" priority="18" operator="equal">
      <formula>""</formula>
    </cfRule>
  </conditionalFormatting>
  <conditionalFormatting sqref="Q15">
    <cfRule type="cellIs" dxfId="44" priority="48" operator="equal">
      <formula>""</formula>
    </cfRule>
  </conditionalFormatting>
  <conditionalFormatting sqref="BJ15:BJ17">
    <cfRule type="cellIs" dxfId="43" priority="38" operator="equal">
      <formula>""</formula>
    </cfRule>
  </conditionalFormatting>
  <conditionalFormatting sqref="BJ23:BJ24">
    <cfRule type="cellIs" dxfId="42" priority="47" operator="equal">
      <formula>""</formula>
    </cfRule>
  </conditionalFormatting>
  <conditionalFormatting sqref="BJ28:BJ29">
    <cfRule type="cellIs" dxfId="41" priority="42" operator="equal">
      <formula>""</formula>
    </cfRule>
  </conditionalFormatting>
  <conditionalFormatting sqref="BJ33:BJ34">
    <cfRule type="cellIs" dxfId="40" priority="13" operator="equal">
      <formula>""</formula>
    </cfRule>
  </conditionalFormatting>
  <conditionalFormatting sqref="BJ38:BJ39">
    <cfRule type="cellIs" dxfId="39" priority="9" operator="equal">
      <formula>""</formula>
    </cfRule>
  </conditionalFormatting>
  <conditionalFormatting sqref="BJ42:BJ43">
    <cfRule type="cellIs" dxfId="38" priority="32" operator="equal">
      <formula>""</formula>
    </cfRule>
  </conditionalFormatting>
  <conditionalFormatting sqref="BJ47:BJ48">
    <cfRule type="cellIs" dxfId="37" priority="28" operator="equal">
      <formula>""</formula>
    </cfRule>
  </conditionalFormatting>
  <conditionalFormatting sqref="BJ51:BJ52">
    <cfRule type="cellIs" dxfId="36" priority="24" operator="equal">
      <formula>""</formula>
    </cfRule>
  </conditionalFormatting>
  <conditionalFormatting sqref="BJ56:BJ57">
    <cfRule type="cellIs" dxfId="35" priority="20" operator="equal">
      <formula>""</formula>
    </cfRule>
  </conditionalFormatting>
  <conditionalFormatting sqref="BJ60:BJ61">
    <cfRule type="cellIs" dxfId="34" priority="45" operator="equal">
      <formula>""</formula>
    </cfRule>
  </conditionalFormatting>
  <conditionalFormatting sqref="BN3">
    <cfRule type="cellIs" dxfId="33" priority="4" operator="equal">
      <formula>""</formula>
    </cfRule>
  </conditionalFormatting>
  <conditionalFormatting sqref="BN5:BN6">
    <cfRule type="cellIs" dxfId="32" priority="1" operator="equal">
      <formula>""</formula>
    </cfRule>
  </conditionalFormatting>
  <conditionalFormatting sqref="CC5:CC6">
    <cfRule type="cellIs" dxfId="31" priority="3" operator="equal">
      <formula>""</formula>
    </cfRule>
  </conditionalFormatting>
  <conditionalFormatting sqref="CI5:CI6">
    <cfRule type="cellIs" dxfId="30" priority="2" operator="equal">
      <formula>""</formula>
    </cfRule>
  </conditionalFormatting>
  <printOptions horizontalCentered="1"/>
  <pageMargins left="0.47244094488188981" right="0.47244094488188981" top="0.31496062992125984" bottom="0.23622047244094491" header="0.31496062992125984" footer="0.23622047244094491"/>
  <pageSetup paperSize="9" scale="69" orientation="portrait" r:id="rId1"/>
  <headerFooter>
    <oddFooter>&amp;R&amp;"ＭＳ Ｐ明朝,標準"（日本産業規格Ａ列４番）</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54"/>
  <sheetViews>
    <sheetView showGridLines="0" showZeros="0" view="pageBreakPreview" zoomScaleNormal="100" zoomScaleSheetLayoutView="100" workbookViewId="0">
      <selection activeCell="B8" sqref="B8:T8"/>
    </sheetView>
  </sheetViews>
  <sheetFormatPr defaultColWidth="4" defaultRowHeight="18" x14ac:dyDescent="0.45"/>
  <cols>
    <col min="1" max="1" width="2.69921875" style="34" customWidth="1"/>
    <col min="2" max="15" width="4" style="34"/>
    <col min="16" max="16" width="4" style="34" customWidth="1"/>
    <col min="17" max="17" width="4" style="34"/>
    <col min="18" max="18" width="4.69921875" style="34" customWidth="1"/>
    <col min="19" max="20" width="4" style="34"/>
    <col min="21" max="21" width="4" style="33"/>
    <col min="22" max="23" width="4" style="33" customWidth="1"/>
    <col min="24" max="39" width="4" style="33"/>
    <col min="40" max="40" width="4.69921875" style="33" customWidth="1"/>
    <col min="41" max="41" width="4" style="34" customWidth="1"/>
    <col min="42" max="42" width="8.69921875" style="34" customWidth="1"/>
    <col min="43" max="55" width="4" style="34"/>
    <col min="56" max="56" width="0" style="34" hidden="1" customWidth="1"/>
    <col min="57" max="57" width="4" style="34" hidden="1" customWidth="1"/>
    <col min="58" max="58" width="6" style="34" hidden="1" customWidth="1"/>
    <col min="59" max="59" width="9.8984375" style="34" hidden="1" customWidth="1"/>
    <col min="60" max="62" width="4" style="34" hidden="1" customWidth="1"/>
    <col min="63" max="63" width="8.59765625" style="34" hidden="1" customWidth="1"/>
    <col min="64" max="16384" width="4" style="34"/>
  </cols>
  <sheetData>
    <row r="1" spans="1:63" ht="16.2" customHeight="1" x14ac:dyDescent="0.45">
      <c r="A1" s="415" t="s">
        <v>286</v>
      </c>
      <c r="B1" s="415"/>
      <c r="C1" s="415"/>
      <c r="D1" s="415"/>
      <c r="E1" s="415"/>
      <c r="F1" s="415"/>
      <c r="G1" s="415"/>
      <c r="H1" s="415"/>
      <c r="I1" s="415"/>
      <c r="J1" s="2" t="s">
        <v>77</v>
      </c>
      <c r="K1" s="2"/>
      <c r="L1" s="2"/>
      <c r="M1" s="2"/>
      <c r="N1" s="2"/>
      <c r="O1" s="2"/>
      <c r="P1" s="2"/>
      <c r="Q1" s="2"/>
      <c r="R1" s="2"/>
      <c r="S1" s="2"/>
      <c r="T1" s="2"/>
      <c r="U1" s="11"/>
      <c r="V1" s="11"/>
      <c r="W1" s="11"/>
      <c r="X1" s="11"/>
      <c r="Y1" s="11"/>
      <c r="Z1" s="11"/>
      <c r="AA1" s="11"/>
      <c r="AB1" s="11"/>
      <c r="AC1" s="11"/>
      <c r="AD1" s="11"/>
      <c r="AE1" s="11"/>
      <c r="AF1" s="11"/>
      <c r="AG1" s="11"/>
      <c r="AH1" s="11"/>
      <c r="AI1" s="11"/>
    </row>
    <row r="2" spans="1:63" ht="4.5" customHeight="1" x14ac:dyDescent="0.45">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c r="BE2"/>
      <c r="BF2" s="37"/>
      <c r="BG2"/>
      <c r="BH2"/>
      <c r="BI2"/>
      <c r="BJ2"/>
      <c r="BK2"/>
    </row>
    <row r="3" spans="1:63" ht="25.95" customHeight="1" x14ac:dyDescent="0.45">
      <c r="A3" s="416" t="s">
        <v>78</v>
      </c>
      <c r="B3" s="416"/>
      <c r="C3" s="416"/>
      <c r="D3" s="416"/>
      <c r="E3" s="416"/>
      <c r="F3" s="417"/>
      <c r="G3" s="417"/>
      <c r="H3" s="417"/>
      <c r="I3" s="417"/>
      <c r="J3" s="417"/>
      <c r="K3" s="417"/>
      <c r="L3" s="417"/>
      <c r="M3" s="417"/>
      <c r="N3" s="417"/>
      <c r="O3" s="417"/>
      <c r="P3" s="417"/>
      <c r="Q3" s="417"/>
      <c r="R3" s="417"/>
      <c r="S3" s="417"/>
      <c r="BE3">
        <v>1</v>
      </c>
      <c r="BF3" t="s">
        <v>79</v>
      </c>
      <c r="BG3" s="38">
        <v>300000</v>
      </c>
      <c r="BH3"/>
      <c r="BI3"/>
      <c r="BJ3" t="s">
        <v>80</v>
      </c>
      <c r="BK3" t="s">
        <v>81</v>
      </c>
    </row>
    <row r="4" spans="1:63" ht="8.25" customHeight="1" x14ac:dyDescent="0.45">
      <c r="A4" s="39"/>
      <c r="B4" s="39"/>
      <c r="C4" s="39"/>
      <c r="D4" s="39"/>
      <c r="E4" s="39"/>
      <c r="F4" s="39"/>
      <c r="G4" s="39"/>
      <c r="H4" s="39"/>
      <c r="I4" s="39"/>
      <c r="J4" s="39"/>
      <c r="K4" s="39"/>
      <c r="L4" s="39"/>
      <c r="M4" s="39"/>
      <c r="N4" s="39"/>
      <c r="O4" s="39"/>
      <c r="P4" s="39"/>
      <c r="Q4" s="39"/>
      <c r="R4" s="39"/>
      <c r="S4" s="39"/>
      <c r="BE4">
        <v>2</v>
      </c>
      <c r="BF4" t="s">
        <v>82</v>
      </c>
      <c r="BG4" s="38">
        <v>500000</v>
      </c>
      <c r="BH4"/>
      <c r="BI4"/>
      <c r="BJ4" t="s">
        <v>83</v>
      </c>
      <c r="BK4" t="s">
        <v>84</v>
      </c>
    </row>
    <row r="5" spans="1:63" ht="26.4" customHeight="1" x14ac:dyDescent="0.45">
      <c r="A5" s="40" t="s">
        <v>85</v>
      </c>
      <c r="H5" s="33"/>
      <c r="I5" s="33"/>
      <c r="J5" s="33"/>
      <c r="K5" s="33"/>
      <c r="L5" s="33"/>
      <c r="M5" s="33"/>
      <c r="O5" s="418" t="s">
        <v>86</v>
      </c>
      <c r="P5" s="418"/>
      <c r="Q5" s="418"/>
      <c r="R5" s="419" t="str">
        <f>IF(L11&lt;&gt;"","集合",IF(L10&lt;&gt;"","戸建",""))</f>
        <v/>
      </c>
      <c r="S5" s="419"/>
      <c r="BE5">
        <v>3</v>
      </c>
      <c r="BF5" t="s">
        <v>87</v>
      </c>
      <c r="BG5" s="38">
        <v>2100000</v>
      </c>
      <c r="BH5"/>
      <c r="BI5"/>
      <c r="BJ5"/>
      <c r="BK5"/>
    </row>
    <row r="6" spans="1:63" ht="5.4" customHeight="1" x14ac:dyDescent="0.45">
      <c r="BE6">
        <v>1</v>
      </c>
      <c r="BF6" t="s">
        <v>88</v>
      </c>
      <c r="BG6">
        <v>200000</v>
      </c>
      <c r="BH6"/>
      <c r="BI6"/>
      <c r="BJ6"/>
      <c r="BK6"/>
    </row>
    <row r="7" spans="1:63" x14ac:dyDescent="0.45">
      <c r="A7" s="41" t="s">
        <v>89</v>
      </c>
      <c r="BE7">
        <v>2</v>
      </c>
      <c r="BF7" t="s">
        <v>90</v>
      </c>
      <c r="BG7">
        <v>400000</v>
      </c>
      <c r="BH7"/>
      <c r="BI7"/>
      <c r="BJ7"/>
      <c r="BK7"/>
    </row>
    <row r="8" spans="1:63" ht="27.75" customHeight="1" x14ac:dyDescent="0.45">
      <c r="A8" s="33"/>
      <c r="B8" s="420" t="s">
        <v>91</v>
      </c>
      <c r="C8" s="420"/>
      <c r="D8" s="420"/>
      <c r="E8" s="420"/>
      <c r="F8" s="420"/>
      <c r="G8" s="420"/>
      <c r="H8" s="420"/>
      <c r="I8" s="420"/>
      <c r="J8" s="420"/>
      <c r="K8" s="420"/>
      <c r="L8" s="420"/>
      <c r="M8" s="420"/>
      <c r="N8" s="420"/>
      <c r="O8" s="420"/>
      <c r="P8" s="420"/>
      <c r="Q8" s="420"/>
      <c r="R8" s="420"/>
      <c r="S8" s="420"/>
      <c r="T8" s="420"/>
      <c r="BE8">
        <v>3</v>
      </c>
      <c r="BF8" t="s">
        <v>92</v>
      </c>
      <c r="BG8">
        <v>1700000</v>
      </c>
      <c r="BH8"/>
      <c r="BI8"/>
      <c r="BJ8"/>
      <c r="BK8"/>
    </row>
    <row r="9" spans="1:63" ht="4.2" customHeight="1" thickBot="1" x14ac:dyDescent="0.5">
      <c r="A9" s="42"/>
      <c r="B9" s="42"/>
      <c r="C9" s="42"/>
      <c r="D9" s="42"/>
      <c r="E9" s="42"/>
      <c r="F9" s="42"/>
      <c r="G9" s="42"/>
      <c r="H9" s="42"/>
      <c r="I9" s="42"/>
      <c r="J9" s="42"/>
      <c r="K9" s="42"/>
      <c r="L9" s="42"/>
      <c r="M9" s="42"/>
      <c r="N9" s="42"/>
      <c r="O9" s="42"/>
      <c r="P9" s="42"/>
      <c r="Q9" s="42"/>
      <c r="R9" s="42"/>
      <c r="S9" s="42"/>
      <c r="T9" s="42"/>
    </row>
    <row r="10" spans="1:63" ht="29.4" customHeight="1" x14ac:dyDescent="0.45">
      <c r="A10" s="42"/>
      <c r="B10" s="422" t="s">
        <v>93</v>
      </c>
      <c r="C10" s="423"/>
      <c r="D10" s="423"/>
      <c r="E10" s="148"/>
      <c r="F10" s="149"/>
      <c r="G10" s="149"/>
      <c r="H10" s="150"/>
      <c r="I10" s="424" t="s">
        <v>94</v>
      </c>
      <c r="J10" s="425"/>
      <c r="K10" s="425"/>
      <c r="L10" s="151"/>
      <c r="M10" s="152"/>
      <c r="N10" s="426" t="str">
        <f>IFERROR(VLOOKUP("戸建"&amp;L10,BF3:BG5,2,FALSE),"")</f>
        <v/>
      </c>
      <c r="O10" s="426"/>
      <c r="P10" s="426"/>
      <c r="Q10" s="426"/>
      <c r="R10" s="426"/>
      <c r="S10" s="153" t="s">
        <v>95</v>
      </c>
      <c r="T10" s="42"/>
      <c r="U10" s="42"/>
      <c r="V10" s="42"/>
      <c r="AO10" s="33"/>
      <c r="AP10" s="33"/>
    </row>
    <row r="11" spans="1:63" ht="29.4" customHeight="1" thickBot="1" x14ac:dyDescent="0.5">
      <c r="A11" s="42"/>
      <c r="B11" s="427" t="s">
        <v>96</v>
      </c>
      <c r="C11" s="428"/>
      <c r="D11" s="428"/>
      <c r="E11" s="429"/>
      <c r="F11" s="430"/>
      <c r="G11" s="154" t="s">
        <v>97</v>
      </c>
      <c r="H11" s="155" t="s">
        <v>98</v>
      </c>
      <c r="I11" s="433" t="s">
        <v>94</v>
      </c>
      <c r="J11" s="434"/>
      <c r="K11" s="434"/>
      <c r="L11" s="156"/>
      <c r="M11" s="157"/>
      <c r="N11" s="435" t="str">
        <f>IFERROR(VLOOKUP("集合"&amp;L11,BF6:BG8,2,FALSE),"")</f>
        <v/>
      </c>
      <c r="O11" s="435"/>
      <c r="P11" s="435"/>
      <c r="Q11" s="435"/>
      <c r="R11" s="435"/>
      <c r="S11" s="158" t="s">
        <v>95</v>
      </c>
      <c r="T11" s="42"/>
      <c r="U11" s="42"/>
      <c r="V11" s="42"/>
      <c r="AO11" s="33"/>
      <c r="AP11" s="33"/>
    </row>
    <row r="12" spans="1:63" ht="5.25" customHeight="1" x14ac:dyDescent="0.45">
      <c r="A12" s="42"/>
      <c r="B12" s="42"/>
      <c r="C12" s="42"/>
      <c r="D12" s="42"/>
      <c r="E12" s="42"/>
      <c r="F12" s="42"/>
      <c r="G12" s="42"/>
      <c r="H12" s="42"/>
      <c r="I12" s="42"/>
      <c r="J12" s="42"/>
      <c r="K12" s="42"/>
      <c r="L12" s="42"/>
      <c r="M12" s="42"/>
      <c r="N12" s="42"/>
      <c r="O12" s="42"/>
      <c r="P12" s="42"/>
      <c r="Q12" s="42"/>
      <c r="R12" s="42"/>
      <c r="S12" s="42"/>
      <c r="T12" s="42"/>
    </row>
    <row r="13" spans="1:63" ht="33" customHeight="1" x14ac:dyDescent="0.55000000000000004">
      <c r="B13" s="406" t="str">
        <f>IF(Q5="集合","戸数","")</f>
        <v/>
      </c>
      <c r="C13" s="406"/>
      <c r="D13" s="43"/>
      <c r="E13" s="410" t="s">
        <v>99</v>
      </c>
      <c r="F13" s="410"/>
      <c r="G13" s="410"/>
      <c r="H13" s="410"/>
      <c r="I13" s="410"/>
      <c r="J13" s="410"/>
      <c r="K13" s="410"/>
      <c r="L13" s="410"/>
      <c r="M13" s="44"/>
      <c r="N13" s="411" t="str">
        <f>IF(L10&lt;&gt;"",N10,IF(L11&lt;&gt;"",N11*E11,""))</f>
        <v/>
      </c>
      <c r="O13" s="411"/>
      <c r="P13" s="411"/>
      <c r="Q13" s="411"/>
      <c r="R13" s="411"/>
      <c r="S13" s="45" t="s">
        <v>95</v>
      </c>
      <c r="V13" s="46"/>
      <c r="W13" s="47"/>
      <c r="X13" s="47"/>
      <c r="Y13" s="47"/>
      <c r="Z13" s="47"/>
      <c r="AA13" s="47"/>
      <c r="AB13" s="47"/>
    </row>
    <row r="14" spans="1:63" ht="7.95" customHeight="1" x14ac:dyDescent="0.45">
      <c r="L14" s="48"/>
      <c r="M14" s="48"/>
      <c r="N14" s="48"/>
      <c r="O14" s="48"/>
      <c r="P14" s="49"/>
      <c r="Q14" s="49"/>
      <c r="R14" s="49"/>
      <c r="S14" s="50"/>
    </row>
    <row r="15" spans="1:63" ht="26.25" customHeight="1" thickBot="1" x14ac:dyDescent="0.5">
      <c r="A15" s="41" t="s">
        <v>100</v>
      </c>
    </row>
    <row r="16" spans="1:63" ht="25.2" customHeight="1" x14ac:dyDescent="0.45">
      <c r="B16" s="438" t="s">
        <v>101</v>
      </c>
      <c r="C16" s="439"/>
      <c r="D16" s="439"/>
      <c r="E16" s="439"/>
      <c r="F16" s="439"/>
      <c r="G16" s="439"/>
      <c r="H16" s="439"/>
      <c r="I16" s="439"/>
      <c r="J16" s="439"/>
      <c r="K16" s="439"/>
      <c r="L16" s="439"/>
      <c r="M16" s="439"/>
      <c r="N16" s="439"/>
      <c r="O16" s="440"/>
      <c r="P16" s="407"/>
      <c r="Q16" s="408"/>
      <c r="R16" s="408"/>
      <c r="S16" s="409"/>
      <c r="T16" s="33"/>
      <c r="AJ16" s="405"/>
      <c r="AK16" s="405"/>
      <c r="AL16" s="405"/>
      <c r="AM16" s="405"/>
      <c r="AN16" s="405"/>
    </row>
    <row r="17" spans="2:43" ht="30.6" customHeight="1" thickBot="1" x14ac:dyDescent="0.5">
      <c r="B17" s="452" t="s">
        <v>322</v>
      </c>
      <c r="C17" s="453"/>
      <c r="D17" s="453"/>
      <c r="E17" s="453"/>
      <c r="F17" s="454" t="s">
        <v>323</v>
      </c>
      <c r="G17" s="454"/>
      <c r="H17" s="454"/>
      <c r="I17" s="454"/>
      <c r="J17" s="454"/>
      <c r="K17" s="454"/>
      <c r="L17" s="454"/>
      <c r="M17" s="454"/>
      <c r="N17" s="454"/>
      <c r="O17" s="455"/>
      <c r="P17" s="403"/>
      <c r="Q17" s="404"/>
      <c r="R17" s="404"/>
      <c r="S17" s="142" t="s">
        <v>104</v>
      </c>
      <c r="T17" s="33"/>
      <c r="W17" s="138"/>
      <c r="X17" s="138"/>
      <c r="Y17" s="138"/>
      <c r="Z17" s="138"/>
      <c r="AA17" s="138"/>
      <c r="AB17" s="138"/>
      <c r="AC17" s="138"/>
      <c r="AD17" s="138"/>
      <c r="AE17" s="138"/>
      <c r="AF17" s="138"/>
      <c r="AG17" s="138"/>
      <c r="AH17" s="138"/>
      <c r="AI17" s="138"/>
      <c r="AJ17" s="138"/>
      <c r="AK17" s="138"/>
      <c r="AL17" s="138"/>
      <c r="AM17" s="138"/>
      <c r="AN17" s="138"/>
      <c r="AO17" s="138"/>
    </row>
    <row r="18" spans="2:43" ht="25.2" customHeight="1" thickBot="1" x14ac:dyDescent="0.5">
      <c r="B18" s="444" t="s">
        <v>320</v>
      </c>
      <c r="C18" s="445"/>
      <c r="D18" s="445"/>
      <c r="E18" s="445"/>
      <c r="F18" s="445"/>
      <c r="G18" s="445"/>
      <c r="H18" s="445"/>
      <c r="I18" s="445"/>
      <c r="J18" s="445"/>
      <c r="K18" s="445"/>
      <c r="L18" s="445"/>
      <c r="M18" s="445"/>
      <c r="N18" s="445"/>
      <c r="O18" s="446"/>
      <c r="P18" s="421"/>
      <c r="Q18" s="421"/>
      <c r="R18" s="421"/>
      <c r="S18" s="143" t="s">
        <v>104</v>
      </c>
      <c r="T18" s="33"/>
      <c r="W18" s="138"/>
      <c r="X18" s="138"/>
      <c r="Y18" s="138"/>
      <c r="Z18" s="138"/>
      <c r="AA18" s="138"/>
      <c r="AB18" s="138"/>
      <c r="AC18" s="138"/>
      <c r="AD18" s="138"/>
      <c r="AE18" s="138"/>
      <c r="AF18" s="138"/>
      <c r="AG18" s="138"/>
      <c r="AH18" s="138"/>
      <c r="AI18" s="138"/>
      <c r="AJ18" s="138"/>
      <c r="AK18" s="138"/>
      <c r="AL18" s="138"/>
      <c r="AM18" s="138"/>
      <c r="AN18" s="138"/>
      <c r="AO18" s="138"/>
    </row>
    <row r="19" spans="2:43" ht="25.2" customHeight="1" x14ac:dyDescent="0.45">
      <c r="B19" s="438" t="s">
        <v>321</v>
      </c>
      <c r="C19" s="439"/>
      <c r="D19" s="439"/>
      <c r="E19" s="439"/>
      <c r="F19" s="439"/>
      <c r="G19" s="439"/>
      <c r="H19" s="439"/>
      <c r="I19" s="439"/>
      <c r="J19" s="439"/>
      <c r="K19" s="439"/>
      <c r="L19" s="439"/>
      <c r="M19" s="439"/>
      <c r="N19" s="439"/>
      <c r="O19" s="439"/>
      <c r="P19" s="447"/>
      <c r="Q19" s="447"/>
      <c r="R19" s="447"/>
      <c r="S19" s="448"/>
      <c r="T19" s="33"/>
      <c r="W19" s="138"/>
      <c r="X19" s="138"/>
      <c r="Y19" s="138"/>
      <c r="Z19" s="138"/>
      <c r="AA19" s="138"/>
      <c r="AB19" s="138"/>
      <c r="AC19" s="138"/>
      <c r="AD19" s="138"/>
      <c r="AE19" s="138"/>
      <c r="AF19" s="138"/>
      <c r="AG19" s="138"/>
      <c r="AH19" s="138"/>
      <c r="AI19" s="138"/>
      <c r="AJ19" s="138"/>
      <c r="AK19" s="138"/>
      <c r="AL19" s="138"/>
      <c r="AM19" s="138"/>
      <c r="AN19" s="138"/>
      <c r="AO19" s="138"/>
    </row>
    <row r="20" spans="2:43" ht="25.2" customHeight="1" x14ac:dyDescent="0.45">
      <c r="B20" s="449" t="s">
        <v>102</v>
      </c>
      <c r="C20" s="450"/>
      <c r="D20" s="450"/>
      <c r="E20" s="450"/>
      <c r="F20" s="450"/>
      <c r="G20" s="450"/>
      <c r="H20" s="450"/>
      <c r="I20" s="450"/>
      <c r="J20" s="450"/>
      <c r="K20" s="450"/>
      <c r="L20" s="450"/>
      <c r="M20" s="450"/>
      <c r="N20" s="450"/>
      <c r="O20" s="451"/>
      <c r="P20" s="401"/>
      <c r="Q20" s="402"/>
      <c r="R20" s="402"/>
      <c r="S20" s="140" t="s">
        <v>104</v>
      </c>
      <c r="T20" s="33"/>
      <c r="AJ20" s="52"/>
      <c r="AK20" s="52"/>
      <c r="AL20" s="52"/>
      <c r="AM20" s="52"/>
      <c r="AN20" s="52"/>
    </row>
    <row r="21" spans="2:43" ht="25.2" customHeight="1" thickBot="1" x14ac:dyDescent="0.5">
      <c r="B21" s="412" t="s">
        <v>103</v>
      </c>
      <c r="C21" s="413"/>
      <c r="D21" s="413"/>
      <c r="E21" s="413"/>
      <c r="F21" s="413"/>
      <c r="G21" s="413"/>
      <c r="H21" s="413"/>
      <c r="I21" s="413"/>
      <c r="J21" s="413"/>
      <c r="K21" s="413"/>
      <c r="L21" s="413"/>
      <c r="M21" s="413"/>
      <c r="N21" s="413"/>
      <c r="O21" s="414"/>
      <c r="P21" s="380"/>
      <c r="Q21" s="380"/>
      <c r="R21" s="380"/>
      <c r="S21" s="143" t="s">
        <v>104</v>
      </c>
      <c r="T21" s="33"/>
      <c r="AJ21" s="52"/>
      <c r="AK21" s="52"/>
      <c r="AL21" s="52"/>
      <c r="AM21" s="52"/>
      <c r="AN21" s="52"/>
    </row>
    <row r="22" spans="2:43" ht="27.75" customHeight="1" thickBot="1" x14ac:dyDescent="0.5">
      <c r="B22" s="441" t="s">
        <v>318</v>
      </c>
      <c r="C22" s="442"/>
      <c r="D22" s="442"/>
      <c r="E22" s="442"/>
      <c r="F22" s="442"/>
      <c r="G22" s="442"/>
      <c r="H22" s="442"/>
      <c r="I22" s="442"/>
      <c r="J22" s="442"/>
      <c r="K22" s="442"/>
      <c r="L22" s="442"/>
      <c r="M22" s="442"/>
      <c r="N22" s="442"/>
      <c r="O22" s="443"/>
      <c r="P22" s="380"/>
      <c r="Q22" s="380"/>
      <c r="R22" s="380"/>
      <c r="S22" s="142" t="s">
        <v>104</v>
      </c>
      <c r="T22" s="33"/>
      <c r="AJ22" s="52"/>
      <c r="AK22" s="52"/>
      <c r="AL22" s="52"/>
      <c r="AM22" s="52"/>
      <c r="AN22" s="52"/>
    </row>
    <row r="23" spans="2:43" ht="6.75" customHeight="1" x14ac:dyDescent="0.4">
      <c r="B23" s="476"/>
      <c r="C23" s="476"/>
      <c r="D23" s="476"/>
      <c r="E23" s="476"/>
      <c r="F23" s="476"/>
      <c r="G23" s="476"/>
      <c r="H23" s="476"/>
      <c r="I23" s="476"/>
      <c r="J23" s="476"/>
      <c r="K23" s="476"/>
      <c r="L23" s="476"/>
      <c r="M23" s="476"/>
      <c r="N23" s="476"/>
      <c r="O23" s="476"/>
      <c r="T23" s="33"/>
      <c r="AJ23" s="52"/>
      <c r="AK23" s="52"/>
      <c r="AL23" s="52"/>
      <c r="AM23" s="52"/>
      <c r="AN23" s="52"/>
    </row>
    <row r="24" spans="2:43" ht="18.600000000000001" thickBot="1" x14ac:dyDescent="0.45">
      <c r="B24" s="54" t="s">
        <v>105</v>
      </c>
      <c r="C24" s="55"/>
      <c r="D24" s="55"/>
      <c r="E24" s="55"/>
      <c r="F24" s="55"/>
      <c r="G24" s="55"/>
      <c r="H24" s="55"/>
      <c r="J24" s="55"/>
      <c r="K24" s="55"/>
      <c r="L24" s="55"/>
      <c r="M24" s="55"/>
      <c r="N24" s="55"/>
      <c r="O24" s="55"/>
      <c r="P24" s="55"/>
      <c r="Q24" s="55"/>
      <c r="R24" s="55"/>
      <c r="S24" s="55"/>
      <c r="T24" s="55"/>
      <c r="W24" s="34"/>
      <c r="X24" s="34"/>
      <c r="Y24" s="34"/>
      <c r="Z24" s="34"/>
      <c r="AA24" s="34"/>
      <c r="AB24" s="34"/>
      <c r="AC24" s="34"/>
      <c r="AD24" s="34"/>
      <c r="AE24" s="34"/>
      <c r="AF24" s="34"/>
      <c r="AG24" s="34"/>
      <c r="AH24" s="34"/>
      <c r="AI24" s="34"/>
      <c r="AJ24" s="34"/>
      <c r="AK24" s="34"/>
      <c r="AL24" s="34"/>
      <c r="AM24" s="34"/>
      <c r="AN24" s="34"/>
    </row>
    <row r="25" spans="2:43" ht="30" customHeight="1" x14ac:dyDescent="0.45">
      <c r="B25" s="144" t="s">
        <v>106</v>
      </c>
      <c r="C25" s="145"/>
      <c r="D25" s="145"/>
      <c r="E25" s="145"/>
      <c r="F25" s="145"/>
      <c r="G25" s="145"/>
      <c r="H25" s="145"/>
      <c r="I25" s="145"/>
      <c r="J25" s="145"/>
      <c r="K25" s="145"/>
      <c r="L25" s="145"/>
      <c r="M25" s="145"/>
      <c r="N25" s="145"/>
      <c r="O25" s="145"/>
      <c r="P25" s="396"/>
      <c r="Q25" s="397"/>
      <c r="R25" s="397"/>
      <c r="S25" s="398"/>
      <c r="T25" s="55"/>
      <c r="W25" s="34"/>
      <c r="X25" s="34"/>
      <c r="Y25" s="34"/>
      <c r="Z25" s="34"/>
      <c r="AA25" s="34"/>
      <c r="AB25" s="34"/>
      <c r="AC25" s="34"/>
      <c r="AD25" s="34"/>
      <c r="AE25" s="34"/>
      <c r="AF25" s="34"/>
      <c r="AG25" s="34"/>
      <c r="AH25" s="34"/>
      <c r="AI25" s="34"/>
      <c r="AJ25" s="34"/>
      <c r="AK25" s="34"/>
      <c r="AL25" s="34"/>
      <c r="AM25" s="34"/>
      <c r="AN25" s="34"/>
    </row>
    <row r="26" spans="2:43" ht="30" customHeight="1" thickBot="1" x14ac:dyDescent="0.5">
      <c r="B26" s="141" t="s">
        <v>107</v>
      </c>
      <c r="C26" s="146"/>
      <c r="D26" s="146"/>
      <c r="E26" s="146"/>
      <c r="F26" s="146"/>
      <c r="G26" s="146"/>
      <c r="H26" s="146"/>
      <c r="I26" s="146"/>
      <c r="J26" s="146"/>
      <c r="K26" s="146"/>
      <c r="L26" s="146"/>
      <c r="M26" s="146"/>
      <c r="N26" s="146"/>
      <c r="O26" s="146"/>
      <c r="P26" s="399"/>
      <c r="Q26" s="400"/>
      <c r="R26" s="400"/>
      <c r="S26" s="147" t="s">
        <v>95</v>
      </c>
      <c r="T26" s="55"/>
      <c r="AF26" s="383"/>
      <c r="AG26" s="383"/>
      <c r="AH26" s="383"/>
      <c r="AI26" s="383"/>
      <c r="AJ26" s="384"/>
      <c r="AK26" s="384"/>
      <c r="AL26" s="384"/>
      <c r="AM26" s="384"/>
      <c r="AN26" s="384"/>
    </row>
    <row r="27" spans="2:43" ht="10.199999999999999" customHeight="1" x14ac:dyDescent="0.45">
      <c r="V27" s="34"/>
      <c r="W27" s="56"/>
      <c r="X27" s="56"/>
      <c r="Y27" s="57" t="s">
        <v>108</v>
      </c>
      <c r="Z27" s="57"/>
      <c r="AA27" s="57"/>
      <c r="AB27" s="57"/>
      <c r="AC27" s="57"/>
      <c r="AD27" s="57"/>
      <c r="AE27" s="57" t="s">
        <v>109</v>
      </c>
      <c r="AF27" s="57"/>
      <c r="AG27" s="57"/>
      <c r="AH27" s="57"/>
      <c r="AI27" s="57" t="s">
        <v>110</v>
      </c>
      <c r="AJ27" s="57"/>
      <c r="AK27" s="57"/>
      <c r="AL27" s="57"/>
      <c r="AM27" s="376" t="s">
        <v>111</v>
      </c>
      <c r="AN27" s="377"/>
      <c r="AO27" s="378"/>
      <c r="AP27" s="376" t="s">
        <v>112</v>
      </c>
      <c r="AQ27" s="378"/>
    </row>
    <row r="28" spans="2:43" ht="28.5" customHeight="1" x14ac:dyDescent="0.45">
      <c r="E28" s="436" t="s">
        <v>113</v>
      </c>
      <c r="F28" s="436"/>
      <c r="G28" s="436"/>
      <c r="H28" s="436"/>
      <c r="I28" s="436"/>
      <c r="J28" s="436"/>
      <c r="K28" s="436"/>
      <c r="L28" s="436"/>
      <c r="M28" s="436"/>
      <c r="N28" s="437">
        <f>MAX(AP28:AQ31)</f>
        <v>0</v>
      </c>
      <c r="O28" s="437"/>
      <c r="P28" s="437"/>
      <c r="Q28" s="437"/>
      <c r="R28" s="437"/>
      <c r="S28" s="44" t="s">
        <v>95</v>
      </c>
      <c r="V28" s="34"/>
      <c r="W28" s="56"/>
      <c r="X28" s="56"/>
      <c r="Y28" s="58" t="s">
        <v>114</v>
      </c>
      <c r="Z28" s="59"/>
      <c r="AA28" s="59"/>
      <c r="AB28" s="59"/>
      <c r="AC28" s="59"/>
      <c r="AD28" s="60"/>
      <c r="AE28" s="57" t="s">
        <v>115</v>
      </c>
      <c r="AF28" s="57"/>
      <c r="AG28" s="57"/>
      <c r="AH28" s="57"/>
      <c r="AI28" s="385" t="s">
        <v>116</v>
      </c>
      <c r="AJ28" s="386"/>
      <c r="AK28" s="386"/>
      <c r="AL28" s="387"/>
      <c r="AM28" s="388" t="s">
        <v>117</v>
      </c>
      <c r="AN28" s="388"/>
      <c r="AO28" s="388"/>
      <c r="AP28" s="388">
        <f>ROUNDDOWN(MIN(IF(AND(P16="該当有り",P17&lt;=3.6),130000*P17,0),390000),-3)</f>
        <v>0</v>
      </c>
      <c r="AQ28" s="388"/>
    </row>
    <row r="29" spans="2:43" ht="28.5" customHeight="1" x14ac:dyDescent="0.45">
      <c r="E29" s="431" t="s">
        <v>343</v>
      </c>
      <c r="F29" s="431"/>
      <c r="G29" s="431"/>
      <c r="H29" s="431"/>
      <c r="I29" s="431"/>
      <c r="J29" s="431"/>
      <c r="K29" s="431"/>
      <c r="L29" s="431"/>
      <c r="M29" s="431"/>
      <c r="N29" s="432">
        <f>AP34+AP35</f>
        <v>0</v>
      </c>
      <c r="O29" s="432"/>
      <c r="P29" s="432"/>
      <c r="Q29" s="432"/>
      <c r="R29" s="432"/>
      <c r="S29" s="44" t="s">
        <v>95</v>
      </c>
      <c r="V29" s="34"/>
      <c r="W29" s="56"/>
      <c r="X29" s="56"/>
      <c r="Y29" s="61"/>
      <c r="Z29" s="62"/>
      <c r="AA29" s="62"/>
      <c r="AB29" s="62"/>
      <c r="AC29" s="62"/>
      <c r="AD29" s="63"/>
      <c r="AE29" s="57" t="s">
        <v>118</v>
      </c>
      <c r="AF29" s="57"/>
      <c r="AG29" s="57"/>
      <c r="AH29" s="57"/>
      <c r="AI29" s="385" t="s">
        <v>119</v>
      </c>
      <c r="AJ29" s="386"/>
      <c r="AK29" s="386"/>
      <c r="AL29" s="387"/>
      <c r="AM29" s="388" t="s">
        <v>120</v>
      </c>
      <c r="AN29" s="388"/>
      <c r="AO29" s="388"/>
      <c r="AP29" s="388">
        <f>ROUNDDOWN(MIN(IF(AND(OR(P16="該当無し",P16=""),P17&lt;=3.6),120000*P17,0),360000),-3)</f>
        <v>0</v>
      </c>
      <c r="AQ29" s="388"/>
    </row>
    <row r="30" spans="2:43" ht="28.5" customHeight="1" x14ac:dyDescent="0.45">
      <c r="E30" s="431" t="s">
        <v>313</v>
      </c>
      <c r="F30" s="431"/>
      <c r="G30" s="431"/>
      <c r="H30" s="431"/>
      <c r="I30" s="431"/>
      <c r="J30" s="431"/>
      <c r="K30" s="431"/>
      <c r="L30" s="431"/>
      <c r="M30" s="431"/>
      <c r="N30" s="432">
        <f>AP38</f>
        <v>0</v>
      </c>
      <c r="O30" s="432"/>
      <c r="P30" s="432"/>
      <c r="Q30" s="432"/>
      <c r="R30" s="432"/>
      <c r="S30" s="44" t="s">
        <v>95</v>
      </c>
      <c r="V30" s="50"/>
      <c r="W30" s="34"/>
      <c r="X30" s="34"/>
      <c r="Y30" s="389" t="s">
        <v>121</v>
      </c>
      <c r="Z30" s="390"/>
      <c r="AA30" s="390"/>
      <c r="AB30" s="390"/>
      <c r="AC30" s="390"/>
      <c r="AD30" s="391"/>
      <c r="AE30" s="57" t="s">
        <v>115</v>
      </c>
      <c r="AF30" s="57"/>
      <c r="AG30" s="57"/>
      <c r="AH30" s="57"/>
      <c r="AI30" s="385" t="s">
        <v>122</v>
      </c>
      <c r="AJ30" s="386"/>
      <c r="AK30" s="386"/>
      <c r="AL30" s="387"/>
      <c r="AM30" s="388" t="s">
        <v>123</v>
      </c>
      <c r="AN30" s="388"/>
      <c r="AO30" s="388"/>
      <c r="AP30" s="388">
        <f>ROUNDDOWN(IF(AND(P16="該当有り",P17&gt;3.6),110000*P17,0),-3)</f>
        <v>0</v>
      </c>
      <c r="AQ30" s="388"/>
    </row>
    <row r="31" spans="2:43" ht="28.5" customHeight="1" x14ac:dyDescent="0.45">
      <c r="E31" s="34" t="s">
        <v>314</v>
      </c>
      <c r="M31" s="51"/>
      <c r="N31" s="381">
        <f>IF(P25="該当有り",ROUNDDOWN(MIN(P26,P17*200000),-3),0)</f>
        <v>0</v>
      </c>
      <c r="O31" s="382"/>
      <c r="P31" s="382"/>
      <c r="Q31" s="382"/>
      <c r="R31" s="382"/>
      <c r="S31" s="44" t="s">
        <v>95</v>
      </c>
      <c r="V31" s="34"/>
      <c r="Y31" s="392"/>
      <c r="Z31" s="393"/>
      <c r="AA31" s="393"/>
      <c r="AB31" s="393"/>
      <c r="AC31" s="393"/>
      <c r="AD31" s="394"/>
      <c r="AE31" s="57" t="s">
        <v>118</v>
      </c>
      <c r="AF31" s="57"/>
      <c r="AG31" s="57"/>
      <c r="AH31" s="57"/>
      <c r="AI31" s="385" t="s">
        <v>125</v>
      </c>
      <c r="AJ31" s="386"/>
      <c r="AK31" s="386"/>
      <c r="AL31" s="387"/>
      <c r="AM31" s="388" t="s">
        <v>126</v>
      </c>
      <c r="AN31" s="388"/>
      <c r="AO31" s="388"/>
      <c r="AP31" s="388">
        <f>ROUNDDOWN(IF(AND(OR(P16="該当無し",P16=""),P17&gt;3.6),100000*P17,0),-3)</f>
        <v>0</v>
      </c>
      <c r="AQ31" s="388"/>
    </row>
    <row r="32" spans="2:43" ht="35.25" customHeight="1" x14ac:dyDescent="0.45">
      <c r="B32" s="109"/>
      <c r="E32" s="478" t="s">
        <v>124</v>
      </c>
      <c r="F32" s="478"/>
      <c r="G32" s="478"/>
      <c r="H32" s="478"/>
      <c r="I32" s="478"/>
      <c r="J32" s="478"/>
      <c r="K32" s="478"/>
      <c r="L32" s="478"/>
      <c r="M32" s="44"/>
      <c r="N32" s="479">
        <f>N28+N29+N30+N31</f>
        <v>0</v>
      </c>
      <c r="O32" s="479"/>
      <c r="P32" s="479"/>
      <c r="Q32" s="479"/>
      <c r="R32" s="479"/>
      <c r="S32" s="44" t="s">
        <v>95</v>
      </c>
    </row>
    <row r="33" spans="1:43" ht="19.8" x14ac:dyDescent="0.45">
      <c r="I33" s="64"/>
      <c r="J33" s="64"/>
      <c r="K33" s="64"/>
      <c r="L33" s="64"/>
      <c r="M33" s="64"/>
      <c r="N33" s="64"/>
      <c r="O33" s="64"/>
      <c r="P33" s="49"/>
      <c r="Q33" s="49"/>
      <c r="R33" s="49"/>
      <c r="S33" s="48"/>
      <c r="Y33" s="465" t="s">
        <v>128</v>
      </c>
      <c r="Z33" s="465"/>
      <c r="AA33" s="465"/>
      <c r="AB33" s="465"/>
      <c r="AC33" s="465"/>
      <c r="AD33" s="465"/>
      <c r="AE33" s="465"/>
      <c r="AF33" s="465"/>
      <c r="AG33" s="465"/>
      <c r="AH33" s="465"/>
      <c r="AI33" s="466" t="s">
        <v>110</v>
      </c>
      <c r="AJ33" s="467"/>
      <c r="AK33" s="467"/>
      <c r="AL33" s="468"/>
      <c r="AM33" s="376" t="s">
        <v>111</v>
      </c>
      <c r="AN33" s="377"/>
      <c r="AO33" s="378"/>
      <c r="AP33" s="376" t="s">
        <v>112</v>
      </c>
      <c r="AQ33" s="378"/>
    </row>
    <row r="34" spans="1:43" x14ac:dyDescent="0.45">
      <c r="B34" s="470" t="s">
        <v>127</v>
      </c>
      <c r="C34" s="470"/>
      <c r="D34" s="470"/>
      <c r="E34" s="470"/>
      <c r="F34" s="470"/>
      <c r="G34" s="470"/>
      <c r="H34" s="470"/>
      <c r="I34" s="470"/>
      <c r="J34" s="470"/>
      <c r="K34" s="470"/>
      <c r="L34" s="470"/>
      <c r="M34" s="470"/>
      <c r="N34" s="470"/>
      <c r="O34" s="470"/>
      <c r="P34" s="470"/>
      <c r="Q34" s="470"/>
      <c r="R34" s="470"/>
      <c r="S34" s="470"/>
      <c r="T34" s="470"/>
      <c r="Y34" s="458" t="s">
        <v>130</v>
      </c>
      <c r="Z34" s="458"/>
      <c r="AA34" s="458"/>
      <c r="AB34" s="458"/>
      <c r="AC34" s="458"/>
      <c r="AD34" s="458"/>
      <c r="AE34" s="458"/>
      <c r="AF34" s="458"/>
      <c r="AG34" s="458"/>
      <c r="AH34" s="458"/>
      <c r="AI34" s="376" t="s">
        <v>131</v>
      </c>
      <c r="AJ34" s="377"/>
      <c r="AK34" s="377"/>
      <c r="AL34" s="378"/>
      <c r="AM34" s="376" t="s">
        <v>132</v>
      </c>
      <c r="AN34" s="377"/>
      <c r="AO34" s="378"/>
      <c r="AP34" s="379">
        <f>ROUNDDOWN(P20*50000,-3)</f>
        <v>0</v>
      </c>
      <c r="AQ34" s="379"/>
    </row>
    <row r="35" spans="1:43" ht="27.75" customHeight="1" x14ac:dyDescent="0.45">
      <c r="B35" s="34" t="s">
        <v>129</v>
      </c>
      <c r="L35" s="473" t="s">
        <v>311</v>
      </c>
      <c r="M35" s="473"/>
      <c r="N35" s="473"/>
      <c r="O35" s="474"/>
      <c r="P35" s="471"/>
      <c r="Q35" s="472"/>
      <c r="R35" s="34" t="s">
        <v>310</v>
      </c>
      <c r="Y35" s="460" t="s">
        <v>133</v>
      </c>
      <c r="Z35" s="460"/>
      <c r="AA35" s="460"/>
      <c r="AB35" s="460"/>
      <c r="AC35" s="460"/>
      <c r="AD35" s="460"/>
      <c r="AE35" s="460"/>
      <c r="AF35" s="460"/>
      <c r="AG35" s="460"/>
      <c r="AH35" s="460"/>
      <c r="AI35" s="461" t="s">
        <v>134</v>
      </c>
      <c r="AJ35" s="395"/>
      <c r="AK35" s="395"/>
      <c r="AL35" s="462"/>
      <c r="AM35" s="461" t="s">
        <v>132</v>
      </c>
      <c r="AN35" s="395"/>
      <c r="AO35" s="462"/>
      <c r="AP35" s="477">
        <f>ROUNDDOWN(P21*20000,-3)</f>
        <v>0</v>
      </c>
      <c r="AQ35" s="477"/>
    </row>
    <row r="36" spans="1:43" ht="22.2" customHeight="1" x14ac:dyDescent="0.5">
      <c r="A36" s="139" t="s">
        <v>295</v>
      </c>
      <c r="I36" s="64"/>
      <c r="J36" s="64"/>
      <c r="K36" s="64"/>
      <c r="L36" s="64"/>
      <c r="M36" s="64"/>
      <c r="N36" s="64"/>
      <c r="O36" s="64"/>
      <c r="P36" s="49"/>
      <c r="Q36" s="49"/>
      <c r="R36" s="49"/>
      <c r="S36" s="48"/>
      <c r="Y36" s="469"/>
      <c r="Z36" s="469"/>
      <c r="AA36" s="469"/>
      <c r="AB36" s="469"/>
      <c r="AC36" s="469"/>
      <c r="AD36" s="469"/>
      <c r="AE36" s="469"/>
      <c r="AF36" s="469"/>
      <c r="AG36" s="469"/>
      <c r="AH36" s="469"/>
      <c r="AI36" s="395"/>
      <c r="AJ36" s="395"/>
      <c r="AK36" s="395"/>
      <c r="AL36" s="395"/>
      <c r="AM36" s="395"/>
      <c r="AN36" s="395"/>
      <c r="AO36" s="395"/>
      <c r="AP36" s="475"/>
      <c r="AQ36" s="475"/>
    </row>
    <row r="37" spans="1:43" ht="20.399999999999999" customHeight="1" x14ac:dyDescent="0.45">
      <c r="B37" s="463" t="s">
        <v>135</v>
      </c>
      <c r="C37" s="463"/>
      <c r="D37" s="463"/>
      <c r="E37" s="463"/>
      <c r="F37" s="463"/>
      <c r="G37" s="463"/>
      <c r="H37" s="463"/>
      <c r="I37" s="463"/>
      <c r="J37" s="463"/>
      <c r="K37" s="463"/>
      <c r="L37" s="463"/>
      <c r="M37" s="463"/>
      <c r="N37" s="463"/>
      <c r="O37" s="463"/>
      <c r="P37" s="463"/>
      <c r="Q37" s="463"/>
      <c r="R37" s="463"/>
      <c r="S37" s="463"/>
      <c r="T37" s="463"/>
    </row>
    <row r="38" spans="1:43" ht="20.399999999999999" customHeight="1" x14ac:dyDescent="0.45">
      <c r="B38" s="463" t="s">
        <v>315</v>
      </c>
      <c r="C38" s="463"/>
      <c r="D38" s="463"/>
      <c r="E38" s="463"/>
      <c r="F38" s="463"/>
      <c r="G38" s="463"/>
      <c r="H38" s="463"/>
      <c r="I38" s="463"/>
      <c r="J38" s="463"/>
      <c r="K38" s="463"/>
      <c r="L38" s="463"/>
      <c r="M38" s="463"/>
      <c r="N38" s="463"/>
      <c r="O38" s="463"/>
      <c r="P38" s="463"/>
      <c r="Q38" s="463"/>
      <c r="R38" s="463"/>
      <c r="S38" s="463"/>
      <c r="T38" s="463"/>
      <c r="Y38" s="458" t="s">
        <v>312</v>
      </c>
      <c r="Z38" s="458"/>
      <c r="AA38" s="458"/>
      <c r="AB38" s="458"/>
      <c r="AC38" s="458"/>
      <c r="AD38" s="458"/>
      <c r="AE38" s="458"/>
      <c r="AF38" s="458"/>
      <c r="AG38" s="458"/>
      <c r="AH38" s="458"/>
      <c r="AI38" s="376" t="s">
        <v>134</v>
      </c>
      <c r="AJ38" s="377"/>
      <c r="AK38" s="377"/>
      <c r="AL38" s="378"/>
      <c r="AM38" s="376" t="s">
        <v>132</v>
      </c>
      <c r="AN38" s="377"/>
      <c r="AO38" s="378"/>
      <c r="AP38" s="379">
        <f>ROUNDDOWN(P22*20000,-3)</f>
        <v>0</v>
      </c>
      <c r="AQ38" s="379"/>
    </row>
    <row r="39" spans="1:43" ht="20.399999999999999" customHeight="1" x14ac:dyDescent="0.45">
      <c r="B39" s="463" t="s">
        <v>316</v>
      </c>
      <c r="C39" s="463"/>
      <c r="D39" s="463"/>
      <c r="E39" s="463"/>
      <c r="F39" s="463"/>
      <c r="G39" s="463"/>
      <c r="H39" s="463"/>
      <c r="I39" s="463"/>
      <c r="J39" s="463"/>
      <c r="K39" s="463"/>
      <c r="L39" s="463"/>
      <c r="M39" s="463"/>
      <c r="N39" s="463"/>
      <c r="O39" s="463"/>
      <c r="P39" s="463"/>
      <c r="Q39" s="463"/>
      <c r="R39" s="463"/>
      <c r="S39" s="463"/>
      <c r="T39" s="463"/>
    </row>
    <row r="40" spans="1:43" ht="20.399999999999999" customHeight="1" x14ac:dyDescent="0.45">
      <c r="B40" s="463" t="s">
        <v>317</v>
      </c>
      <c r="C40" s="463"/>
      <c r="D40" s="463"/>
      <c r="E40" s="463"/>
      <c r="F40" s="463"/>
      <c r="G40" s="463"/>
      <c r="H40" s="463"/>
      <c r="I40" s="463"/>
      <c r="J40" s="463"/>
      <c r="K40" s="463"/>
      <c r="L40" s="463"/>
      <c r="M40" s="463"/>
      <c r="N40" s="463"/>
      <c r="O40" s="463"/>
      <c r="P40" s="463"/>
      <c r="Q40" s="463"/>
      <c r="R40" s="463"/>
      <c r="S40" s="463"/>
      <c r="T40" s="463"/>
    </row>
    <row r="41" spans="1:43" ht="20.399999999999999" customHeight="1" x14ac:dyDescent="0.45">
      <c r="B41" s="463" t="s">
        <v>136</v>
      </c>
      <c r="C41" s="463"/>
      <c r="D41" s="65" t="s">
        <v>137</v>
      </c>
      <c r="E41" s="464"/>
      <c r="F41" s="464"/>
      <c r="G41" s="464"/>
      <c r="H41" s="464"/>
      <c r="I41" s="464"/>
      <c r="J41" s="464"/>
      <c r="K41" s="464"/>
      <c r="L41" s="464"/>
      <c r="M41" s="464"/>
      <c r="N41" s="464"/>
      <c r="O41" s="464"/>
      <c r="P41" s="464"/>
      <c r="Q41" s="464"/>
      <c r="R41" s="464"/>
      <c r="S41" s="464"/>
      <c r="T41" s="65" t="s">
        <v>138</v>
      </c>
      <c r="V41" s="53"/>
      <c r="W41" s="53"/>
      <c r="X41" s="53"/>
    </row>
    <row r="42" spans="1:43" ht="27" customHeight="1" x14ac:dyDescent="0.45">
      <c r="V42" s="53"/>
      <c r="W42" s="53"/>
      <c r="X42" s="53"/>
      <c r="Y42" s="53"/>
      <c r="Z42" s="53"/>
      <c r="AA42" s="53"/>
      <c r="AB42" s="53"/>
      <c r="AC42" s="459"/>
      <c r="AD42" s="459"/>
      <c r="AE42" s="459"/>
      <c r="AF42" s="459"/>
      <c r="AG42" s="459"/>
      <c r="AH42" s="459"/>
      <c r="AI42" s="459"/>
      <c r="AJ42" s="384"/>
      <c r="AK42" s="384"/>
    </row>
    <row r="43" spans="1:43" ht="26.25" customHeight="1" x14ac:dyDescent="0.45">
      <c r="V43" s="53"/>
      <c r="W43" s="53"/>
      <c r="X43" s="53"/>
      <c r="Y43" s="53"/>
      <c r="Z43" s="53"/>
      <c r="AA43" s="53"/>
      <c r="AB43" s="53"/>
      <c r="AC43" s="459"/>
      <c r="AD43" s="459"/>
      <c r="AE43" s="459"/>
      <c r="AF43" s="459"/>
      <c r="AG43" s="459"/>
      <c r="AH43" s="459"/>
      <c r="AI43" s="459"/>
      <c r="AJ43" s="384"/>
      <c r="AK43" s="384"/>
    </row>
    <row r="44" spans="1:43" ht="26.25" customHeight="1" x14ac:dyDescent="0.45">
      <c r="V44" s="53"/>
      <c r="W44" s="53"/>
      <c r="X44" s="53"/>
      <c r="Y44" s="53"/>
      <c r="Z44" s="53"/>
      <c r="AA44" s="53"/>
      <c r="AB44" s="53"/>
      <c r="AC44" s="459"/>
      <c r="AD44" s="459"/>
      <c r="AE44" s="459"/>
      <c r="AF44" s="459"/>
      <c r="AG44" s="459"/>
      <c r="AH44" s="459"/>
      <c r="AI44" s="459"/>
      <c r="AJ44" s="384"/>
      <c r="AK44" s="384"/>
    </row>
    <row r="45" spans="1:43" ht="26.25" customHeight="1" x14ac:dyDescent="0.45">
      <c r="V45" s="53"/>
      <c r="W45" s="53"/>
      <c r="X45" s="53"/>
      <c r="Y45" s="53"/>
      <c r="Z45" s="53"/>
      <c r="AA45" s="53"/>
      <c r="AB45" s="53"/>
      <c r="AC45" s="459"/>
      <c r="AD45" s="459"/>
      <c r="AE45" s="459"/>
      <c r="AF45" s="459"/>
      <c r="AG45" s="459"/>
      <c r="AH45" s="459"/>
      <c r="AI45" s="459"/>
      <c r="AJ45" s="384"/>
      <c r="AK45" s="384"/>
    </row>
    <row r="46" spans="1:43" ht="26.25" customHeight="1" x14ac:dyDescent="0.45">
      <c r="Y46" s="53"/>
      <c r="Z46" s="53"/>
      <c r="AA46" s="53"/>
      <c r="AB46" s="53"/>
      <c r="AC46" s="459"/>
      <c r="AD46" s="459"/>
      <c r="AE46" s="459"/>
      <c r="AF46" s="459"/>
      <c r="AG46" s="459"/>
      <c r="AH46" s="459"/>
      <c r="AI46" s="459"/>
      <c r="AJ46" s="384"/>
      <c r="AK46" s="384"/>
    </row>
    <row r="49" spans="21:40" x14ac:dyDescent="0.4">
      <c r="U49" s="34"/>
      <c r="V49" s="66"/>
      <c r="AH49" s="34"/>
      <c r="AI49" s="34"/>
      <c r="AJ49" s="34"/>
      <c r="AK49" s="34"/>
      <c r="AL49" s="34"/>
      <c r="AM49" s="34"/>
      <c r="AN49" s="34"/>
    </row>
    <row r="50" spans="21:40" x14ac:dyDescent="0.45">
      <c r="U50" s="34"/>
      <c r="V50" s="67"/>
      <c r="W50" s="67"/>
      <c r="X50" s="67"/>
      <c r="AH50" s="34"/>
      <c r="AI50" s="34"/>
      <c r="AJ50" s="34"/>
      <c r="AK50" s="34"/>
      <c r="AL50" s="34"/>
      <c r="AM50" s="34"/>
      <c r="AN50" s="34"/>
    </row>
    <row r="51" spans="21:40" x14ac:dyDescent="0.45">
      <c r="U51" s="34"/>
      <c r="V51" s="68"/>
      <c r="W51" s="68"/>
      <c r="X51" s="68"/>
      <c r="Y51" s="67"/>
      <c r="Z51" s="67"/>
      <c r="AA51" s="67"/>
      <c r="AB51" s="456"/>
      <c r="AC51" s="456"/>
      <c r="AD51" s="456"/>
      <c r="AE51" s="456"/>
      <c r="AH51" s="34"/>
      <c r="AI51" s="34"/>
      <c r="AJ51" s="34"/>
      <c r="AK51" s="34"/>
      <c r="AL51" s="34"/>
      <c r="AM51" s="34"/>
      <c r="AN51" s="34"/>
    </row>
    <row r="52" spans="21:40" x14ac:dyDescent="0.45">
      <c r="U52" s="34"/>
      <c r="V52" s="69"/>
      <c r="W52" s="69"/>
      <c r="X52" s="69"/>
      <c r="Y52" s="68"/>
      <c r="Z52" s="68"/>
      <c r="AA52" s="68"/>
      <c r="AB52" s="457"/>
      <c r="AC52" s="457"/>
      <c r="AD52" s="457"/>
      <c r="AE52" s="457"/>
      <c r="AH52" s="34"/>
      <c r="AI52" s="34"/>
      <c r="AJ52" s="34"/>
      <c r="AK52" s="34"/>
      <c r="AL52" s="34"/>
      <c r="AM52" s="34"/>
      <c r="AN52" s="34"/>
    </row>
    <row r="53" spans="21:40" x14ac:dyDescent="0.45">
      <c r="U53" s="34"/>
      <c r="Y53" s="69"/>
      <c r="Z53" s="69"/>
      <c r="AA53" s="69"/>
      <c r="AB53" s="456"/>
      <c r="AC53" s="456"/>
      <c r="AD53" s="456"/>
      <c r="AE53" s="456"/>
      <c r="AH53" s="34"/>
      <c r="AI53" s="34"/>
      <c r="AJ53" s="34"/>
      <c r="AK53" s="34"/>
      <c r="AL53" s="34"/>
      <c r="AM53" s="34"/>
      <c r="AN53" s="34"/>
    </row>
    <row r="54" spans="21:40" x14ac:dyDescent="0.45">
      <c r="U54" s="34"/>
      <c r="AH54" s="34"/>
      <c r="AI54" s="34"/>
      <c r="AJ54" s="34"/>
      <c r="AK54" s="34"/>
      <c r="AL54" s="34"/>
      <c r="AM54" s="34"/>
      <c r="AN54" s="34"/>
    </row>
  </sheetData>
  <dataConsolidate/>
  <mergeCells count="100">
    <mergeCell ref="AP36:AQ36"/>
    <mergeCell ref="B23:O23"/>
    <mergeCell ref="AM34:AO34"/>
    <mergeCell ref="AP34:AQ34"/>
    <mergeCell ref="AM35:AO35"/>
    <mergeCell ref="AP35:AQ35"/>
    <mergeCell ref="AP31:AQ31"/>
    <mergeCell ref="AM33:AO33"/>
    <mergeCell ref="AI29:AL29"/>
    <mergeCell ref="AM29:AO29"/>
    <mergeCell ref="AP29:AQ29"/>
    <mergeCell ref="AP30:AQ30"/>
    <mergeCell ref="AP33:AQ33"/>
    <mergeCell ref="E32:L32"/>
    <mergeCell ref="N32:R32"/>
    <mergeCell ref="AI31:AL31"/>
    <mergeCell ref="B41:C41"/>
    <mergeCell ref="AC42:AI42"/>
    <mergeCell ref="E41:S41"/>
    <mergeCell ref="Y33:AH33"/>
    <mergeCell ref="AI33:AL33"/>
    <mergeCell ref="B40:T40"/>
    <mergeCell ref="B39:T39"/>
    <mergeCell ref="B38:T38"/>
    <mergeCell ref="B37:T37"/>
    <mergeCell ref="Y36:AH36"/>
    <mergeCell ref="AI36:AL36"/>
    <mergeCell ref="B34:T34"/>
    <mergeCell ref="P35:Q35"/>
    <mergeCell ref="L35:O35"/>
    <mergeCell ref="AB51:AE51"/>
    <mergeCell ref="AB52:AE52"/>
    <mergeCell ref="AB53:AE53"/>
    <mergeCell ref="Y34:AH34"/>
    <mergeCell ref="AI34:AL34"/>
    <mergeCell ref="AJ42:AK46"/>
    <mergeCell ref="AC43:AI43"/>
    <mergeCell ref="AC44:AI44"/>
    <mergeCell ref="AC45:AI45"/>
    <mergeCell ref="AC46:AI46"/>
    <mergeCell ref="Y35:AH35"/>
    <mergeCell ref="AI35:AL35"/>
    <mergeCell ref="Y38:AH38"/>
    <mergeCell ref="AI38:AL38"/>
    <mergeCell ref="AM31:AO31"/>
    <mergeCell ref="E30:M30"/>
    <mergeCell ref="N30:R30"/>
    <mergeCell ref="I11:K11"/>
    <mergeCell ref="N11:R11"/>
    <mergeCell ref="E29:M29"/>
    <mergeCell ref="N29:R29"/>
    <mergeCell ref="E28:M28"/>
    <mergeCell ref="N28:R28"/>
    <mergeCell ref="B16:O16"/>
    <mergeCell ref="B22:O22"/>
    <mergeCell ref="B18:O18"/>
    <mergeCell ref="B19:S19"/>
    <mergeCell ref="B20:O20"/>
    <mergeCell ref="B17:E17"/>
    <mergeCell ref="F17:O17"/>
    <mergeCell ref="B21:O21"/>
    <mergeCell ref="A1:I1"/>
    <mergeCell ref="A3:E3"/>
    <mergeCell ref="F3:S3"/>
    <mergeCell ref="O5:Q5"/>
    <mergeCell ref="R5:S5"/>
    <mergeCell ref="B8:T8"/>
    <mergeCell ref="P18:R18"/>
    <mergeCell ref="B10:D10"/>
    <mergeCell ref="I10:K10"/>
    <mergeCell ref="N10:R10"/>
    <mergeCell ref="B11:D11"/>
    <mergeCell ref="E11:F11"/>
    <mergeCell ref="AM16:AN16"/>
    <mergeCell ref="B13:C13"/>
    <mergeCell ref="P16:S16"/>
    <mergeCell ref="AJ16:AL16"/>
    <mergeCell ref="E13:L13"/>
    <mergeCell ref="N13:R13"/>
    <mergeCell ref="P25:S25"/>
    <mergeCell ref="P26:R26"/>
    <mergeCell ref="P20:R20"/>
    <mergeCell ref="P21:R21"/>
    <mergeCell ref="P17:R17"/>
    <mergeCell ref="AM38:AO38"/>
    <mergeCell ref="AP38:AQ38"/>
    <mergeCell ref="P22:R22"/>
    <mergeCell ref="N31:R31"/>
    <mergeCell ref="AF26:AI26"/>
    <mergeCell ref="AJ26:AL26"/>
    <mergeCell ref="AM26:AN26"/>
    <mergeCell ref="AM27:AO27"/>
    <mergeCell ref="AP27:AQ27"/>
    <mergeCell ref="AI28:AL28"/>
    <mergeCell ref="AM28:AO28"/>
    <mergeCell ref="AP28:AQ28"/>
    <mergeCell ref="Y30:AD31"/>
    <mergeCell ref="AI30:AL30"/>
    <mergeCell ref="AM30:AO30"/>
    <mergeCell ref="AM36:AO36"/>
  </mergeCells>
  <phoneticPr fontId="5"/>
  <conditionalFormatting sqref="D13">
    <cfRule type="expression" dxfId="29" priority="16">
      <formula>AND($Q$5="集合",$D$13="")</formula>
    </cfRule>
  </conditionalFormatting>
  <conditionalFormatting sqref="E11:F11">
    <cfRule type="expression" dxfId="28" priority="14">
      <formula>L11&lt;&gt;""</formula>
    </cfRule>
  </conditionalFormatting>
  <conditionalFormatting sqref="F3:S3">
    <cfRule type="expression" dxfId="27" priority="13">
      <formula>$F$3=""</formula>
    </cfRule>
  </conditionalFormatting>
  <conditionalFormatting sqref="L10:L11">
    <cfRule type="expression" dxfId="26" priority="15">
      <formula>COUNTA($L$10:$L$11)=0</formula>
    </cfRule>
  </conditionalFormatting>
  <conditionalFormatting sqref="P17">
    <cfRule type="containsBlanks" dxfId="25" priority="10">
      <formula>LEN(TRIM(P17))=0</formula>
    </cfRule>
  </conditionalFormatting>
  <conditionalFormatting sqref="P22">
    <cfRule type="cellIs" dxfId="24" priority="4" operator="equal">
      <formula>""</formula>
    </cfRule>
  </conditionalFormatting>
  <conditionalFormatting sqref="P18:R18">
    <cfRule type="cellIs" dxfId="23" priority="5" operator="equal">
      <formula>""</formula>
    </cfRule>
  </conditionalFormatting>
  <conditionalFormatting sqref="P20:R21">
    <cfRule type="cellIs" dxfId="22" priority="1" operator="equal">
      <formula>""</formula>
    </cfRule>
  </conditionalFormatting>
  <conditionalFormatting sqref="P16:S16">
    <cfRule type="containsBlanks" dxfId="21" priority="18">
      <formula>LEN(TRIM(P16))=0</formula>
    </cfRule>
  </conditionalFormatting>
  <dataValidations count="6">
    <dataValidation type="list" allowBlank="1" showInputMessage="1" showErrorMessage="1" sqref="P25:S25" xr:uid="{00000000-0002-0000-0200-000000000000}">
      <formula1>IF($L$11&lt;&gt;"",$BK$2:$BK$4,L1)</formula1>
    </dataValidation>
    <dataValidation type="list" allowBlank="1" showInputMessage="1" showErrorMessage="1" sqref="P16:S16" xr:uid="{00000000-0002-0000-0200-000001000000}">
      <formula1>$BK$2:$BK$4</formula1>
    </dataValidation>
    <dataValidation type="list" allowBlank="1" showInputMessage="1" showErrorMessage="1" sqref="L10:L11" xr:uid="{00000000-0002-0000-0200-000002000000}">
      <formula1>$BE$2:$BE$5</formula1>
    </dataValidation>
    <dataValidation type="custom" allowBlank="1" showInputMessage="1" showErrorMessage="1" errorTitle="数値入力エラー" error="A+Bの値は【発電出力値合計】を超えることはできません。" sqref="P18:R18" xr:uid="{00000000-0002-0000-0200-000003000000}">
      <formula1>SUM(P18,P20,P21)&lt;=P17</formula1>
    </dataValidation>
    <dataValidation type="custom" allowBlank="1" showInputMessage="1" showErrorMessage="1" errorTitle="数値入力エラー" error="A+Bの値は【発電出力値合計】を超えることはできません。" sqref="P20:R20" xr:uid="{00000000-0002-0000-0200-000004000000}">
      <formula1>SUM(P18,P20,P21)&lt;=P17</formula1>
    </dataValidation>
    <dataValidation type="custom" allowBlank="1" showInputMessage="1" showErrorMessage="1" errorTitle="数値入力エラー" error="A+Bの値は【発電出力値合計】を超えることはできません。" sqref="P21:R21" xr:uid="{00000000-0002-0000-0200-000005000000}">
      <formula1>SUM(P18,P20,P21)&lt;=P17</formula1>
    </dataValidation>
  </dataValidations>
  <printOptions horizontalCentered="1" verticalCentered="1"/>
  <pageMargins left="0.23622047244094491" right="0.23622047244094491" top="0.35433070866141736"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22860</xdr:colOff>
                    <xdr:row>32</xdr:row>
                    <xdr:rowOff>213360</xdr:rowOff>
                  </from>
                  <to>
                    <xdr:col>1</xdr:col>
                    <xdr:colOff>22860</xdr:colOff>
                    <xdr:row>34</xdr:row>
                    <xdr:rowOff>22860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22860</xdr:colOff>
                    <xdr:row>35</xdr:row>
                    <xdr:rowOff>259080</xdr:rowOff>
                  </from>
                  <to>
                    <xdr:col>1</xdr:col>
                    <xdr:colOff>22860</xdr:colOff>
                    <xdr:row>37</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22860</xdr:colOff>
                    <xdr:row>36</xdr:row>
                    <xdr:rowOff>251460</xdr:rowOff>
                  </from>
                  <to>
                    <xdr:col>1</xdr:col>
                    <xdr:colOff>22860</xdr:colOff>
                    <xdr:row>38</xdr:row>
                    <xdr:rowOff>22860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22860</xdr:colOff>
                    <xdr:row>37</xdr:row>
                    <xdr:rowOff>251460</xdr:rowOff>
                  </from>
                  <to>
                    <xdr:col>1</xdr:col>
                    <xdr:colOff>22860</xdr:colOff>
                    <xdr:row>39</xdr:row>
                    <xdr:rowOff>22860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0</xdr:col>
                    <xdr:colOff>22860</xdr:colOff>
                    <xdr:row>37</xdr:row>
                    <xdr:rowOff>251460</xdr:rowOff>
                  </from>
                  <to>
                    <xdr:col>1</xdr:col>
                    <xdr:colOff>22860</xdr:colOff>
                    <xdr:row>39</xdr:row>
                    <xdr:rowOff>22860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0</xdr:col>
                    <xdr:colOff>22860</xdr:colOff>
                    <xdr:row>38</xdr:row>
                    <xdr:rowOff>251460</xdr:rowOff>
                  </from>
                  <to>
                    <xdr:col>1</xdr:col>
                    <xdr:colOff>22860</xdr:colOff>
                    <xdr:row>40</xdr:row>
                    <xdr:rowOff>22860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0</xdr:col>
                    <xdr:colOff>22860</xdr:colOff>
                    <xdr:row>38</xdr:row>
                    <xdr:rowOff>251460</xdr:rowOff>
                  </from>
                  <to>
                    <xdr:col>1</xdr:col>
                    <xdr:colOff>22860</xdr:colOff>
                    <xdr:row>40</xdr:row>
                    <xdr:rowOff>22860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22860</xdr:colOff>
                    <xdr:row>39</xdr:row>
                    <xdr:rowOff>251460</xdr:rowOff>
                  </from>
                  <to>
                    <xdr:col>1</xdr:col>
                    <xdr:colOff>22860</xdr:colOff>
                    <xdr:row>41</xdr:row>
                    <xdr:rowOff>22860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22860</xdr:colOff>
                    <xdr:row>39</xdr:row>
                    <xdr:rowOff>251460</xdr:rowOff>
                  </from>
                  <to>
                    <xdr:col>1</xdr:col>
                    <xdr:colOff>22860</xdr:colOff>
                    <xdr:row>41</xdr:row>
                    <xdr:rowOff>22860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7</xdr:col>
                    <xdr:colOff>83820</xdr:colOff>
                    <xdr:row>13</xdr:row>
                    <xdr:rowOff>83820</xdr:rowOff>
                  </from>
                  <to>
                    <xdr:col>10</xdr:col>
                    <xdr:colOff>129540</xdr:colOff>
                    <xdr:row>15</xdr:row>
                    <xdr:rowOff>7620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10</xdr:col>
                    <xdr:colOff>167640</xdr:colOff>
                    <xdr:row>13</xdr:row>
                    <xdr:rowOff>91440</xdr:rowOff>
                  </from>
                  <to>
                    <xdr:col>12</xdr:col>
                    <xdr:colOff>121920</xdr:colOff>
                    <xdr:row>15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36"/>
  <sheetViews>
    <sheetView showGridLines="0" view="pageBreakPreview" zoomScale="115" zoomScaleNormal="100" zoomScaleSheetLayoutView="115" workbookViewId="0">
      <selection activeCell="O24" sqref="O24:T24"/>
    </sheetView>
  </sheetViews>
  <sheetFormatPr defaultColWidth="4" defaultRowHeight="18" x14ac:dyDescent="0.45"/>
  <cols>
    <col min="1" max="1" width="2.69921875" style="34" customWidth="1"/>
    <col min="2" max="2" width="7" style="34" bestFit="1" customWidth="1"/>
    <col min="3" max="15" width="4" style="34"/>
    <col min="16" max="16" width="4" style="34" customWidth="1"/>
    <col min="17" max="17" width="4" style="34"/>
    <col min="18" max="18" width="4.69921875" style="34" customWidth="1"/>
    <col min="19" max="20" width="4" style="34"/>
    <col min="21" max="21" width="4" style="33"/>
    <col min="22" max="23" width="4" style="33" customWidth="1"/>
    <col min="24" max="39" width="4" style="33"/>
    <col min="40" max="40" width="4.69921875" style="33" customWidth="1"/>
    <col min="41" max="41" width="4" style="34" customWidth="1"/>
    <col min="42" max="47" width="4" style="34"/>
    <col min="48" max="54" width="0" style="34" hidden="1" customWidth="1"/>
    <col min="55" max="16384" width="4" style="34"/>
  </cols>
  <sheetData>
    <row r="1" spans="1:49" ht="16.2" customHeight="1" x14ac:dyDescent="0.45">
      <c r="A1" s="415" t="s">
        <v>286</v>
      </c>
      <c r="B1" s="415"/>
      <c r="C1" s="415"/>
      <c r="D1" s="415"/>
      <c r="E1" s="415"/>
      <c r="F1" s="415"/>
      <c r="G1" s="415"/>
      <c r="H1" s="415"/>
      <c r="I1" s="415"/>
      <c r="J1" s="2" t="s">
        <v>296</v>
      </c>
      <c r="K1" s="2"/>
      <c r="L1" s="2"/>
      <c r="M1" s="2"/>
      <c r="N1" s="2"/>
      <c r="O1" s="2"/>
      <c r="P1" s="2"/>
      <c r="Q1" s="2"/>
      <c r="R1" s="2"/>
      <c r="S1" s="2"/>
      <c r="T1" s="2"/>
      <c r="U1" s="11"/>
      <c r="V1" s="11"/>
      <c r="W1" s="11"/>
      <c r="X1" s="11"/>
      <c r="Y1" s="11"/>
      <c r="Z1" s="11"/>
      <c r="AA1" s="11"/>
      <c r="AB1" s="11"/>
      <c r="AC1" s="11"/>
      <c r="AD1" s="11"/>
      <c r="AE1" s="11"/>
      <c r="AF1" s="11"/>
      <c r="AG1" s="11"/>
      <c r="AH1" s="11"/>
      <c r="AI1" s="11"/>
    </row>
    <row r="2" spans="1:49" ht="7.95" customHeight="1" x14ac:dyDescent="0.45">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row>
    <row r="3" spans="1:49" ht="25.95" customHeight="1" x14ac:dyDescent="0.45">
      <c r="A3" s="416" t="s">
        <v>78</v>
      </c>
      <c r="B3" s="416"/>
      <c r="C3" s="416"/>
      <c r="D3" s="416"/>
      <c r="E3" s="416"/>
      <c r="F3" s="417"/>
      <c r="G3" s="417"/>
      <c r="H3" s="417"/>
      <c r="I3" s="417"/>
      <c r="J3" s="417"/>
      <c r="K3" s="417"/>
      <c r="L3" s="417"/>
      <c r="M3" s="417"/>
      <c r="N3" s="417"/>
      <c r="O3" s="417"/>
      <c r="P3" s="417"/>
      <c r="Q3" s="417"/>
      <c r="R3" s="417"/>
      <c r="S3" s="417"/>
      <c r="W3" s="34"/>
      <c r="X3" s="34"/>
      <c r="Y3" s="34"/>
      <c r="Z3" s="34"/>
      <c r="AA3" s="34"/>
      <c r="AB3" s="34"/>
      <c r="AC3" s="34"/>
      <c r="AD3" s="34"/>
      <c r="AW3" t="s">
        <v>81</v>
      </c>
    </row>
    <row r="4" spans="1:49" ht="10.199999999999999" customHeight="1" x14ac:dyDescent="0.45">
      <c r="A4" s="39"/>
      <c r="B4" s="39"/>
      <c r="C4" s="39"/>
      <c r="D4" s="39"/>
      <c r="E4" s="39"/>
      <c r="F4" s="39"/>
      <c r="G4" s="39"/>
      <c r="H4" s="39"/>
      <c r="I4" s="39"/>
      <c r="J4" s="39"/>
      <c r="K4" s="39"/>
      <c r="L4" s="39"/>
      <c r="M4" s="39"/>
      <c r="N4" s="39"/>
      <c r="O4" s="39"/>
      <c r="P4" s="39"/>
      <c r="Q4" s="39"/>
      <c r="R4" s="39"/>
      <c r="S4" s="39"/>
      <c r="W4" s="34"/>
      <c r="X4" s="34"/>
      <c r="Y4" s="34"/>
      <c r="Z4" s="34"/>
      <c r="AA4" s="34"/>
      <c r="AB4" s="34"/>
      <c r="AC4" s="34"/>
      <c r="AD4" s="34"/>
      <c r="AW4" t="s">
        <v>84</v>
      </c>
    </row>
    <row r="5" spans="1:49" ht="26.4" x14ac:dyDescent="0.45">
      <c r="A5" s="40" t="s">
        <v>319</v>
      </c>
      <c r="O5" s="39"/>
      <c r="P5" s="39"/>
      <c r="Q5" s="39"/>
      <c r="R5" s="39"/>
      <c r="S5" s="39"/>
      <c r="T5" s="39"/>
      <c r="U5" s="39"/>
    </row>
    <row r="6" spans="1:49" ht="6.75" customHeight="1" x14ac:dyDescent="0.45">
      <c r="U6" s="34"/>
    </row>
    <row r="7" spans="1:49" ht="24" customHeight="1" x14ac:dyDescent="0.4">
      <c r="A7" s="41" t="s">
        <v>142</v>
      </c>
      <c r="V7" s="66" t="s">
        <v>139</v>
      </c>
      <c r="AM7" s="34"/>
      <c r="AN7" s="34"/>
    </row>
    <row r="8" spans="1:49" ht="6.6" customHeight="1" x14ac:dyDescent="0.45">
      <c r="A8" s="41"/>
      <c r="V8" s="461" t="s">
        <v>140</v>
      </c>
      <c r="W8" s="395"/>
      <c r="X8" s="395"/>
      <c r="Y8" s="395"/>
      <c r="Z8" s="395"/>
      <c r="AA8" s="395"/>
      <c r="AB8" s="462"/>
      <c r="AC8" s="461" t="s">
        <v>141</v>
      </c>
      <c r="AD8" s="395"/>
      <c r="AE8" s="395"/>
      <c r="AF8" s="395"/>
      <c r="AG8" s="395"/>
      <c r="AH8" s="395"/>
      <c r="AI8" s="462"/>
      <c r="AJ8" s="461" t="s">
        <v>112</v>
      </c>
      <c r="AK8" s="462"/>
      <c r="AL8" s="53"/>
      <c r="AM8" s="53"/>
      <c r="AN8" s="53"/>
    </row>
    <row r="9" spans="1:49" ht="27" customHeight="1" x14ac:dyDescent="0.45">
      <c r="B9" s="376" t="s">
        <v>339</v>
      </c>
      <c r="C9" s="377"/>
      <c r="D9" s="377"/>
      <c r="E9" s="517"/>
      <c r="F9" s="518"/>
      <c r="G9" s="519"/>
      <c r="H9" s="519"/>
      <c r="I9" s="519"/>
      <c r="J9" s="520"/>
      <c r="K9" s="521" t="s">
        <v>344</v>
      </c>
      <c r="L9" s="377"/>
      <c r="M9" s="377"/>
      <c r="N9" s="517"/>
      <c r="O9" s="518"/>
      <c r="P9" s="519"/>
      <c r="Q9" s="519"/>
      <c r="R9" s="519"/>
      <c r="S9" s="519"/>
      <c r="T9" s="520"/>
      <c r="V9" s="493"/>
      <c r="W9" s="494"/>
      <c r="X9" s="494"/>
      <c r="Y9" s="494"/>
      <c r="Z9" s="494"/>
      <c r="AA9" s="494"/>
      <c r="AB9" s="495"/>
      <c r="AC9" s="493"/>
      <c r="AD9" s="494"/>
      <c r="AE9" s="494"/>
      <c r="AF9" s="494"/>
      <c r="AG9" s="494"/>
      <c r="AH9" s="494"/>
      <c r="AI9" s="495"/>
      <c r="AJ9" s="493"/>
      <c r="AK9" s="495"/>
      <c r="AL9" s="53"/>
      <c r="AM9" s="53"/>
      <c r="AN9" s="53"/>
    </row>
    <row r="10" spans="1:49" x14ac:dyDescent="0.45">
      <c r="B10" s="137"/>
      <c r="H10" s="164"/>
      <c r="I10" s="164"/>
      <c r="J10" s="164"/>
      <c r="K10" s="164"/>
      <c r="L10" s="164"/>
      <c r="M10" s="164"/>
      <c r="N10" s="165"/>
      <c r="O10" s="165"/>
      <c r="P10" s="165"/>
      <c r="Q10" s="165"/>
      <c r="R10" s="165"/>
      <c r="S10" s="165"/>
      <c r="V10" s="461" t="s">
        <v>132</v>
      </c>
      <c r="W10" s="395"/>
      <c r="X10" s="395"/>
      <c r="Y10" s="395"/>
      <c r="Z10" s="395"/>
      <c r="AA10" s="395"/>
      <c r="AB10" s="462"/>
      <c r="AC10" s="466" t="s">
        <v>143</v>
      </c>
      <c r="AD10" s="467"/>
      <c r="AE10" s="467"/>
      <c r="AF10" s="467"/>
      <c r="AG10" s="467"/>
      <c r="AH10" s="467"/>
      <c r="AI10" s="468"/>
      <c r="AJ10" s="498">
        <f>ROUNDDOWN(IF(N16&lt;6.34,MIN(AL11/4*3,N16*190000,950000),0),-3)</f>
        <v>0</v>
      </c>
      <c r="AK10" s="499"/>
      <c r="AL10" s="53" t="s">
        <v>144</v>
      </c>
      <c r="AM10" s="53"/>
      <c r="AN10" s="53"/>
    </row>
    <row r="11" spans="1:49" ht="29.4" customHeight="1" x14ac:dyDescent="0.45">
      <c r="B11" s="420" t="s">
        <v>297</v>
      </c>
      <c r="C11" s="459"/>
      <c r="D11" s="459"/>
      <c r="E11" s="459"/>
      <c r="F11" s="459"/>
      <c r="G11" s="459"/>
      <c r="H11" s="459"/>
      <c r="I11" s="459"/>
      <c r="J11" s="459"/>
      <c r="K11" s="459"/>
      <c r="L11" s="459"/>
      <c r="M11" s="459"/>
      <c r="N11" s="459"/>
      <c r="O11" s="459"/>
      <c r="P11" s="459"/>
      <c r="Q11" s="459"/>
      <c r="R11" s="459"/>
      <c r="S11" s="459"/>
      <c r="T11" s="459"/>
      <c r="V11" s="496"/>
      <c r="W11" s="405"/>
      <c r="X11" s="405"/>
      <c r="Y11" s="405"/>
      <c r="Z11" s="405"/>
      <c r="AA11" s="405"/>
      <c r="AB11" s="497"/>
      <c r="AC11" s="466" t="s">
        <v>145</v>
      </c>
      <c r="AD11" s="467"/>
      <c r="AE11" s="467"/>
      <c r="AF11" s="467"/>
      <c r="AG11" s="467"/>
      <c r="AH11" s="467"/>
      <c r="AI11" s="468"/>
      <c r="AJ11" s="500"/>
      <c r="AK11" s="501"/>
      <c r="AL11" s="500">
        <f>SUM(H13+N13)</f>
        <v>0</v>
      </c>
      <c r="AM11" s="384"/>
      <c r="AN11" s="384"/>
    </row>
    <row r="12" spans="1:49" ht="47.4" customHeight="1" x14ac:dyDescent="0.45">
      <c r="B12" s="521" t="s">
        <v>146</v>
      </c>
      <c r="C12" s="522"/>
      <c r="D12" s="522"/>
      <c r="E12" s="522"/>
      <c r="F12" s="522"/>
      <c r="G12" s="523"/>
      <c r="H12" s="521" t="s">
        <v>194</v>
      </c>
      <c r="I12" s="522"/>
      <c r="J12" s="522"/>
      <c r="K12" s="522"/>
      <c r="L12" s="522"/>
      <c r="M12" s="523"/>
      <c r="N12" s="485" t="s">
        <v>193</v>
      </c>
      <c r="O12" s="485"/>
      <c r="P12" s="485"/>
      <c r="Q12" s="485"/>
      <c r="R12" s="485"/>
      <c r="S12" s="485"/>
      <c r="V12" s="493"/>
      <c r="W12" s="494"/>
      <c r="X12" s="494"/>
      <c r="Y12" s="494"/>
      <c r="Z12" s="494"/>
      <c r="AA12" s="494"/>
      <c r="AB12" s="495"/>
      <c r="AC12" s="466" t="s">
        <v>149</v>
      </c>
      <c r="AD12" s="467"/>
      <c r="AE12" s="467"/>
      <c r="AF12" s="467"/>
      <c r="AG12" s="467"/>
      <c r="AH12" s="467"/>
      <c r="AI12" s="468"/>
      <c r="AJ12" s="502"/>
      <c r="AK12" s="503"/>
    </row>
    <row r="13" spans="1:49" ht="25.95" customHeight="1" x14ac:dyDescent="0.45">
      <c r="B13" s="524"/>
      <c r="C13" s="525"/>
      <c r="D13" s="525"/>
      <c r="E13" s="525"/>
      <c r="F13" s="525"/>
      <c r="G13" s="70" t="s">
        <v>95</v>
      </c>
      <c r="H13" s="524"/>
      <c r="I13" s="525"/>
      <c r="J13" s="525"/>
      <c r="K13" s="525"/>
      <c r="L13" s="525"/>
      <c r="M13" s="70" t="s">
        <v>95</v>
      </c>
      <c r="N13" s="530"/>
      <c r="O13" s="531"/>
      <c r="P13" s="531"/>
      <c r="Q13" s="531"/>
      <c r="R13" s="531"/>
      <c r="S13" s="70" t="s">
        <v>95</v>
      </c>
    </row>
    <row r="14" spans="1:49" ht="43.2" customHeight="1" x14ac:dyDescent="0.45">
      <c r="B14" s="528" t="s">
        <v>327</v>
      </c>
      <c r="C14" s="529"/>
      <c r="D14" s="529"/>
      <c r="E14" s="529"/>
      <c r="F14" s="529"/>
      <c r="G14" s="529"/>
      <c r="H14" s="529"/>
      <c r="I14" s="529"/>
      <c r="J14" s="529"/>
      <c r="K14" s="529"/>
      <c r="L14" s="529"/>
      <c r="M14" s="529"/>
      <c r="N14" s="529"/>
      <c r="O14" s="529"/>
      <c r="P14" s="529"/>
      <c r="Q14" s="529"/>
      <c r="R14" s="529"/>
      <c r="S14" s="529"/>
      <c r="V14" s="33" t="s">
        <v>151</v>
      </c>
    </row>
    <row r="15" spans="1:49" ht="28.2" customHeight="1" x14ac:dyDescent="0.45">
      <c r="H15" s="485" t="s">
        <v>147</v>
      </c>
      <c r="I15" s="485"/>
      <c r="J15" s="485"/>
      <c r="K15" s="485"/>
      <c r="L15" s="485"/>
      <c r="M15" s="485"/>
      <c r="N15" s="532" t="s">
        <v>148</v>
      </c>
      <c r="O15" s="532"/>
      <c r="P15" s="532"/>
      <c r="Q15" s="532"/>
      <c r="R15" s="532"/>
      <c r="S15" s="532"/>
      <c r="V15" s="376" t="s">
        <v>140</v>
      </c>
      <c r="W15" s="377"/>
      <c r="X15" s="377"/>
      <c r="Y15" s="377"/>
      <c r="Z15" s="377"/>
      <c r="AA15" s="377"/>
      <c r="AB15" s="378"/>
      <c r="AC15" s="376" t="s">
        <v>141</v>
      </c>
      <c r="AD15" s="377"/>
      <c r="AE15" s="377"/>
      <c r="AF15" s="377"/>
      <c r="AG15" s="377"/>
      <c r="AH15" s="377"/>
      <c r="AI15" s="378"/>
      <c r="AJ15" s="376" t="s">
        <v>112</v>
      </c>
      <c r="AK15" s="378"/>
    </row>
    <row r="16" spans="1:49" ht="25.2" customHeight="1" x14ac:dyDescent="0.45">
      <c r="B16" s="137" t="b">
        <v>0</v>
      </c>
      <c r="H16" s="526"/>
      <c r="I16" s="527"/>
      <c r="J16" s="527"/>
      <c r="K16" s="527"/>
      <c r="L16" s="527"/>
      <c r="M16" s="70" t="s">
        <v>104</v>
      </c>
      <c r="N16" s="526"/>
      <c r="O16" s="527"/>
      <c r="P16" s="527"/>
      <c r="Q16" s="527"/>
      <c r="R16" s="382" t="s">
        <v>150</v>
      </c>
      <c r="S16" s="484"/>
      <c r="V16" s="389" t="s">
        <v>152</v>
      </c>
      <c r="W16" s="390"/>
      <c r="X16" s="390"/>
      <c r="Y16" s="390"/>
      <c r="Z16" s="390"/>
      <c r="AA16" s="390"/>
      <c r="AB16" s="391"/>
      <c r="AC16" s="466" t="s">
        <v>143</v>
      </c>
      <c r="AD16" s="467"/>
      <c r="AE16" s="467"/>
      <c r="AF16" s="467"/>
      <c r="AG16" s="467"/>
      <c r="AH16" s="467"/>
      <c r="AI16" s="468"/>
      <c r="AJ16" s="498">
        <f>ROUNDDOWN(IF(N16&gt;=6.34,IF(OR(H16&lt;=4,H16=0),MIN(AL11/4*3,N16*150000,1200000),MIN(AL11/4*3,N16*150000,H16*300000)),0),-3)</f>
        <v>0</v>
      </c>
      <c r="AK16" s="499"/>
    </row>
    <row r="17" spans="1:40" x14ac:dyDescent="0.45">
      <c r="B17" s="420"/>
      <c r="C17" s="420"/>
      <c r="D17" s="420"/>
      <c r="E17" s="420"/>
      <c r="F17" s="420"/>
      <c r="G17" s="420"/>
      <c r="H17" s="420"/>
      <c r="I17" s="420"/>
      <c r="J17" s="420"/>
      <c r="K17" s="420"/>
      <c r="L17" s="420"/>
      <c r="M17" s="420"/>
      <c r="N17" s="420"/>
      <c r="O17" s="420"/>
      <c r="P17" s="420"/>
      <c r="Q17" s="420"/>
      <c r="R17" s="420"/>
      <c r="S17" s="420"/>
      <c r="T17" s="420"/>
      <c r="V17" s="504"/>
      <c r="W17" s="459"/>
      <c r="X17" s="459"/>
      <c r="Y17" s="459"/>
      <c r="Z17" s="459"/>
      <c r="AA17" s="459"/>
      <c r="AB17" s="505"/>
      <c r="AC17" s="466" t="s">
        <v>153</v>
      </c>
      <c r="AD17" s="467"/>
      <c r="AE17" s="467"/>
      <c r="AF17" s="467"/>
      <c r="AG17" s="467"/>
      <c r="AH17" s="467"/>
      <c r="AI17" s="468"/>
      <c r="AJ17" s="500"/>
      <c r="AK17" s="501"/>
    </row>
    <row r="18" spans="1:40" ht="21.6" customHeight="1" x14ac:dyDescent="0.45">
      <c r="B18" s="55"/>
      <c r="C18" s="55"/>
      <c r="D18" s="55"/>
      <c r="E18" s="55"/>
      <c r="F18" s="55"/>
      <c r="G18" s="55"/>
      <c r="H18" s="55"/>
      <c r="I18" s="55"/>
      <c r="J18" s="55"/>
      <c r="K18" s="55"/>
      <c r="L18" s="55"/>
      <c r="M18" s="55"/>
      <c r="N18" s="55"/>
      <c r="O18" s="55"/>
      <c r="P18" s="55"/>
      <c r="Q18" s="55"/>
      <c r="R18" s="506"/>
      <c r="S18" s="506"/>
      <c r="T18" s="48"/>
      <c r="V18" s="392"/>
      <c r="W18" s="393"/>
      <c r="X18" s="393"/>
      <c r="Y18" s="393"/>
      <c r="Z18" s="393"/>
      <c r="AA18" s="393"/>
      <c r="AB18" s="394"/>
      <c r="AC18" s="466" t="s">
        <v>154</v>
      </c>
      <c r="AD18" s="467"/>
      <c r="AE18" s="467"/>
      <c r="AF18" s="467"/>
      <c r="AG18" s="467"/>
      <c r="AH18" s="467"/>
      <c r="AI18" s="468"/>
      <c r="AJ18" s="500"/>
      <c r="AK18" s="501"/>
    </row>
    <row r="19" spans="1:40" ht="38.4" customHeight="1" x14ac:dyDescent="0.45">
      <c r="E19" s="92" t="s">
        <v>142</v>
      </c>
      <c r="F19" s="92"/>
      <c r="G19" s="92"/>
      <c r="H19" s="92"/>
      <c r="I19" s="92"/>
      <c r="J19" s="92"/>
      <c r="K19" s="92"/>
      <c r="L19" s="487">
        <f>IF(B16=TRUE,"別紙参照",MAX(AJ16,AJ10))</f>
        <v>0</v>
      </c>
      <c r="M19" s="487"/>
      <c r="N19" s="487"/>
      <c r="O19" s="487"/>
      <c r="P19" s="487"/>
      <c r="Q19" s="487"/>
      <c r="R19" s="487"/>
      <c r="S19" s="44" t="s">
        <v>95</v>
      </c>
      <c r="V19" s="389" t="s">
        <v>155</v>
      </c>
      <c r="W19" s="390"/>
      <c r="X19" s="390"/>
      <c r="Y19" s="390"/>
      <c r="Z19" s="390"/>
      <c r="AA19" s="390"/>
      <c r="AB19" s="391"/>
      <c r="AC19" s="466" t="s">
        <v>143</v>
      </c>
      <c r="AD19" s="467"/>
      <c r="AE19" s="467"/>
      <c r="AF19" s="467"/>
      <c r="AG19" s="467"/>
      <c r="AH19" s="467"/>
      <c r="AI19" s="468"/>
      <c r="AJ19" s="500"/>
      <c r="AK19" s="501"/>
    </row>
    <row r="20" spans="1:40" x14ac:dyDescent="0.45">
      <c r="B20" s="71"/>
      <c r="C20" s="71"/>
      <c r="D20" s="71"/>
      <c r="E20" s="71"/>
      <c r="F20" s="71"/>
      <c r="G20" s="71"/>
      <c r="H20" s="71"/>
      <c r="I20" s="71"/>
      <c r="J20" s="71"/>
      <c r="K20" s="71"/>
      <c r="L20" s="71"/>
      <c r="M20" s="71"/>
      <c r="N20" s="71"/>
      <c r="O20" s="71"/>
      <c r="P20" s="71"/>
      <c r="Q20" s="71"/>
      <c r="R20" s="71"/>
      <c r="S20" s="71"/>
      <c r="T20" s="71"/>
      <c r="V20" s="504"/>
      <c r="W20" s="459"/>
      <c r="X20" s="459"/>
      <c r="Y20" s="459"/>
      <c r="Z20" s="459"/>
      <c r="AA20" s="459"/>
      <c r="AB20" s="505"/>
      <c r="AC20" s="466" t="s">
        <v>153</v>
      </c>
      <c r="AD20" s="467"/>
      <c r="AE20" s="467"/>
      <c r="AF20" s="467"/>
      <c r="AG20" s="467"/>
      <c r="AH20" s="467"/>
      <c r="AI20" s="468"/>
      <c r="AJ20" s="500"/>
      <c r="AK20" s="501"/>
      <c r="AL20" s="34"/>
      <c r="AM20" s="34"/>
      <c r="AN20" s="34"/>
    </row>
    <row r="21" spans="1:40" ht="28.2" customHeight="1" x14ac:dyDescent="0.45">
      <c r="A21" s="41" t="s">
        <v>158</v>
      </c>
      <c r="B21" s="71"/>
      <c r="C21" s="71"/>
      <c r="D21" s="71"/>
      <c r="E21" s="71"/>
      <c r="F21" s="71"/>
      <c r="G21" s="71"/>
      <c r="H21" s="71"/>
      <c r="I21" s="71"/>
      <c r="J21" s="71"/>
      <c r="K21" s="71"/>
      <c r="L21" s="71"/>
      <c r="M21" s="71"/>
      <c r="N21" s="71"/>
      <c r="O21" s="71"/>
      <c r="P21" s="71"/>
      <c r="Q21" s="71"/>
      <c r="R21" s="71"/>
      <c r="S21" s="71"/>
      <c r="T21" s="71"/>
      <c r="V21" s="504"/>
      <c r="W21" s="459"/>
      <c r="X21" s="459"/>
      <c r="Y21" s="459"/>
      <c r="Z21" s="459"/>
      <c r="AA21" s="459"/>
      <c r="AB21" s="505"/>
      <c r="AC21" s="466" t="s">
        <v>156</v>
      </c>
      <c r="AD21" s="467"/>
      <c r="AE21" s="467"/>
      <c r="AF21" s="467"/>
      <c r="AG21" s="467"/>
      <c r="AH21" s="467"/>
      <c r="AI21" s="468"/>
      <c r="AJ21" s="500"/>
      <c r="AK21" s="501"/>
      <c r="AL21" s="34"/>
      <c r="AM21" s="34"/>
      <c r="AN21" s="34"/>
    </row>
    <row r="22" spans="1:40" ht="33.6" customHeight="1" x14ac:dyDescent="0.45">
      <c r="B22" s="488" t="s">
        <v>287</v>
      </c>
      <c r="C22" s="489"/>
      <c r="D22" s="489"/>
      <c r="E22" s="489"/>
      <c r="F22" s="489"/>
      <c r="G22" s="489"/>
      <c r="H22" s="489"/>
      <c r="I22" s="489"/>
      <c r="J22" s="489"/>
      <c r="K22" s="489"/>
      <c r="L22" s="489"/>
      <c r="M22" s="489"/>
      <c r="N22" s="489"/>
      <c r="O22" s="489"/>
      <c r="P22" s="490"/>
      <c r="Q22" s="491"/>
      <c r="R22" s="491"/>
      <c r="S22" s="491"/>
      <c r="T22" s="492"/>
      <c r="V22" s="392"/>
      <c r="W22" s="393"/>
      <c r="X22" s="393"/>
      <c r="Y22" s="393"/>
      <c r="Z22" s="393"/>
      <c r="AA22" s="393"/>
      <c r="AB22" s="394"/>
      <c r="AC22" s="466" t="s">
        <v>157</v>
      </c>
      <c r="AD22" s="467"/>
      <c r="AE22" s="467"/>
      <c r="AF22" s="467"/>
      <c r="AG22" s="467"/>
      <c r="AH22" s="467"/>
      <c r="AI22" s="468"/>
      <c r="AJ22" s="502"/>
      <c r="AK22" s="503"/>
    </row>
    <row r="23" spans="1:40" ht="12.6" customHeight="1" x14ac:dyDescent="0.45">
      <c r="B23" s="159"/>
      <c r="C23" s="159"/>
      <c r="D23" s="159"/>
      <c r="E23" s="159"/>
      <c r="F23" s="159"/>
      <c r="G23" s="159"/>
      <c r="H23" s="159"/>
      <c r="I23" s="159"/>
      <c r="J23" s="159"/>
      <c r="K23" s="159"/>
      <c r="L23" s="159"/>
      <c r="M23" s="159"/>
      <c r="N23" s="159"/>
      <c r="O23" s="159"/>
      <c r="P23" s="160"/>
      <c r="Q23" s="160"/>
      <c r="R23" s="160"/>
      <c r="S23" s="160"/>
      <c r="T23" s="160"/>
      <c r="V23" s="53"/>
      <c r="W23" s="53"/>
      <c r="X23" s="53"/>
      <c r="Y23" s="53"/>
      <c r="Z23" s="53"/>
      <c r="AA23" s="53"/>
      <c r="AB23" s="53"/>
      <c r="AC23" s="53"/>
      <c r="AD23" s="53"/>
      <c r="AE23" s="53"/>
      <c r="AF23" s="53"/>
      <c r="AG23" s="53"/>
      <c r="AH23" s="53"/>
      <c r="AI23" s="53"/>
      <c r="AJ23" s="161"/>
      <c r="AK23" s="161"/>
    </row>
    <row r="24" spans="1:40" ht="28.2" customHeight="1" x14ac:dyDescent="0.45">
      <c r="B24" s="512" t="s">
        <v>339</v>
      </c>
      <c r="C24" s="513"/>
      <c r="D24" s="513"/>
      <c r="E24" s="514"/>
      <c r="F24" s="509"/>
      <c r="G24" s="510"/>
      <c r="H24" s="510"/>
      <c r="I24" s="510"/>
      <c r="J24" s="511"/>
      <c r="K24" s="512" t="s">
        <v>340</v>
      </c>
      <c r="L24" s="513"/>
      <c r="M24" s="513"/>
      <c r="N24" s="514"/>
      <c r="O24" s="509"/>
      <c r="P24" s="510"/>
      <c r="Q24" s="510"/>
      <c r="R24" s="510"/>
      <c r="S24" s="510"/>
      <c r="T24" s="511"/>
      <c r="V24" s="34"/>
      <c r="W24" s="34"/>
      <c r="X24" s="34"/>
      <c r="Y24" s="34"/>
      <c r="Z24" s="34"/>
      <c r="AA24" s="34"/>
      <c r="AB24" s="34"/>
      <c r="AC24" s="34"/>
      <c r="AD24" s="34"/>
      <c r="AE24" s="34"/>
      <c r="AF24" s="34"/>
      <c r="AG24" s="34"/>
      <c r="AH24" s="34"/>
      <c r="AI24" s="34"/>
    </row>
    <row r="25" spans="1:40" ht="12" customHeight="1" x14ac:dyDescent="0.45">
      <c r="B25" s="162"/>
      <c r="C25" s="162"/>
      <c r="D25" s="162"/>
      <c r="E25" s="162"/>
      <c r="F25" s="162"/>
      <c r="G25" s="162"/>
      <c r="H25" s="163"/>
      <c r="I25" s="163"/>
      <c r="J25" s="51"/>
      <c r="K25" s="162"/>
      <c r="L25" s="162"/>
      <c r="M25" s="162"/>
      <c r="N25" s="162"/>
      <c r="O25" s="162"/>
      <c r="P25" s="162"/>
      <c r="Q25" s="162"/>
      <c r="R25" s="163"/>
      <c r="S25" s="163"/>
      <c r="T25" s="51"/>
      <c r="V25" s="34"/>
      <c r="W25" s="34"/>
      <c r="X25" s="34"/>
      <c r="Y25" s="34"/>
      <c r="Z25" s="34"/>
      <c r="AA25" s="34"/>
      <c r="AB25" s="34"/>
      <c r="AC25" s="34"/>
      <c r="AD25" s="34"/>
      <c r="AE25" s="34"/>
      <c r="AF25" s="34"/>
      <c r="AG25" s="34"/>
      <c r="AH25" s="34"/>
      <c r="AI25" s="34"/>
    </row>
    <row r="26" spans="1:40" ht="27" customHeight="1" x14ac:dyDescent="0.45">
      <c r="B26" s="480" t="s">
        <v>159</v>
      </c>
      <c r="C26" s="481"/>
      <c r="D26" s="481"/>
      <c r="E26" s="481"/>
      <c r="F26" s="481"/>
      <c r="G26" s="481"/>
      <c r="H26" s="482"/>
      <c r="I26" s="483"/>
      <c r="J26" s="72" t="s">
        <v>95</v>
      </c>
      <c r="K26" s="480" t="s">
        <v>160</v>
      </c>
      <c r="L26" s="481"/>
      <c r="M26" s="481"/>
      <c r="N26" s="481"/>
      <c r="O26" s="481"/>
      <c r="P26" s="481"/>
      <c r="Q26" s="481"/>
      <c r="R26" s="482"/>
      <c r="S26" s="483"/>
      <c r="T26" s="72" t="s">
        <v>95</v>
      </c>
      <c r="AH26" s="34"/>
      <c r="AI26" s="34"/>
      <c r="AJ26" s="34"/>
      <c r="AK26" s="34"/>
      <c r="AL26" s="34"/>
      <c r="AM26" s="34"/>
      <c r="AN26" s="34"/>
    </row>
    <row r="27" spans="1:40" ht="27" customHeight="1" x14ac:dyDescent="0.45">
      <c r="B27" s="480" t="s">
        <v>161</v>
      </c>
      <c r="C27" s="481"/>
      <c r="D27" s="481"/>
      <c r="E27" s="481"/>
      <c r="F27" s="481"/>
      <c r="G27" s="481"/>
      <c r="H27" s="482"/>
      <c r="I27" s="483"/>
      <c r="J27" s="72" t="s">
        <v>95</v>
      </c>
      <c r="K27" s="480" t="s">
        <v>162</v>
      </c>
      <c r="L27" s="481"/>
      <c r="M27" s="481"/>
      <c r="N27" s="481"/>
      <c r="O27" s="481"/>
      <c r="P27" s="481"/>
      <c r="Q27" s="481"/>
      <c r="R27" s="482"/>
      <c r="S27" s="483"/>
      <c r="T27" s="72" t="s">
        <v>95</v>
      </c>
      <c r="U27" s="34"/>
      <c r="V27" s="516" t="s">
        <v>288</v>
      </c>
      <c r="W27" s="516"/>
      <c r="X27" s="516"/>
      <c r="Y27" s="516"/>
      <c r="Z27" s="516"/>
      <c r="AA27" s="516"/>
      <c r="AB27" s="516"/>
      <c r="AC27" s="515">
        <f>IF(P22="該当有り",MIN(ROUNDDOWN(H28-R28,-3),1000000),0)</f>
        <v>0</v>
      </c>
      <c r="AD27" s="515"/>
      <c r="AE27" s="515"/>
      <c r="AF27" s="515"/>
      <c r="AG27" s="515"/>
      <c r="AH27" s="515"/>
      <c r="AI27" s="515"/>
      <c r="AJ27" s="34"/>
      <c r="AK27" s="34"/>
      <c r="AL27" s="34"/>
      <c r="AM27" s="34"/>
      <c r="AN27" s="34"/>
    </row>
    <row r="28" spans="1:40" ht="27" customHeight="1" x14ac:dyDescent="0.45">
      <c r="B28" s="480" t="s">
        <v>163</v>
      </c>
      <c r="C28" s="481"/>
      <c r="D28" s="481"/>
      <c r="E28" s="481"/>
      <c r="F28" s="481"/>
      <c r="G28" s="481"/>
      <c r="H28" s="507">
        <f>SUM(H26,H27)</f>
        <v>0</v>
      </c>
      <c r="I28" s="508"/>
      <c r="J28" s="72" t="s">
        <v>95</v>
      </c>
      <c r="K28" s="480" t="s">
        <v>164</v>
      </c>
      <c r="L28" s="481"/>
      <c r="M28" s="481"/>
      <c r="N28" s="481"/>
      <c r="O28" s="481"/>
      <c r="P28" s="481"/>
      <c r="Q28" s="481"/>
      <c r="R28" s="507">
        <f>SUM(R26,R27)</f>
        <v>0</v>
      </c>
      <c r="S28" s="508"/>
      <c r="T28" s="72" t="s">
        <v>95</v>
      </c>
      <c r="U28" s="34"/>
      <c r="V28" s="516" t="s">
        <v>289</v>
      </c>
      <c r="W28" s="516"/>
      <c r="X28" s="516"/>
      <c r="Y28" s="516"/>
      <c r="Z28" s="516"/>
      <c r="AA28" s="516"/>
      <c r="AB28" s="516"/>
      <c r="AC28" s="515">
        <f>IF(P22="該当無し",MIN(ROUNDDOWN(H28/2-R28,-3),500000),0)</f>
        <v>0</v>
      </c>
      <c r="AD28" s="515"/>
      <c r="AE28" s="515"/>
      <c r="AF28" s="515"/>
      <c r="AG28" s="515"/>
      <c r="AH28" s="515"/>
      <c r="AI28" s="515"/>
      <c r="AJ28" s="34"/>
      <c r="AK28" s="34"/>
      <c r="AL28" s="34"/>
      <c r="AM28" s="34"/>
      <c r="AN28" s="34"/>
    </row>
    <row r="29" spans="1:40" ht="7.95" customHeight="1" x14ac:dyDescent="0.45">
      <c r="U29" s="34"/>
      <c r="V29" s="34"/>
      <c r="W29" s="34"/>
      <c r="X29" s="34"/>
      <c r="Y29" s="34"/>
      <c r="Z29" s="34"/>
      <c r="AA29" s="34"/>
      <c r="AB29" s="34"/>
      <c r="AC29" s="34"/>
      <c r="AD29" s="34"/>
      <c r="AE29" s="34"/>
      <c r="AF29" s="34"/>
      <c r="AG29" s="34"/>
      <c r="AH29" s="34"/>
      <c r="AI29" s="34"/>
      <c r="AJ29" s="34"/>
      <c r="AK29" s="34"/>
      <c r="AL29" s="34"/>
      <c r="AM29" s="34"/>
      <c r="AN29" s="34"/>
    </row>
    <row r="30" spans="1:40" ht="30.6" customHeight="1" x14ac:dyDescent="0.45">
      <c r="E30" s="486" t="s">
        <v>158</v>
      </c>
      <c r="F30" s="486"/>
      <c r="G30" s="486"/>
      <c r="H30" s="486"/>
      <c r="I30" s="486"/>
      <c r="J30" s="486"/>
      <c r="K30" s="486"/>
      <c r="L30" s="487">
        <f>IF(MIN(AC27:AI28)&lt;0,"助成対象外",MAX(AC27:AI28))</f>
        <v>0</v>
      </c>
      <c r="M30" s="487"/>
      <c r="N30" s="487"/>
      <c r="O30" s="487"/>
      <c r="P30" s="487"/>
      <c r="Q30" s="487"/>
      <c r="R30" s="487"/>
      <c r="S30" s="44" t="s">
        <v>95</v>
      </c>
      <c r="U30" s="34"/>
      <c r="V30" s="34"/>
      <c r="W30" s="34"/>
      <c r="X30" s="34"/>
      <c r="Y30" s="34"/>
      <c r="Z30" s="34"/>
      <c r="AA30" s="34"/>
      <c r="AB30" s="34"/>
      <c r="AC30" s="34"/>
      <c r="AD30" s="34"/>
      <c r="AE30" s="34"/>
      <c r="AF30" s="34"/>
      <c r="AG30" s="34"/>
      <c r="AH30" s="34"/>
      <c r="AI30" s="34"/>
      <c r="AJ30" s="34"/>
      <c r="AK30" s="34"/>
      <c r="AL30" s="34"/>
      <c r="AM30" s="34"/>
      <c r="AN30" s="34"/>
    </row>
    <row r="31" spans="1:40" x14ac:dyDescent="0.45">
      <c r="B31" s="71"/>
      <c r="C31" s="71"/>
      <c r="D31" s="71"/>
      <c r="E31" s="71"/>
      <c r="F31" s="71"/>
      <c r="G31" s="71"/>
      <c r="H31" s="71"/>
      <c r="I31" s="71"/>
      <c r="J31" s="71"/>
      <c r="K31" s="71"/>
      <c r="L31" s="71"/>
      <c r="M31" s="71"/>
      <c r="N31" s="71"/>
      <c r="O31" s="71"/>
      <c r="P31" s="71"/>
      <c r="Q31" s="71"/>
      <c r="R31" s="71"/>
      <c r="S31" s="71"/>
      <c r="T31" s="71"/>
      <c r="U31" s="34"/>
      <c r="V31" s="34"/>
      <c r="W31" s="34"/>
      <c r="X31" s="34"/>
      <c r="Y31" s="34"/>
      <c r="Z31" s="34"/>
      <c r="AA31" s="34"/>
      <c r="AB31" s="34"/>
      <c r="AC31" s="34"/>
      <c r="AD31" s="34"/>
      <c r="AE31" s="34"/>
      <c r="AF31" s="34"/>
      <c r="AG31" s="34"/>
      <c r="AH31" s="34"/>
      <c r="AI31" s="34"/>
      <c r="AJ31" s="34"/>
      <c r="AK31" s="34"/>
      <c r="AL31" s="34"/>
      <c r="AM31" s="34"/>
      <c r="AN31" s="34"/>
    </row>
    <row r="32" spans="1:40" x14ac:dyDescent="0.45">
      <c r="B32" s="420"/>
      <c r="C32" s="420"/>
      <c r="D32" s="420"/>
      <c r="E32" s="420"/>
      <c r="F32" s="420"/>
      <c r="G32" s="420"/>
      <c r="H32" s="420"/>
      <c r="I32" s="420"/>
      <c r="J32" s="420"/>
      <c r="K32" s="420"/>
      <c r="L32" s="420"/>
      <c r="M32" s="420"/>
      <c r="N32" s="420"/>
      <c r="O32" s="420"/>
      <c r="P32" s="420"/>
      <c r="Q32" s="420"/>
      <c r="R32" s="420"/>
      <c r="S32" s="420"/>
      <c r="U32" s="34"/>
      <c r="V32" s="34"/>
      <c r="W32" s="34"/>
      <c r="X32" s="34"/>
      <c r="Y32" s="34"/>
      <c r="Z32" s="34"/>
      <c r="AA32" s="34"/>
      <c r="AB32" s="34"/>
      <c r="AC32" s="34"/>
      <c r="AD32" s="34"/>
      <c r="AE32" s="34"/>
      <c r="AF32" s="34"/>
      <c r="AG32" s="34"/>
      <c r="AH32" s="34"/>
      <c r="AI32" s="34"/>
      <c r="AJ32" s="34"/>
      <c r="AK32" s="34"/>
    </row>
    <row r="33" spans="22:37" x14ac:dyDescent="0.45">
      <c r="V33" s="34"/>
      <c r="W33" s="34"/>
      <c r="X33" s="34"/>
      <c r="Y33" s="34"/>
      <c r="Z33" s="34"/>
      <c r="AA33" s="34"/>
      <c r="AB33" s="34"/>
      <c r="AC33" s="34"/>
      <c r="AD33" s="34"/>
      <c r="AE33" s="34"/>
      <c r="AF33" s="34"/>
      <c r="AG33" s="34"/>
      <c r="AH33" s="34"/>
      <c r="AI33" s="34"/>
      <c r="AJ33" s="34"/>
      <c r="AK33" s="34"/>
    </row>
    <row r="34" spans="22:37" x14ac:dyDescent="0.45">
      <c r="V34" s="34"/>
      <c r="W34" s="34"/>
      <c r="X34" s="34"/>
      <c r="Y34" s="34"/>
      <c r="Z34" s="34"/>
      <c r="AA34" s="34"/>
      <c r="AB34" s="34"/>
      <c r="AC34" s="34"/>
      <c r="AD34" s="34"/>
      <c r="AE34" s="34"/>
      <c r="AF34" s="34"/>
      <c r="AG34" s="34"/>
      <c r="AH34" s="34"/>
      <c r="AI34" s="34"/>
      <c r="AJ34" s="34"/>
      <c r="AK34" s="34"/>
    </row>
    <row r="35" spans="22:37" x14ac:dyDescent="0.45">
      <c r="V35" s="34"/>
      <c r="W35" s="34"/>
      <c r="X35" s="34"/>
      <c r="Y35" s="34"/>
      <c r="Z35" s="34"/>
      <c r="AA35" s="34"/>
      <c r="AB35" s="34"/>
      <c r="AC35" s="34"/>
      <c r="AD35" s="34"/>
      <c r="AE35" s="34"/>
      <c r="AF35" s="34"/>
      <c r="AG35" s="34"/>
      <c r="AH35" s="34"/>
      <c r="AI35" s="34"/>
      <c r="AJ35" s="34"/>
      <c r="AK35" s="34"/>
    </row>
    <row r="36" spans="22:37" x14ac:dyDescent="0.45">
      <c r="V36" s="34"/>
      <c r="W36" s="34"/>
      <c r="X36" s="34"/>
      <c r="Y36" s="34"/>
      <c r="Z36" s="34"/>
      <c r="AA36" s="34"/>
      <c r="AB36" s="34"/>
      <c r="AC36" s="34"/>
      <c r="AD36" s="34"/>
      <c r="AE36" s="34"/>
      <c r="AF36" s="34"/>
      <c r="AG36" s="34"/>
      <c r="AH36" s="34"/>
      <c r="AI36" s="34"/>
      <c r="AJ36" s="34"/>
      <c r="AK36" s="34"/>
    </row>
  </sheetData>
  <dataConsolidate/>
  <mergeCells count="70">
    <mergeCell ref="B9:E9"/>
    <mergeCell ref="F9:J9"/>
    <mergeCell ref="K9:N9"/>
    <mergeCell ref="O9:T9"/>
    <mergeCell ref="B17:T17"/>
    <mergeCell ref="B12:G12"/>
    <mergeCell ref="H12:M12"/>
    <mergeCell ref="H13:L13"/>
    <mergeCell ref="H15:M15"/>
    <mergeCell ref="H16:L16"/>
    <mergeCell ref="B13:F13"/>
    <mergeCell ref="B14:S14"/>
    <mergeCell ref="N16:Q16"/>
    <mergeCell ref="N13:R13"/>
    <mergeCell ref="N15:S15"/>
    <mergeCell ref="H27:I27"/>
    <mergeCell ref="K27:Q27"/>
    <mergeCell ref="R27:S27"/>
    <mergeCell ref="AC22:AI22"/>
    <mergeCell ref="B28:G28"/>
    <mergeCell ref="H28:I28"/>
    <mergeCell ref="K28:Q28"/>
    <mergeCell ref="R28:S28"/>
    <mergeCell ref="F24:J24"/>
    <mergeCell ref="O24:T24"/>
    <mergeCell ref="K24:N24"/>
    <mergeCell ref="B24:E24"/>
    <mergeCell ref="AC27:AI27"/>
    <mergeCell ref="AC28:AI28"/>
    <mergeCell ref="V27:AB27"/>
    <mergeCell ref="V28:AB28"/>
    <mergeCell ref="AL11:AN11"/>
    <mergeCell ref="AC12:AI12"/>
    <mergeCell ref="AC21:AI21"/>
    <mergeCell ref="L19:R19"/>
    <mergeCell ref="V15:AB15"/>
    <mergeCell ref="AC15:AI15"/>
    <mergeCell ref="AJ15:AK15"/>
    <mergeCell ref="V16:AB18"/>
    <mergeCell ref="AC16:AI16"/>
    <mergeCell ref="AJ16:AK22"/>
    <mergeCell ref="AC17:AI17"/>
    <mergeCell ref="AC18:AI18"/>
    <mergeCell ref="V19:AB22"/>
    <mergeCell ref="AC19:AI19"/>
    <mergeCell ref="AC20:AI20"/>
    <mergeCell ref="R18:S18"/>
    <mergeCell ref="AC8:AI9"/>
    <mergeCell ref="AJ8:AK9"/>
    <mergeCell ref="V10:AB12"/>
    <mergeCell ref="AC10:AI10"/>
    <mergeCell ref="AJ10:AK12"/>
    <mergeCell ref="AC11:AI11"/>
    <mergeCell ref="V8:AB9"/>
    <mergeCell ref="A1:I1"/>
    <mergeCell ref="A3:E3"/>
    <mergeCell ref="F3:S3"/>
    <mergeCell ref="B32:S32"/>
    <mergeCell ref="B26:G26"/>
    <mergeCell ref="H26:I26"/>
    <mergeCell ref="K26:Q26"/>
    <mergeCell ref="R26:S26"/>
    <mergeCell ref="B11:T11"/>
    <mergeCell ref="R16:S16"/>
    <mergeCell ref="N12:S12"/>
    <mergeCell ref="E30:K30"/>
    <mergeCell ref="L30:R30"/>
    <mergeCell ref="B22:O22"/>
    <mergeCell ref="P22:T22"/>
    <mergeCell ref="B27:G27"/>
  </mergeCells>
  <phoneticPr fontId="5"/>
  <conditionalFormatting sqref="B13">
    <cfRule type="expression" dxfId="20" priority="46">
      <formula>$B$13=""</formula>
    </cfRule>
  </conditionalFormatting>
  <conditionalFormatting sqref="F9:J9 O9:T9">
    <cfRule type="containsBlanks" dxfId="19" priority="1">
      <formula>LEN(TRIM(F9))=0</formula>
    </cfRule>
  </conditionalFormatting>
  <conditionalFormatting sqref="F24:J24 O24:T24">
    <cfRule type="containsBlanks" dxfId="18" priority="2">
      <formula>LEN(TRIM(F24))=0</formula>
    </cfRule>
  </conditionalFormatting>
  <conditionalFormatting sqref="F3:S3">
    <cfRule type="expression" dxfId="17" priority="17">
      <formula>$F$3=""</formula>
    </cfRule>
  </conditionalFormatting>
  <conditionalFormatting sqref="H13">
    <cfRule type="expression" dxfId="16" priority="10">
      <formula>$H$13=""</formula>
    </cfRule>
  </conditionalFormatting>
  <conditionalFormatting sqref="H16">
    <cfRule type="expression" dxfId="15" priority="15">
      <formula>$H$16=""</formula>
    </cfRule>
  </conditionalFormatting>
  <conditionalFormatting sqref="H26:I27 R26:S27">
    <cfRule type="containsBlanks" dxfId="14" priority="8">
      <formula>LEN(TRIM(H26))=0</formula>
    </cfRule>
  </conditionalFormatting>
  <conditionalFormatting sqref="N13">
    <cfRule type="expression" dxfId="13" priority="12">
      <formula>$N$13=""</formula>
    </cfRule>
  </conditionalFormatting>
  <conditionalFormatting sqref="N16">
    <cfRule type="expression" dxfId="12" priority="9">
      <formula>$H$16=""</formula>
    </cfRule>
  </conditionalFormatting>
  <conditionalFormatting sqref="P22:T22">
    <cfRule type="containsBlanks" dxfId="11" priority="7">
      <formula>LEN(TRIM(P22))=0</formula>
    </cfRule>
  </conditionalFormatting>
  <dataValidations count="6">
    <dataValidation type="custom" allowBlank="1" showInputMessage="1" showErrorMessage="1" errorTitle="数値が無効です" error="蓄電池システムの機器費は蓄電容量1kWh当たり20万円を超えることはできません。" sqref="B14" xr:uid="{00000000-0002-0000-0300-000000000000}">
      <formula1>B14/P14&lt;=200000</formula1>
    </dataValidation>
    <dataValidation type="custom" allowBlank="1" showInputMessage="1" showErrorMessage="1" errorTitle="数値入力エラー" error="蓄電容量1kWh当たりの機器費が20万円を超えています。" sqref="B13:F13" xr:uid="{00000000-0002-0000-0300-000001000000}">
      <formula1>AND(N16*100=INT(N16*100),B13/N16&lt;=200000)</formula1>
    </dataValidation>
    <dataValidation type="list" allowBlank="1" showInputMessage="1" showErrorMessage="1" sqref="P22:T22" xr:uid="{00000000-0002-0000-0300-000002000000}">
      <formula1>$AW$2:$AW$4</formula1>
    </dataValidation>
    <dataValidation type="custom" allowBlank="1" showInputMessage="1" showErrorMessage="1" errorTitle="数値エラー" error="購入予定金額を超えることはできません。" sqref="H13:L13" xr:uid="{00000000-0002-0000-0300-000003000000}">
      <formula1>B13&gt;=H13</formula1>
    </dataValidation>
    <dataValidation type="custom" allowBlank="1" showInputMessage="1" showErrorMessage="1" errorTitle="数値入力エラー" error="小数第3位を四捨五入してください。" sqref="H16" xr:uid="{00000000-0002-0000-0300-000004000000}">
      <formula1>H16*100=INT(H16*100)</formula1>
    </dataValidation>
    <dataValidation type="custom" allowBlank="1" showInputMessage="1" showErrorMessage="1" errorTitle="数値入力エラー" error="蓄電容量1kWh当たりの機器費が20万円を超えています。" sqref="O16:Q16 N16" xr:uid="{00000000-0002-0000-0300-000005000000}">
      <formula1>AND(N16*100=INT(N16*100),B13/N16&lt;=200000)</formula1>
    </dataValidation>
  </dataValidations>
  <printOptions horizontalCentered="1" vertic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5</xdr:col>
                    <xdr:colOff>220980</xdr:colOff>
                    <xdr:row>6</xdr:row>
                    <xdr:rowOff>53340</xdr:rowOff>
                  </from>
                  <to>
                    <xdr:col>8</xdr:col>
                    <xdr:colOff>266700</xdr:colOff>
                    <xdr:row>6</xdr:row>
                    <xdr:rowOff>289560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8</xdr:col>
                    <xdr:colOff>304800</xdr:colOff>
                    <xdr:row>6</xdr:row>
                    <xdr:rowOff>53340</xdr:rowOff>
                  </from>
                  <to>
                    <xdr:col>10</xdr:col>
                    <xdr:colOff>259080</xdr:colOff>
                    <xdr:row>6</xdr:row>
                    <xdr:rowOff>289560</xdr:rowOff>
                  </to>
                </anchor>
              </controlPr>
            </control>
          </mc:Choice>
        </mc:AlternateContent>
        <mc:AlternateContent xmlns:mc="http://schemas.openxmlformats.org/markup-compatibility/2006">
          <mc:Choice Requires="x14">
            <control shapeId="9221" r:id="rId6" name="Check Box 5">
              <controlPr locked="0" defaultSize="0" autoFill="0" autoLine="0" autoPict="0">
                <anchor moveWithCells="1">
                  <from>
                    <xdr:col>1</xdr:col>
                    <xdr:colOff>22860</xdr:colOff>
                    <xdr:row>16</xdr:row>
                    <xdr:rowOff>152400</xdr:rowOff>
                  </from>
                  <to>
                    <xdr:col>16</xdr:col>
                    <xdr:colOff>83820</xdr:colOff>
                    <xdr:row>18</xdr:row>
                    <xdr:rowOff>30480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83820</xdr:colOff>
                    <xdr:row>19</xdr:row>
                    <xdr:rowOff>228600</xdr:rowOff>
                  </from>
                  <to>
                    <xdr:col>10</xdr:col>
                    <xdr:colOff>129540</xdr:colOff>
                    <xdr:row>20</xdr:row>
                    <xdr:rowOff>327660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10</xdr:col>
                    <xdr:colOff>167640</xdr:colOff>
                    <xdr:row>20</xdr:row>
                    <xdr:rowOff>0</xdr:rowOff>
                  </from>
                  <to>
                    <xdr:col>12</xdr:col>
                    <xdr:colOff>121920</xdr:colOff>
                    <xdr:row>20</xdr:row>
                    <xdr:rowOff>327660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BB44"/>
  <sheetViews>
    <sheetView showGridLines="0" showZeros="0" view="pageBreakPreview" zoomScaleNormal="100" zoomScaleSheetLayoutView="100" workbookViewId="0"/>
  </sheetViews>
  <sheetFormatPr defaultColWidth="4" defaultRowHeight="18" x14ac:dyDescent="0.45"/>
  <cols>
    <col min="1" max="1" width="2.69921875" style="78" customWidth="1"/>
    <col min="2" max="2" width="7" style="78" bestFit="1" customWidth="1"/>
    <col min="3" max="12" width="4" style="78"/>
    <col min="13" max="14" width="4" style="78" customWidth="1"/>
    <col min="15" max="16" width="4" style="78"/>
    <col min="17" max="17" width="4.69921875" style="78" customWidth="1"/>
    <col min="18" max="19" width="4" style="78" customWidth="1"/>
    <col min="20" max="29" width="4" style="78"/>
    <col min="30" max="30" width="4" style="73"/>
    <col min="31" max="31" width="29.8984375" style="73" customWidth="1"/>
    <col min="32" max="32" width="10.3984375" style="73" customWidth="1"/>
    <col min="33" max="33" width="4.09765625" style="73" customWidth="1"/>
    <col min="34" max="34" width="4.19921875" style="73" customWidth="1"/>
    <col min="35" max="40" width="4" style="73"/>
    <col min="41" max="41" width="9.59765625" style="73" customWidth="1"/>
    <col min="42" max="42" width="0.8984375" style="73" customWidth="1"/>
    <col min="43" max="43" width="17.19921875" style="73" bestFit="1" customWidth="1"/>
    <col min="44" max="53" width="4" style="73"/>
    <col min="54" max="54" width="0" style="73" hidden="1" customWidth="1"/>
    <col min="55" max="16384" width="4" style="73"/>
  </cols>
  <sheetData>
    <row r="1" spans="2:54" x14ac:dyDescent="0.45">
      <c r="B1" s="533" t="s">
        <v>286</v>
      </c>
      <c r="C1" s="533"/>
      <c r="D1" s="533"/>
      <c r="E1" s="533"/>
      <c r="F1" s="533"/>
      <c r="G1" s="533"/>
      <c r="H1" s="533"/>
      <c r="I1" s="533"/>
      <c r="J1" s="533"/>
      <c r="K1" s="533"/>
      <c r="L1" s="533"/>
      <c r="P1" s="78" t="s">
        <v>165</v>
      </c>
    </row>
    <row r="2" spans="2:54" ht="4.5" customHeight="1" x14ac:dyDescent="0.45">
      <c r="B2" s="110"/>
      <c r="C2" s="74"/>
      <c r="D2" s="74"/>
      <c r="E2" s="74"/>
      <c r="F2" s="74"/>
      <c r="G2" s="74"/>
      <c r="H2" s="74"/>
      <c r="I2" s="74"/>
      <c r="J2" s="74"/>
      <c r="K2" s="74"/>
      <c r="L2" s="74"/>
      <c r="M2" s="74"/>
      <c r="N2" s="74"/>
      <c r="O2" s="74"/>
      <c r="P2" s="74"/>
      <c r="Q2" s="74"/>
      <c r="R2" s="74"/>
      <c r="S2" s="74"/>
      <c r="T2" s="74"/>
      <c r="U2" s="74"/>
      <c r="V2" s="74"/>
      <c r="W2" s="74"/>
      <c r="X2" s="74"/>
      <c r="Y2" s="74"/>
      <c r="Z2" s="74"/>
      <c r="AA2" s="74"/>
      <c r="AB2" s="74"/>
    </row>
    <row r="3" spans="2:54" ht="31.95" customHeight="1" x14ac:dyDescent="0.45">
      <c r="B3" s="552" t="s">
        <v>78</v>
      </c>
      <c r="C3" s="553"/>
      <c r="D3" s="553"/>
      <c r="E3" s="554"/>
      <c r="F3" s="551"/>
      <c r="G3" s="551"/>
      <c r="H3" s="551"/>
      <c r="I3" s="551"/>
      <c r="J3" s="551"/>
      <c r="K3" s="551"/>
      <c r="L3" s="551"/>
      <c r="M3" s="551"/>
      <c r="N3" s="551"/>
      <c r="O3" s="551"/>
      <c r="P3" s="551"/>
      <c r="Q3" s="551"/>
      <c r="R3" s="551"/>
      <c r="S3" s="551"/>
      <c r="T3" s="551"/>
      <c r="U3" s="551"/>
      <c r="V3" s="551"/>
      <c r="W3" s="551"/>
      <c r="X3" s="551"/>
      <c r="Y3" s="551"/>
      <c r="Z3" s="551"/>
      <c r="AA3" s="551"/>
      <c r="AB3" s="551"/>
    </row>
    <row r="4" spans="2:54" ht="13.2" customHeight="1" x14ac:dyDescent="0.45">
      <c r="BB4" s="73" t="s">
        <v>280</v>
      </c>
    </row>
    <row r="5" spans="2:54" ht="21.75" customHeight="1" x14ac:dyDescent="0.45">
      <c r="B5" s="555" t="s">
        <v>166</v>
      </c>
      <c r="C5" s="556"/>
      <c r="D5" s="556"/>
      <c r="E5" s="556"/>
      <c r="F5" s="556"/>
      <c r="G5" s="556"/>
      <c r="H5" s="556"/>
      <c r="I5" s="556"/>
      <c r="J5" s="556"/>
      <c r="K5" s="556"/>
      <c r="L5" s="556"/>
      <c r="M5" s="556"/>
      <c r="N5" s="556"/>
      <c r="O5" s="556"/>
      <c r="P5" s="556"/>
      <c r="Q5" s="556"/>
      <c r="R5" s="556"/>
      <c r="S5" s="556"/>
      <c r="T5" s="556"/>
      <c r="U5" s="556"/>
      <c r="V5" s="556"/>
      <c r="BB5" s="73" t="s">
        <v>281</v>
      </c>
    </row>
    <row r="6" spans="2:54" ht="28.2" customHeight="1" x14ac:dyDescent="0.45">
      <c r="B6" s="559" t="s">
        <v>270</v>
      </c>
      <c r="C6" s="559"/>
      <c r="D6" s="559"/>
      <c r="E6" s="559"/>
      <c r="F6" s="559"/>
      <c r="G6" s="559"/>
      <c r="H6" s="537"/>
      <c r="I6" s="538"/>
      <c r="J6" s="557"/>
      <c r="K6" s="558"/>
      <c r="L6" s="111" t="s">
        <v>97</v>
      </c>
    </row>
    <row r="7" spans="2:54" ht="28.2" customHeight="1" x14ac:dyDescent="0.45">
      <c r="B7" s="559" t="s">
        <v>271</v>
      </c>
      <c r="C7" s="559"/>
      <c r="D7" s="559"/>
      <c r="E7" s="559"/>
      <c r="F7" s="559"/>
      <c r="G7" s="559"/>
      <c r="H7" s="551"/>
      <c r="I7" s="551"/>
      <c r="J7" s="551"/>
      <c r="K7" s="537"/>
      <c r="L7" s="111" t="s">
        <v>104</v>
      </c>
    </row>
    <row r="8" spans="2:54" ht="28.2" customHeight="1" x14ac:dyDescent="0.45">
      <c r="B8" s="559" t="s">
        <v>272</v>
      </c>
      <c r="C8" s="559"/>
      <c r="D8" s="559"/>
      <c r="E8" s="559"/>
      <c r="F8" s="559"/>
      <c r="G8" s="559"/>
      <c r="H8" s="537"/>
      <c r="I8" s="538"/>
      <c r="J8" s="538"/>
      <c r="K8" s="538"/>
      <c r="L8" s="111" t="s">
        <v>167</v>
      </c>
      <c r="O8" s="559" t="s">
        <v>341</v>
      </c>
      <c r="P8" s="559"/>
      <c r="Q8" s="559"/>
      <c r="R8" s="559"/>
      <c r="S8" s="559"/>
      <c r="T8" s="559"/>
      <c r="U8" s="559"/>
      <c r="V8" s="551"/>
      <c r="W8" s="551"/>
      <c r="X8" s="551"/>
      <c r="Y8" s="551"/>
      <c r="Z8" s="551"/>
      <c r="AA8" s="551"/>
      <c r="AB8" s="551"/>
    </row>
    <row r="9" spans="2:54" ht="28.2" customHeight="1" x14ac:dyDescent="0.45">
      <c r="B9" s="559" t="s">
        <v>273</v>
      </c>
      <c r="C9" s="559"/>
      <c r="D9" s="559"/>
      <c r="E9" s="559"/>
      <c r="F9" s="559"/>
      <c r="G9" s="559"/>
      <c r="H9" s="537"/>
      <c r="I9" s="538"/>
      <c r="J9" s="538"/>
      <c r="K9" s="538"/>
      <c r="L9" s="111" t="s">
        <v>168</v>
      </c>
      <c r="O9" s="559" t="s">
        <v>342</v>
      </c>
      <c r="P9" s="559"/>
      <c r="Q9" s="559"/>
      <c r="R9" s="559"/>
      <c r="S9" s="559"/>
      <c r="T9" s="559"/>
      <c r="U9" s="559"/>
      <c r="V9" s="551"/>
      <c r="W9" s="551"/>
      <c r="X9" s="551"/>
      <c r="Y9" s="551"/>
      <c r="Z9" s="551"/>
      <c r="AA9" s="551"/>
      <c r="AB9" s="551"/>
    </row>
    <row r="10" spans="2:54" ht="28.5" customHeight="1" x14ac:dyDescent="0.45">
      <c r="B10" s="76" t="s">
        <v>169</v>
      </c>
      <c r="C10" s="77"/>
      <c r="D10" s="77"/>
      <c r="E10" s="77"/>
    </row>
    <row r="11" spans="2:54" ht="53.25" customHeight="1" x14ac:dyDescent="0.45">
      <c r="B11" s="112"/>
      <c r="C11" s="534" t="s">
        <v>268</v>
      </c>
      <c r="D11" s="535"/>
      <c r="E11" s="535"/>
      <c r="F11" s="535"/>
      <c r="G11" s="536"/>
      <c r="H11" s="534" t="s">
        <v>266</v>
      </c>
      <c r="I11" s="535"/>
      <c r="J11" s="535"/>
      <c r="K11" s="535"/>
      <c r="L11" s="536"/>
      <c r="M11" s="534" t="s">
        <v>170</v>
      </c>
      <c r="N11" s="535"/>
      <c r="O11" s="535"/>
      <c r="P11" s="535"/>
      <c r="Q11" s="536"/>
      <c r="R11" s="537" t="s">
        <v>148</v>
      </c>
      <c r="S11" s="538"/>
      <c r="T11" s="538"/>
      <c r="U11" s="538"/>
      <c r="V11" s="539"/>
      <c r="W11" s="540" t="s">
        <v>267</v>
      </c>
      <c r="X11" s="541"/>
      <c r="Y11" s="541"/>
      <c r="Z11" s="541"/>
      <c r="AA11" s="541"/>
      <c r="AB11" s="542"/>
      <c r="AE11" s="79" t="s">
        <v>171</v>
      </c>
      <c r="AF11" s="80"/>
      <c r="AG11" s="80"/>
      <c r="AH11" s="80"/>
      <c r="AO11" s="80"/>
      <c r="AP11" s="80"/>
    </row>
    <row r="12" spans="2:54" ht="29.4" customHeight="1" x14ac:dyDescent="0.45">
      <c r="B12" s="112" t="s">
        <v>172</v>
      </c>
      <c r="C12" s="543"/>
      <c r="D12" s="544"/>
      <c r="E12" s="544"/>
      <c r="F12" s="544"/>
      <c r="G12" s="81" t="s">
        <v>95</v>
      </c>
      <c r="H12" s="545"/>
      <c r="I12" s="546"/>
      <c r="J12" s="546"/>
      <c r="K12" s="546"/>
      <c r="L12" s="81" t="s">
        <v>95</v>
      </c>
      <c r="M12" s="545"/>
      <c r="N12" s="546"/>
      <c r="O12" s="546"/>
      <c r="P12" s="546"/>
      <c r="Q12" s="81" t="s">
        <v>95</v>
      </c>
      <c r="R12" s="547"/>
      <c r="S12" s="548"/>
      <c r="T12" s="548"/>
      <c r="U12" s="538" t="s">
        <v>150</v>
      </c>
      <c r="V12" s="539"/>
      <c r="W12" s="549">
        <f t="shared" ref="W12:W21" si="0">MAX(AF12,AO12)</f>
        <v>0</v>
      </c>
      <c r="X12" s="550"/>
      <c r="Y12" s="550"/>
      <c r="Z12" s="550"/>
      <c r="AA12" s="550"/>
      <c r="AB12" s="81" t="s">
        <v>95</v>
      </c>
      <c r="AD12" s="75"/>
      <c r="AE12" s="82" t="s">
        <v>173</v>
      </c>
      <c r="AF12" s="83">
        <f t="shared" ref="AF12:AF20" si="1">ROUNDDOWN(IF(R12&lt;6.34,MIN(AR12/4*3,R12*190000,950000),0),-3)</f>
        <v>0</v>
      </c>
      <c r="AG12" s="84"/>
      <c r="AH12" s="560" t="s">
        <v>174</v>
      </c>
      <c r="AI12" s="560"/>
      <c r="AJ12" s="560"/>
      <c r="AK12" s="560"/>
      <c r="AL12" s="560"/>
      <c r="AM12" s="560"/>
      <c r="AN12" s="560"/>
      <c r="AO12" s="83">
        <f t="shared" ref="AO12:AO21" si="2">ROUNDDOWN(IF(R12&gt;=6.34,IF(OR($H$7&lt;=4,$H$7=0),MIN(AR12/4*3,R12*150000,1200000),MIN(AR12/4*3,R12*150000,$H$7*300000)),0),-3)</f>
        <v>0</v>
      </c>
      <c r="AP12" s="80"/>
      <c r="AQ12" s="73" t="s">
        <v>175</v>
      </c>
      <c r="AR12" s="561">
        <f>H12+M12</f>
        <v>0</v>
      </c>
      <c r="AS12" s="562"/>
      <c r="AT12" s="562"/>
      <c r="AU12" s="75"/>
    </row>
    <row r="13" spans="2:54" ht="29.4" customHeight="1" x14ac:dyDescent="0.45">
      <c r="B13" s="112" t="s">
        <v>176</v>
      </c>
      <c r="C13" s="543"/>
      <c r="D13" s="544"/>
      <c r="E13" s="544"/>
      <c r="F13" s="544"/>
      <c r="G13" s="81" t="s">
        <v>95</v>
      </c>
      <c r="H13" s="545"/>
      <c r="I13" s="546"/>
      <c r="J13" s="546"/>
      <c r="K13" s="546"/>
      <c r="L13" s="81" t="s">
        <v>95</v>
      </c>
      <c r="M13" s="545"/>
      <c r="N13" s="546"/>
      <c r="O13" s="546"/>
      <c r="P13" s="546"/>
      <c r="Q13" s="81" t="s">
        <v>95</v>
      </c>
      <c r="R13" s="547"/>
      <c r="S13" s="548"/>
      <c r="T13" s="548"/>
      <c r="U13" s="538" t="s">
        <v>150</v>
      </c>
      <c r="V13" s="539"/>
      <c r="W13" s="549">
        <f t="shared" si="0"/>
        <v>0</v>
      </c>
      <c r="X13" s="550"/>
      <c r="Y13" s="550"/>
      <c r="Z13" s="550"/>
      <c r="AA13" s="550"/>
      <c r="AB13" s="81" t="s">
        <v>95</v>
      </c>
      <c r="AD13" s="75"/>
      <c r="AE13" s="82" t="s">
        <v>173</v>
      </c>
      <c r="AF13" s="83">
        <f t="shared" si="1"/>
        <v>0</v>
      </c>
      <c r="AG13" s="84"/>
      <c r="AH13" s="560" t="s">
        <v>174</v>
      </c>
      <c r="AI13" s="560"/>
      <c r="AJ13" s="560"/>
      <c r="AK13" s="560"/>
      <c r="AL13" s="560"/>
      <c r="AM13" s="560"/>
      <c r="AN13" s="560"/>
      <c r="AO13" s="83">
        <f t="shared" si="2"/>
        <v>0</v>
      </c>
      <c r="AP13" s="80"/>
      <c r="AQ13" s="73" t="s">
        <v>175</v>
      </c>
      <c r="AR13" s="561">
        <f>H13+M13</f>
        <v>0</v>
      </c>
      <c r="AS13" s="562"/>
      <c r="AT13" s="562"/>
    </row>
    <row r="14" spans="2:54" ht="29.4" customHeight="1" x14ac:dyDescent="0.45">
      <c r="B14" s="112" t="s">
        <v>177</v>
      </c>
      <c r="C14" s="543"/>
      <c r="D14" s="544"/>
      <c r="E14" s="544"/>
      <c r="F14" s="544"/>
      <c r="G14" s="81" t="s">
        <v>95</v>
      </c>
      <c r="H14" s="545"/>
      <c r="I14" s="546"/>
      <c r="J14" s="546"/>
      <c r="K14" s="546"/>
      <c r="L14" s="81" t="s">
        <v>95</v>
      </c>
      <c r="M14" s="545"/>
      <c r="N14" s="546"/>
      <c r="O14" s="546"/>
      <c r="P14" s="546"/>
      <c r="Q14" s="81" t="s">
        <v>95</v>
      </c>
      <c r="R14" s="547"/>
      <c r="S14" s="548"/>
      <c r="T14" s="548"/>
      <c r="U14" s="538" t="s">
        <v>150</v>
      </c>
      <c r="V14" s="539"/>
      <c r="W14" s="549">
        <f t="shared" si="0"/>
        <v>0</v>
      </c>
      <c r="X14" s="550"/>
      <c r="Y14" s="550"/>
      <c r="Z14" s="550"/>
      <c r="AA14" s="550"/>
      <c r="AB14" s="81" t="s">
        <v>95</v>
      </c>
      <c r="AD14" s="75"/>
      <c r="AE14" s="82" t="s">
        <v>173</v>
      </c>
      <c r="AF14" s="83">
        <f t="shared" si="1"/>
        <v>0</v>
      </c>
      <c r="AG14" s="84"/>
      <c r="AH14" s="560" t="s">
        <v>174</v>
      </c>
      <c r="AI14" s="560"/>
      <c r="AJ14" s="560"/>
      <c r="AK14" s="560"/>
      <c r="AL14" s="560"/>
      <c r="AM14" s="560"/>
      <c r="AN14" s="560"/>
      <c r="AO14" s="83">
        <f t="shared" si="2"/>
        <v>0</v>
      </c>
      <c r="AP14" s="80"/>
      <c r="AQ14" s="73" t="s">
        <v>178</v>
      </c>
      <c r="AR14" s="561">
        <f t="shared" ref="AR14:AR21" si="3">H14+M14</f>
        <v>0</v>
      </c>
      <c r="AS14" s="562"/>
      <c r="AT14" s="562"/>
    </row>
    <row r="15" spans="2:54" ht="29.4" customHeight="1" x14ac:dyDescent="0.45">
      <c r="B15" s="112" t="s">
        <v>179</v>
      </c>
      <c r="C15" s="543"/>
      <c r="D15" s="544"/>
      <c r="E15" s="544"/>
      <c r="F15" s="544"/>
      <c r="G15" s="81" t="s">
        <v>95</v>
      </c>
      <c r="H15" s="545"/>
      <c r="I15" s="546"/>
      <c r="J15" s="546"/>
      <c r="K15" s="546"/>
      <c r="L15" s="81" t="s">
        <v>95</v>
      </c>
      <c r="M15" s="545"/>
      <c r="N15" s="546"/>
      <c r="O15" s="546"/>
      <c r="P15" s="546"/>
      <c r="Q15" s="81" t="s">
        <v>95</v>
      </c>
      <c r="R15" s="547"/>
      <c r="S15" s="548"/>
      <c r="T15" s="548"/>
      <c r="U15" s="538" t="s">
        <v>150</v>
      </c>
      <c r="V15" s="539"/>
      <c r="W15" s="549">
        <f t="shared" si="0"/>
        <v>0</v>
      </c>
      <c r="X15" s="550"/>
      <c r="Y15" s="550"/>
      <c r="Z15" s="550"/>
      <c r="AA15" s="550"/>
      <c r="AB15" s="81" t="s">
        <v>95</v>
      </c>
      <c r="AD15" s="75"/>
      <c r="AE15" s="82" t="s">
        <v>173</v>
      </c>
      <c r="AF15" s="83">
        <f t="shared" si="1"/>
        <v>0</v>
      </c>
      <c r="AG15" s="84"/>
      <c r="AH15" s="560" t="s">
        <v>174</v>
      </c>
      <c r="AI15" s="560"/>
      <c r="AJ15" s="560"/>
      <c r="AK15" s="560"/>
      <c r="AL15" s="560"/>
      <c r="AM15" s="560"/>
      <c r="AN15" s="560"/>
      <c r="AO15" s="83">
        <f t="shared" si="2"/>
        <v>0</v>
      </c>
      <c r="AP15" s="80"/>
      <c r="AQ15" s="73" t="s">
        <v>175</v>
      </c>
      <c r="AR15" s="561">
        <f t="shared" si="3"/>
        <v>0</v>
      </c>
      <c r="AS15" s="562"/>
      <c r="AT15" s="562"/>
    </row>
    <row r="16" spans="2:54" ht="29.4" customHeight="1" x14ac:dyDescent="0.45">
      <c r="B16" s="112" t="s">
        <v>180</v>
      </c>
      <c r="C16" s="543"/>
      <c r="D16" s="544"/>
      <c r="E16" s="544"/>
      <c r="F16" s="544"/>
      <c r="G16" s="81" t="s">
        <v>95</v>
      </c>
      <c r="H16" s="545"/>
      <c r="I16" s="546"/>
      <c r="J16" s="546"/>
      <c r="K16" s="546"/>
      <c r="L16" s="81" t="s">
        <v>95</v>
      </c>
      <c r="M16" s="545"/>
      <c r="N16" s="546"/>
      <c r="O16" s="546"/>
      <c r="P16" s="546"/>
      <c r="Q16" s="81" t="s">
        <v>95</v>
      </c>
      <c r="R16" s="547"/>
      <c r="S16" s="548"/>
      <c r="T16" s="548"/>
      <c r="U16" s="538" t="s">
        <v>150</v>
      </c>
      <c r="V16" s="539"/>
      <c r="W16" s="549">
        <f t="shared" si="0"/>
        <v>0</v>
      </c>
      <c r="X16" s="550"/>
      <c r="Y16" s="550"/>
      <c r="Z16" s="550"/>
      <c r="AA16" s="550"/>
      <c r="AB16" s="81" t="s">
        <v>95</v>
      </c>
      <c r="AD16" s="75"/>
      <c r="AE16" s="82" t="s">
        <v>173</v>
      </c>
      <c r="AF16" s="83">
        <f t="shared" si="1"/>
        <v>0</v>
      </c>
      <c r="AG16" s="84"/>
      <c r="AH16" s="560" t="s">
        <v>174</v>
      </c>
      <c r="AI16" s="560"/>
      <c r="AJ16" s="560"/>
      <c r="AK16" s="560"/>
      <c r="AL16" s="560"/>
      <c r="AM16" s="560"/>
      <c r="AN16" s="560"/>
      <c r="AO16" s="83">
        <f t="shared" si="2"/>
        <v>0</v>
      </c>
      <c r="AP16" s="80"/>
      <c r="AQ16" s="73" t="s">
        <v>175</v>
      </c>
      <c r="AR16" s="561">
        <f t="shared" si="3"/>
        <v>0</v>
      </c>
      <c r="AS16" s="562"/>
      <c r="AT16" s="562"/>
    </row>
    <row r="17" spans="1:46" ht="29.4" customHeight="1" x14ac:dyDescent="0.45">
      <c r="B17" s="112" t="s">
        <v>181</v>
      </c>
      <c r="C17" s="543"/>
      <c r="D17" s="544"/>
      <c r="E17" s="544"/>
      <c r="F17" s="544"/>
      <c r="G17" s="81" t="s">
        <v>95</v>
      </c>
      <c r="H17" s="545"/>
      <c r="I17" s="546"/>
      <c r="J17" s="546"/>
      <c r="K17" s="546"/>
      <c r="L17" s="81" t="s">
        <v>95</v>
      </c>
      <c r="M17" s="545"/>
      <c r="N17" s="546"/>
      <c r="O17" s="546"/>
      <c r="P17" s="546"/>
      <c r="Q17" s="81" t="s">
        <v>95</v>
      </c>
      <c r="R17" s="547"/>
      <c r="S17" s="548"/>
      <c r="T17" s="548"/>
      <c r="U17" s="538" t="s">
        <v>150</v>
      </c>
      <c r="V17" s="539"/>
      <c r="W17" s="549">
        <f t="shared" si="0"/>
        <v>0</v>
      </c>
      <c r="X17" s="550"/>
      <c r="Y17" s="550"/>
      <c r="Z17" s="550"/>
      <c r="AA17" s="550"/>
      <c r="AB17" s="81" t="s">
        <v>95</v>
      </c>
      <c r="AD17" s="75"/>
      <c r="AE17" s="82" t="s">
        <v>173</v>
      </c>
      <c r="AF17" s="83">
        <f t="shared" si="1"/>
        <v>0</v>
      </c>
      <c r="AG17" s="84"/>
      <c r="AH17" s="560" t="s">
        <v>174</v>
      </c>
      <c r="AI17" s="560"/>
      <c r="AJ17" s="560"/>
      <c r="AK17" s="560"/>
      <c r="AL17" s="560"/>
      <c r="AM17" s="560"/>
      <c r="AN17" s="560"/>
      <c r="AO17" s="83">
        <f t="shared" si="2"/>
        <v>0</v>
      </c>
      <c r="AP17" s="80"/>
      <c r="AQ17" s="73" t="s">
        <v>175</v>
      </c>
      <c r="AR17" s="561">
        <f t="shared" si="3"/>
        <v>0</v>
      </c>
      <c r="AS17" s="562"/>
      <c r="AT17" s="562"/>
    </row>
    <row r="18" spans="1:46" ht="29.4" customHeight="1" x14ac:dyDescent="0.45">
      <c r="B18" s="112" t="s">
        <v>182</v>
      </c>
      <c r="C18" s="543"/>
      <c r="D18" s="544"/>
      <c r="E18" s="544"/>
      <c r="F18" s="544"/>
      <c r="G18" s="81" t="s">
        <v>95</v>
      </c>
      <c r="H18" s="545"/>
      <c r="I18" s="546"/>
      <c r="J18" s="546"/>
      <c r="K18" s="546"/>
      <c r="L18" s="81" t="s">
        <v>95</v>
      </c>
      <c r="M18" s="545"/>
      <c r="N18" s="546"/>
      <c r="O18" s="546"/>
      <c r="P18" s="546"/>
      <c r="Q18" s="81" t="s">
        <v>95</v>
      </c>
      <c r="R18" s="547"/>
      <c r="S18" s="548"/>
      <c r="T18" s="548"/>
      <c r="U18" s="538" t="s">
        <v>150</v>
      </c>
      <c r="V18" s="539"/>
      <c r="W18" s="549">
        <f t="shared" si="0"/>
        <v>0</v>
      </c>
      <c r="X18" s="550"/>
      <c r="Y18" s="550"/>
      <c r="Z18" s="550"/>
      <c r="AA18" s="550"/>
      <c r="AB18" s="81" t="s">
        <v>95</v>
      </c>
      <c r="AD18" s="75"/>
      <c r="AE18" s="82" t="s">
        <v>173</v>
      </c>
      <c r="AF18" s="83">
        <f t="shared" si="1"/>
        <v>0</v>
      </c>
      <c r="AG18" s="84"/>
      <c r="AH18" s="560" t="s">
        <v>174</v>
      </c>
      <c r="AI18" s="560"/>
      <c r="AJ18" s="560"/>
      <c r="AK18" s="560"/>
      <c r="AL18" s="560"/>
      <c r="AM18" s="560"/>
      <c r="AN18" s="560"/>
      <c r="AO18" s="83">
        <f t="shared" si="2"/>
        <v>0</v>
      </c>
      <c r="AP18" s="80"/>
      <c r="AQ18" s="73" t="s">
        <v>175</v>
      </c>
      <c r="AR18" s="561">
        <f t="shared" si="3"/>
        <v>0</v>
      </c>
      <c r="AS18" s="562"/>
      <c r="AT18" s="562"/>
    </row>
    <row r="19" spans="1:46" ht="29.4" customHeight="1" x14ac:dyDescent="0.45">
      <c r="B19" s="112" t="s">
        <v>183</v>
      </c>
      <c r="C19" s="543"/>
      <c r="D19" s="544"/>
      <c r="E19" s="544"/>
      <c r="F19" s="544"/>
      <c r="G19" s="81" t="s">
        <v>95</v>
      </c>
      <c r="H19" s="545"/>
      <c r="I19" s="546"/>
      <c r="J19" s="546"/>
      <c r="K19" s="546"/>
      <c r="L19" s="81" t="s">
        <v>95</v>
      </c>
      <c r="M19" s="545"/>
      <c r="N19" s="546"/>
      <c r="O19" s="546"/>
      <c r="P19" s="546"/>
      <c r="Q19" s="81" t="s">
        <v>95</v>
      </c>
      <c r="R19" s="547"/>
      <c r="S19" s="548"/>
      <c r="T19" s="548"/>
      <c r="U19" s="538" t="s">
        <v>150</v>
      </c>
      <c r="V19" s="539"/>
      <c r="W19" s="549">
        <f t="shared" si="0"/>
        <v>0</v>
      </c>
      <c r="X19" s="550"/>
      <c r="Y19" s="550"/>
      <c r="Z19" s="550"/>
      <c r="AA19" s="550"/>
      <c r="AB19" s="81" t="s">
        <v>95</v>
      </c>
      <c r="AD19" s="75"/>
      <c r="AE19" s="82" t="s">
        <v>173</v>
      </c>
      <c r="AF19" s="83">
        <f t="shared" si="1"/>
        <v>0</v>
      </c>
      <c r="AG19" s="84"/>
      <c r="AH19" s="560" t="s">
        <v>174</v>
      </c>
      <c r="AI19" s="560"/>
      <c r="AJ19" s="560"/>
      <c r="AK19" s="560"/>
      <c r="AL19" s="560"/>
      <c r="AM19" s="560"/>
      <c r="AN19" s="560"/>
      <c r="AO19" s="83">
        <f t="shared" si="2"/>
        <v>0</v>
      </c>
      <c r="AP19" s="80"/>
      <c r="AQ19" s="73" t="s">
        <v>175</v>
      </c>
      <c r="AR19" s="561">
        <f t="shared" si="3"/>
        <v>0</v>
      </c>
      <c r="AS19" s="562"/>
      <c r="AT19" s="562"/>
    </row>
    <row r="20" spans="1:46" ht="29.4" customHeight="1" x14ac:dyDescent="0.45">
      <c r="B20" s="112" t="s">
        <v>184</v>
      </c>
      <c r="C20" s="543"/>
      <c r="D20" s="544"/>
      <c r="E20" s="544"/>
      <c r="F20" s="544"/>
      <c r="G20" s="81" t="s">
        <v>95</v>
      </c>
      <c r="H20" s="545"/>
      <c r="I20" s="546"/>
      <c r="J20" s="546"/>
      <c r="K20" s="546"/>
      <c r="L20" s="81" t="s">
        <v>95</v>
      </c>
      <c r="M20" s="545"/>
      <c r="N20" s="546"/>
      <c r="O20" s="546"/>
      <c r="P20" s="546"/>
      <c r="Q20" s="81" t="s">
        <v>95</v>
      </c>
      <c r="R20" s="547"/>
      <c r="S20" s="548"/>
      <c r="T20" s="548"/>
      <c r="U20" s="538" t="s">
        <v>150</v>
      </c>
      <c r="V20" s="539"/>
      <c r="W20" s="549">
        <f t="shared" si="0"/>
        <v>0</v>
      </c>
      <c r="X20" s="550"/>
      <c r="Y20" s="550"/>
      <c r="Z20" s="550"/>
      <c r="AA20" s="550"/>
      <c r="AB20" s="81" t="s">
        <v>95</v>
      </c>
      <c r="AD20" s="75"/>
      <c r="AE20" s="82" t="s">
        <v>173</v>
      </c>
      <c r="AF20" s="83">
        <f t="shared" si="1"/>
        <v>0</v>
      </c>
      <c r="AG20" s="84"/>
      <c r="AH20" s="560" t="s">
        <v>174</v>
      </c>
      <c r="AI20" s="560"/>
      <c r="AJ20" s="560"/>
      <c r="AK20" s="560"/>
      <c r="AL20" s="560"/>
      <c r="AM20" s="560"/>
      <c r="AN20" s="560"/>
      <c r="AO20" s="83">
        <f t="shared" si="2"/>
        <v>0</v>
      </c>
      <c r="AP20" s="80"/>
      <c r="AQ20" s="73" t="s">
        <v>175</v>
      </c>
      <c r="AR20" s="561">
        <f t="shared" si="3"/>
        <v>0</v>
      </c>
      <c r="AS20" s="562"/>
      <c r="AT20" s="562"/>
    </row>
    <row r="21" spans="1:46" ht="29.4" customHeight="1" thickBot="1" x14ac:dyDescent="0.5">
      <c r="B21" s="113" t="s">
        <v>185</v>
      </c>
      <c r="C21" s="543"/>
      <c r="D21" s="544"/>
      <c r="E21" s="544"/>
      <c r="F21" s="544"/>
      <c r="G21" s="114" t="s">
        <v>95</v>
      </c>
      <c r="H21" s="545"/>
      <c r="I21" s="546"/>
      <c r="J21" s="546"/>
      <c r="K21" s="546"/>
      <c r="L21" s="81" t="s">
        <v>95</v>
      </c>
      <c r="M21" s="563"/>
      <c r="N21" s="564"/>
      <c r="O21" s="564"/>
      <c r="P21" s="564"/>
      <c r="Q21" s="81" t="s">
        <v>95</v>
      </c>
      <c r="R21" s="547"/>
      <c r="S21" s="548"/>
      <c r="T21" s="548"/>
      <c r="U21" s="565" t="s">
        <v>150</v>
      </c>
      <c r="V21" s="566"/>
      <c r="W21" s="549">
        <f t="shared" si="0"/>
        <v>0</v>
      </c>
      <c r="X21" s="550"/>
      <c r="Y21" s="550"/>
      <c r="Z21" s="550"/>
      <c r="AA21" s="550"/>
      <c r="AB21" s="114" t="s">
        <v>95</v>
      </c>
      <c r="AD21" s="75"/>
      <c r="AE21" s="82" t="s">
        <v>173</v>
      </c>
      <c r="AF21" s="83">
        <f>ROUNDDOWN(IF(R21&lt;6.34,MIN(AR21/4*3,R21*190000,950000),0),-3)</f>
        <v>0</v>
      </c>
      <c r="AG21" s="84"/>
      <c r="AH21" s="560" t="s">
        <v>174</v>
      </c>
      <c r="AI21" s="560"/>
      <c r="AJ21" s="560"/>
      <c r="AK21" s="560"/>
      <c r="AL21" s="560"/>
      <c r="AM21" s="560"/>
      <c r="AN21" s="560"/>
      <c r="AO21" s="83">
        <f t="shared" si="2"/>
        <v>0</v>
      </c>
      <c r="AP21" s="80"/>
      <c r="AQ21" s="73" t="s">
        <v>175</v>
      </c>
      <c r="AR21" s="561">
        <f t="shared" si="3"/>
        <v>0</v>
      </c>
      <c r="AS21" s="562"/>
      <c r="AT21" s="562"/>
    </row>
    <row r="22" spans="1:46" ht="29.4" customHeight="1" thickBot="1" x14ac:dyDescent="0.5">
      <c r="B22" s="572" t="s">
        <v>186</v>
      </c>
      <c r="C22" s="573"/>
      <c r="D22" s="573"/>
      <c r="E22" s="573"/>
      <c r="F22" s="573"/>
      <c r="G22" s="573"/>
      <c r="H22" s="573"/>
      <c r="I22" s="573"/>
      <c r="J22" s="573"/>
      <c r="K22" s="573"/>
      <c r="L22" s="573"/>
      <c r="M22" s="573"/>
      <c r="N22" s="573"/>
      <c r="O22" s="573"/>
      <c r="P22" s="573"/>
      <c r="Q22" s="573"/>
      <c r="R22" s="573"/>
      <c r="S22" s="573"/>
      <c r="T22" s="573"/>
      <c r="U22" s="573"/>
      <c r="V22" s="573"/>
      <c r="W22" s="574">
        <f>SUM(W12:AA21)</f>
        <v>0</v>
      </c>
      <c r="X22" s="575"/>
      <c r="Y22" s="575"/>
      <c r="Z22" s="575"/>
      <c r="AA22" s="575"/>
      <c r="AB22" s="115" t="s">
        <v>95</v>
      </c>
      <c r="AD22" s="75"/>
      <c r="AE22" s="75"/>
      <c r="AF22" s="75"/>
      <c r="AG22" s="75"/>
      <c r="AH22" s="75"/>
      <c r="AO22" s="75"/>
      <c r="AP22" s="75"/>
    </row>
    <row r="23" spans="1:46" ht="32.25" customHeight="1" x14ac:dyDescent="0.45">
      <c r="B23" s="576" t="s">
        <v>187</v>
      </c>
      <c r="C23" s="576"/>
      <c r="D23" s="576"/>
      <c r="E23" s="576"/>
      <c r="F23" s="576"/>
      <c r="G23" s="576"/>
      <c r="H23" s="576"/>
      <c r="I23" s="576"/>
      <c r="J23" s="576"/>
      <c r="K23" s="576"/>
      <c r="L23" s="576"/>
      <c r="M23" s="576"/>
      <c r="N23" s="576"/>
      <c r="O23" s="576"/>
      <c r="P23" s="576"/>
      <c r="Q23" s="576"/>
      <c r="R23" s="576"/>
      <c r="S23" s="576"/>
      <c r="T23" s="576"/>
      <c r="U23" s="576"/>
      <c r="V23" s="576"/>
      <c r="W23" s="116"/>
      <c r="AE23" s="85"/>
      <c r="AF23" s="85"/>
      <c r="AG23" s="85"/>
      <c r="AH23" s="85"/>
      <c r="AO23" s="86"/>
      <c r="AP23" s="86"/>
      <c r="AQ23" s="86"/>
      <c r="AR23" s="86"/>
      <c r="AS23" s="86"/>
    </row>
    <row r="24" spans="1:46" ht="28.2" customHeight="1" x14ac:dyDescent="0.45">
      <c r="B24" s="78" t="s">
        <v>269</v>
      </c>
      <c r="C24" s="117"/>
      <c r="D24" s="117"/>
      <c r="E24" s="117"/>
      <c r="F24" s="117"/>
      <c r="G24" s="117"/>
      <c r="H24" s="117"/>
      <c r="I24" s="117"/>
      <c r="J24" s="117"/>
      <c r="K24" s="117"/>
      <c r="L24" s="117"/>
      <c r="M24" s="117"/>
      <c r="N24" s="117"/>
      <c r="O24" s="117"/>
      <c r="P24" s="117"/>
      <c r="Q24" s="117"/>
      <c r="R24" s="117"/>
      <c r="S24" s="117"/>
      <c r="T24" s="117"/>
      <c r="U24" s="117"/>
      <c r="V24" s="577"/>
      <c r="W24" s="578"/>
      <c r="X24" s="578"/>
      <c r="Y24" s="578"/>
      <c r="Z24" s="578"/>
      <c r="AE24" s="86"/>
      <c r="AF24" s="87"/>
      <c r="AG24" s="85"/>
      <c r="AH24" s="85"/>
      <c r="AO24" s="85"/>
      <c r="AP24" s="85"/>
      <c r="AQ24" s="85"/>
      <c r="AR24" s="85"/>
      <c r="AS24" s="85"/>
    </row>
    <row r="25" spans="1:46" s="88" customFormat="1" ht="37.950000000000003" customHeight="1" x14ac:dyDescent="0.45">
      <c r="A25" s="118"/>
      <c r="B25" s="118"/>
      <c r="C25" s="118"/>
      <c r="D25" s="118"/>
      <c r="E25" s="118"/>
      <c r="F25" s="118"/>
      <c r="G25" s="118"/>
      <c r="H25" s="119" t="s">
        <v>142</v>
      </c>
      <c r="I25" s="119"/>
      <c r="J25" s="119"/>
      <c r="K25" s="119"/>
      <c r="L25" s="119"/>
      <c r="M25" s="119"/>
      <c r="N25" s="119"/>
      <c r="O25" s="119"/>
      <c r="P25" s="119"/>
      <c r="Q25" s="579">
        <f>MAX(R32,R36,R37,R42,R43)</f>
        <v>0</v>
      </c>
      <c r="R25" s="579"/>
      <c r="S25" s="579"/>
      <c r="T25" s="579"/>
      <c r="U25" s="579"/>
      <c r="V25" s="579"/>
      <c r="W25" s="579"/>
      <c r="X25" s="579"/>
      <c r="Y25" s="579"/>
      <c r="Z25" s="579"/>
      <c r="AA25" s="120" t="s">
        <v>95</v>
      </c>
      <c r="AB25" s="118"/>
      <c r="AC25" s="118"/>
      <c r="AE25" s="85"/>
      <c r="AF25" s="85"/>
      <c r="AG25" s="73"/>
      <c r="AH25" s="73"/>
      <c r="AI25" s="73"/>
      <c r="AJ25" s="73"/>
      <c r="AO25" s="85"/>
      <c r="AP25" s="85"/>
      <c r="AQ25" s="85"/>
      <c r="AR25" s="85"/>
      <c r="AS25" s="85"/>
    </row>
    <row r="26" spans="1:46" ht="36" customHeight="1" x14ac:dyDescent="0.45">
      <c r="C26" s="116"/>
      <c r="D26" s="116"/>
      <c r="E26" s="116"/>
      <c r="F26" s="116"/>
      <c r="G26" s="116"/>
      <c r="H26" s="116"/>
      <c r="I26" s="116"/>
      <c r="J26" s="116"/>
      <c r="K26" s="116"/>
      <c r="L26" s="116"/>
      <c r="M26" s="116"/>
      <c r="N26" s="116"/>
      <c r="O26" s="116"/>
      <c r="P26" s="116"/>
      <c r="Q26" s="116"/>
      <c r="R26" s="116"/>
      <c r="S26" s="116"/>
      <c r="T26" s="116"/>
      <c r="U26" s="116"/>
      <c r="V26" s="578"/>
      <c r="W26" s="578"/>
      <c r="X26" s="578"/>
      <c r="Y26" s="578"/>
      <c r="Z26" s="578"/>
      <c r="AA26" s="578"/>
      <c r="AE26" s="86"/>
      <c r="AF26" s="86"/>
      <c r="AO26" s="85"/>
      <c r="AP26" s="85"/>
      <c r="AQ26" s="85"/>
      <c r="AR26" s="85"/>
      <c r="AS26" s="85"/>
    </row>
    <row r="27" spans="1:46" x14ac:dyDescent="0.45">
      <c r="AG27" s="86"/>
      <c r="AH27" s="86"/>
      <c r="AI27" s="86"/>
      <c r="AJ27" s="86"/>
      <c r="AO27" s="85"/>
      <c r="AP27" s="85"/>
      <c r="AQ27" s="85"/>
      <c r="AR27" s="85"/>
      <c r="AS27" s="85"/>
    </row>
    <row r="28" spans="1:46" hidden="1" x14ac:dyDescent="0.45">
      <c r="AG28" s="86"/>
      <c r="AH28" s="86"/>
      <c r="AI28" s="86"/>
      <c r="AJ28" s="86"/>
      <c r="AO28" s="85"/>
      <c r="AP28" s="85"/>
      <c r="AQ28" s="85"/>
      <c r="AR28" s="85"/>
      <c r="AS28" s="85"/>
    </row>
    <row r="29" spans="1:46" ht="13.35" hidden="1" customHeight="1" x14ac:dyDescent="0.45">
      <c r="B29" s="121"/>
      <c r="C29" s="121"/>
      <c r="D29" s="121"/>
      <c r="E29" s="121"/>
      <c r="F29" s="122" t="s">
        <v>276</v>
      </c>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E29" s="86"/>
      <c r="AF29" s="86"/>
      <c r="AG29" s="86"/>
      <c r="AH29" s="86"/>
      <c r="AI29" s="86"/>
      <c r="AJ29" s="86"/>
      <c r="AO29" s="85"/>
      <c r="AP29" s="85"/>
      <c r="AQ29" s="85"/>
      <c r="AR29" s="85"/>
      <c r="AS29" s="85"/>
    </row>
    <row r="30" spans="1:46" ht="13.35" hidden="1" customHeight="1" x14ac:dyDescent="0.45">
      <c r="B30" s="567" t="s">
        <v>188</v>
      </c>
      <c r="C30" s="568"/>
      <c r="D30" s="569">
        <f>SUM(R12:T21)</f>
        <v>0</v>
      </c>
      <c r="E30" s="570"/>
      <c r="F30" s="121" t="s">
        <v>139</v>
      </c>
      <c r="G30" s="116"/>
      <c r="H30" s="116"/>
      <c r="I30" s="116"/>
      <c r="J30" s="116"/>
      <c r="K30" s="116"/>
      <c r="L30" s="116"/>
      <c r="M30" s="116"/>
      <c r="N30" s="116"/>
      <c r="O30" s="121"/>
      <c r="P30" s="121"/>
      <c r="Q30" s="121"/>
      <c r="R30" s="116"/>
      <c r="S30" s="121"/>
      <c r="T30" s="121"/>
      <c r="U30" s="121"/>
      <c r="V30" s="121"/>
      <c r="W30" s="121"/>
      <c r="X30" s="121"/>
      <c r="Y30" s="121"/>
      <c r="Z30" s="121"/>
      <c r="AA30" s="121"/>
      <c r="AB30" s="121"/>
      <c r="AC30" s="121"/>
      <c r="AE30" s="86"/>
      <c r="AF30" s="86"/>
      <c r="AG30" s="86"/>
      <c r="AH30" s="86"/>
      <c r="AO30" s="85"/>
      <c r="AP30" s="85"/>
      <c r="AQ30" s="85"/>
      <c r="AR30" s="85"/>
      <c r="AS30" s="85"/>
    </row>
    <row r="31" spans="1:46" ht="13.35" hidden="1" customHeight="1" x14ac:dyDescent="0.45">
      <c r="B31" s="121"/>
      <c r="C31" s="121"/>
      <c r="D31" s="121"/>
      <c r="E31" s="121"/>
      <c r="F31" s="581" t="s">
        <v>140</v>
      </c>
      <c r="G31" s="581"/>
      <c r="H31" s="581"/>
      <c r="I31" s="581"/>
      <c r="J31" s="581"/>
      <c r="K31" s="581"/>
      <c r="L31" s="582" t="s">
        <v>189</v>
      </c>
      <c r="M31" s="582"/>
      <c r="N31" s="582"/>
      <c r="O31" s="582"/>
      <c r="P31" s="582"/>
      <c r="Q31" s="582"/>
      <c r="R31" s="570" t="s">
        <v>190</v>
      </c>
      <c r="S31" s="570"/>
      <c r="T31" s="570"/>
      <c r="U31" s="570"/>
      <c r="Z31" s="121"/>
      <c r="AA31" s="121"/>
      <c r="AB31" s="121"/>
      <c r="AC31" s="121"/>
      <c r="AD31" s="86"/>
      <c r="AE31" s="89"/>
      <c r="AF31" s="86"/>
      <c r="AG31" s="86"/>
      <c r="AH31" s="86"/>
      <c r="AI31" s="86"/>
      <c r="AJ31" s="85"/>
    </row>
    <row r="32" spans="1:46" ht="13.35" hidden="1" customHeight="1" x14ac:dyDescent="0.45">
      <c r="B32" s="121"/>
      <c r="C32" s="121"/>
      <c r="D32" s="121"/>
      <c r="E32" s="121"/>
      <c r="F32" s="580" t="s">
        <v>132</v>
      </c>
      <c r="G32" s="580"/>
      <c r="H32" s="580"/>
      <c r="I32" s="580"/>
      <c r="J32" s="580"/>
      <c r="K32" s="580"/>
      <c r="L32" s="580" t="s">
        <v>324</v>
      </c>
      <c r="M32" s="580"/>
      <c r="N32" s="580"/>
      <c r="O32" s="580"/>
      <c r="P32" s="580"/>
      <c r="Q32" s="580"/>
      <c r="R32" s="571">
        <f>ROUNDDOWN(IF(AND(H6="戸建",D30&lt;6.34),MIN(W22,D30*190000,950000),0),-3)</f>
        <v>0</v>
      </c>
      <c r="S32" s="571"/>
      <c r="T32" s="571"/>
      <c r="U32" s="571"/>
      <c r="Z32" s="121"/>
      <c r="AA32" s="121"/>
      <c r="AB32" s="121"/>
      <c r="AC32" s="121"/>
      <c r="AD32" s="86"/>
      <c r="AE32" s="86"/>
      <c r="AF32" s="86"/>
      <c r="AG32" s="86"/>
      <c r="AH32" s="86"/>
      <c r="AI32" s="86"/>
      <c r="AJ32" s="85"/>
    </row>
    <row r="33" spans="2:45" ht="13.35" hidden="1" customHeight="1" x14ac:dyDescent="0.45">
      <c r="B33" s="121"/>
      <c r="C33" s="121"/>
      <c r="D33" s="121"/>
      <c r="E33" s="121"/>
      <c r="F33" s="583"/>
      <c r="G33" s="583"/>
      <c r="H33" s="583"/>
      <c r="I33" s="583"/>
      <c r="J33" s="583"/>
      <c r="K33" s="583"/>
      <c r="L33" s="584"/>
      <c r="M33" s="584"/>
      <c r="N33" s="584"/>
      <c r="O33" s="584"/>
      <c r="P33" s="584"/>
      <c r="Q33" s="584"/>
      <c r="R33" s="592"/>
      <c r="S33" s="592"/>
      <c r="T33" s="592"/>
      <c r="U33" s="592"/>
      <c r="Z33" s="121"/>
      <c r="AA33" s="121"/>
      <c r="AB33" s="121"/>
      <c r="AC33" s="121"/>
      <c r="AD33" s="86"/>
      <c r="AE33" s="86"/>
      <c r="AF33" s="86"/>
      <c r="AG33" s="86"/>
      <c r="AH33" s="86"/>
      <c r="AI33" s="86"/>
      <c r="AJ33" s="85"/>
    </row>
    <row r="34" spans="2:45" ht="13.35" hidden="1" customHeight="1" x14ac:dyDescent="0.45">
      <c r="B34" s="121"/>
      <c r="C34" s="121"/>
      <c r="D34" s="121"/>
      <c r="E34" s="121"/>
      <c r="F34" s="121" t="s">
        <v>151</v>
      </c>
      <c r="G34" s="116"/>
      <c r="H34" s="116"/>
      <c r="I34" s="116"/>
      <c r="J34" s="116"/>
      <c r="K34" s="116"/>
      <c r="L34" s="116"/>
      <c r="M34" s="116"/>
      <c r="N34" s="116"/>
      <c r="O34" s="121"/>
      <c r="P34" s="121"/>
      <c r="Q34" s="121"/>
      <c r="R34" s="121"/>
      <c r="S34" s="121"/>
      <c r="T34" s="121"/>
      <c r="U34" s="121"/>
      <c r="Z34" s="121"/>
      <c r="AA34" s="121"/>
      <c r="AB34" s="121"/>
      <c r="AC34" s="121"/>
      <c r="AD34" s="86"/>
      <c r="AE34" s="86"/>
      <c r="AF34" s="86"/>
      <c r="AG34" s="86"/>
      <c r="AH34" s="86"/>
      <c r="AI34" s="86"/>
      <c r="AJ34" s="85"/>
    </row>
    <row r="35" spans="2:45" ht="13.35" hidden="1" customHeight="1" x14ac:dyDescent="0.45">
      <c r="B35" s="121"/>
      <c r="C35" s="121"/>
      <c r="D35" s="121"/>
      <c r="E35" s="121"/>
      <c r="F35" s="581" t="s">
        <v>140</v>
      </c>
      <c r="G35" s="581"/>
      <c r="H35" s="581"/>
      <c r="I35" s="581"/>
      <c r="J35" s="581"/>
      <c r="K35" s="581"/>
      <c r="L35" s="582" t="s">
        <v>189</v>
      </c>
      <c r="M35" s="582"/>
      <c r="N35" s="582"/>
      <c r="O35" s="582"/>
      <c r="P35" s="582"/>
      <c r="Q35" s="582"/>
      <c r="R35" s="570" t="s">
        <v>190</v>
      </c>
      <c r="S35" s="570"/>
      <c r="T35" s="570"/>
      <c r="U35" s="570"/>
      <c r="Z35" s="121"/>
      <c r="AA35" s="121"/>
      <c r="AB35" s="121"/>
      <c r="AC35" s="121"/>
      <c r="AD35" s="86"/>
      <c r="AE35" s="86"/>
      <c r="AF35" s="86"/>
      <c r="AG35" s="86"/>
      <c r="AH35" s="86"/>
      <c r="AI35" s="86"/>
      <c r="AJ35" s="86"/>
    </row>
    <row r="36" spans="2:45" ht="13.35" hidden="1" customHeight="1" x14ac:dyDescent="0.45">
      <c r="B36" s="121"/>
      <c r="C36" s="121"/>
      <c r="D36" s="121"/>
      <c r="E36" s="121"/>
      <c r="F36" s="585" t="s">
        <v>152</v>
      </c>
      <c r="G36" s="583"/>
      <c r="H36" s="583"/>
      <c r="I36" s="583"/>
      <c r="J36" s="583"/>
      <c r="K36" s="586"/>
      <c r="L36" s="580" t="s">
        <v>325</v>
      </c>
      <c r="M36" s="580"/>
      <c r="N36" s="580"/>
      <c r="O36" s="580"/>
      <c r="P36" s="580"/>
      <c r="Q36" s="580"/>
      <c r="R36" s="591">
        <f>ROUNDDOWN(IF(AND(H6="戸建",D30&gt;=6.34,H7&lt;=4),MIN(W22,D30*150000,1200000),0),-3)</f>
        <v>0</v>
      </c>
      <c r="S36" s="591"/>
      <c r="T36" s="591"/>
      <c r="U36" s="591"/>
      <c r="Z36" s="121"/>
      <c r="AA36" s="121"/>
      <c r="AB36" s="121"/>
      <c r="AC36" s="121"/>
      <c r="AD36" s="86"/>
      <c r="AE36" s="86"/>
      <c r="AF36" s="86"/>
      <c r="AG36" s="86"/>
      <c r="AH36" s="86"/>
      <c r="AI36" s="86"/>
      <c r="AJ36" s="86"/>
    </row>
    <row r="37" spans="2:45" ht="13.35" hidden="1" customHeight="1" x14ac:dyDescent="0.45">
      <c r="B37" s="121"/>
      <c r="C37" s="121"/>
      <c r="D37" s="121"/>
      <c r="E37" s="121"/>
      <c r="F37" s="587" t="s">
        <v>277</v>
      </c>
      <c r="G37" s="588"/>
      <c r="H37" s="588"/>
      <c r="I37" s="588"/>
      <c r="J37" s="588"/>
      <c r="K37" s="589"/>
      <c r="L37" s="581" t="s">
        <v>326</v>
      </c>
      <c r="M37" s="581"/>
      <c r="N37" s="581"/>
      <c r="O37" s="581"/>
      <c r="P37" s="581"/>
      <c r="Q37" s="581"/>
      <c r="R37" s="590">
        <f>ROUNDDOWN(IF(AND(H6="戸建",D30&gt;=6.34,H7&gt;4),MIN(W22,D30*150000,H7*300000),0),-3)</f>
        <v>0</v>
      </c>
      <c r="S37" s="590"/>
      <c r="T37" s="590"/>
      <c r="U37" s="590"/>
      <c r="Z37" s="121"/>
      <c r="AA37" s="121"/>
      <c r="AB37" s="121"/>
      <c r="AC37" s="121"/>
      <c r="AD37" s="86"/>
      <c r="AE37" s="86"/>
      <c r="AF37" s="86"/>
      <c r="AG37" s="86"/>
      <c r="AH37" s="86"/>
      <c r="AI37" s="86"/>
      <c r="AJ37" s="86"/>
    </row>
    <row r="38" spans="2:45" ht="13.35" hidden="1" customHeight="1" x14ac:dyDescent="0.45">
      <c r="B38" s="121"/>
      <c r="C38" s="121"/>
      <c r="D38" s="121"/>
      <c r="E38" s="121"/>
      <c r="F38" s="121"/>
      <c r="G38" s="121"/>
      <c r="H38" s="121"/>
      <c r="I38" s="121"/>
      <c r="J38" s="121"/>
      <c r="K38" s="121"/>
      <c r="L38" s="121"/>
      <c r="M38" s="121"/>
      <c r="N38" s="121"/>
      <c r="O38" s="121"/>
      <c r="P38" s="121"/>
      <c r="Q38" s="121"/>
      <c r="R38" s="121"/>
      <c r="S38" s="121"/>
      <c r="T38" s="121"/>
      <c r="U38" s="121"/>
      <c r="Z38" s="121"/>
      <c r="AA38" s="121"/>
      <c r="AB38" s="121"/>
      <c r="AC38" s="121"/>
      <c r="AE38" s="86"/>
      <c r="AF38" s="86"/>
      <c r="AG38" s="86"/>
      <c r="AH38" s="86"/>
      <c r="AI38" s="86"/>
      <c r="AJ38" s="86"/>
    </row>
    <row r="39" spans="2:45" ht="13.35" hidden="1" customHeight="1" x14ac:dyDescent="0.45">
      <c r="B39" s="121"/>
      <c r="C39" s="121"/>
      <c r="D39" s="121"/>
      <c r="E39" s="121"/>
      <c r="F39" s="122" t="s">
        <v>278</v>
      </c>
      <c r="G39" s="121"/>
      <c r="H39" s="121"/>
      <c r="I39" s="121"/>
      <c r="J39" s="121"/>
      <c r="K39" s="121"/>
      <c r="L39" s="121"/>
      <c r="M39" s="121"/>
      <c r="N39" s="121"/>
      <c r="O39" s="121"/>
      <c r="P39" s="121"/>
      <c r="Q39" s="121"/>
      <c r="R39" s="121"/>
      <c r="S39" s="121"/>
      <c r="T39" s="121"/>
      <c r="U39" s="121"/>
      <c r="Z39" s="121"/>
      <c r="AA39" s="121"/>
      <c r="AB39" s="121"/>
      <c r="AC39" s="121"/>
      <c r="AE39" s="86"/>
      <c r="AF39" s="86"/>
      <c r="AG39" s="86"/>
      <c r="AH39" s="86"/>
      <c r="AI39" s="86"/>
      <c r="AJ39" s="86"/>
      <c r="AO39" s="85"/>
      <c r="AP39" s="85"/>
      <c r="AQ39" s="85"/>
      <c r="AR39" s="85"/>
      <c r="AS39" s="85"/>
    </row>
    <row r="40" spans="2:45" ht="13.35" hidden="1" customHeight="1" x14ac:dyDescent="0.45">
      <c r="B40" s="121"/>
      <c r="C40" s="121"/>
      <c r="D40" s="121"/>
      <c r="E40" s="121"/>
      <c r="F40" s="121" t="s">
        <v>279</v>
      </c>
      <c r="G40" s="116"/>
      <c r="H40" s="116"/>
      <c r="I40" s="116"/>
      <c r="J40" s="116"/>
      <c r="K40" s="116"/>
      <c r="L40" s="116"/>
      <c r="M40" s="116"/>
      <c r="N40" s="116"/>
      <c r="O40" s="121"/>
      <c r="P40" s="121"/>
      <c r="Q40" s="121"/>
      <c r="R40" s="121"/>
      <c r="S40" s="121"/>
      <c r="T40" s="121"/>
      <c r="U40" s="121"/>
      <c r="Z40" s="121"/>
      <c r="AA40" s="121"/>
      <c r="AB40" s="121"/>
      <c r="AC40" s="121"/>
      <c r="AE40" s="90"/>
      <c r="AF40" s="91"/>
      <c r="AG40" s="85"/>
      <c r="AH40" s="85"/>
      <c r="AI40" s="85"/>
      <c r="AJ40" s="85"/>
    </row>
    <row r="41" spans="2:45" ht="13.35" hidden="1" customHeight="1" x14ac:dyDescent="0.45">
      <c r="B41" s="121"/>
      <c r="C41" s="121"/>
      <c r="D41" s="121"/>
      <c r="E41" s="121"/>
      <c r="F41" s="581" t="s">
        <v>140</v>
      </c>
      <c r="G41" s="581"/>
      <c r="H41" s="581"/>
      <c r="I41" s="581"/>
      <c r="J41" s="581"/>
      <c r="K41" s="581"/>
      <c r="L41" s="582" t="s">
        <v>189</v>
      </c>
      <c r="M41" s="582"/>
      <c r="N41" s="582"/>
      <c r="O41" s="582"/>
      <c r="P41" s="582"/>
      <c r="Q41" s="582"/>
      <c r="R41" s="570" t="s">
        <v>190</v>
      </c>
      <c r="S41" s="570"/>
      <c r="T41" s="570"/>
      <c r="U41" s="570"/>
      <c r="Z41" s="121"/>
      <c r="AA41" s="121"/>
      <c r="AB41" s="121"/>
      <c r="AC41" s="121"/>
      <c r="AE41" s="86"/>
      <c r="AF41" s="86"/>
      <c r="AG41" s="86"/>
      <c r="AH41" s="86"/>
      <c r="AI41" s="86"/>
      <c r="AJ41" s="86"/>
    </row>
    <row r="42" spans="2:45" ht="13.35" hidden="1" customHeight="1" x14ac:dyDescent="0.45">
      <c r="B42" s="121"/>
      <c r="C42" s="121"/>
      <c r="D42" s="121"/>
      <c r="E42" s="121"/>
      <c r="F42" s="585" t="s">
        <v>152</v>
      </c>
      <c r="G42" s="583"/>
      <c r="H42" s="583"/>
      <c r="I42" s="583"/>
      <c r="J42" s="583"/>
      <c r="K42" s="586"/>
      <c r="L42" s="580" t="s">
        <v>191</v>
      </c>
      <c r="M42" s="580"/>
      <c r="N42" s="580"/>
      <c r="O42" s="580"/>
      <c r="P42" s="580"/>
      <c r="Q42" s="580"/>
      <c r="R42" s="591">
        <f>ROUNDDOWN(IF(AND(H6="集合",H7&lt;=4),MIN(W22,1200000*H8),0),-3)</f>
        <v>0</v>
      </c>
      <c r="S42" s="591"/>
      <c r="T42" s="591"/>
      <c r="U42" s="591"/>
      <c r="Z42" s="121"/>
      <c r="AA42" s="121"/>
      <c r="AB42" s="121"/>
      <c r="AC42" s="121"/>
      <c r="AE42" s="86"/>
      <c r="AF42" s="86"/>
      <c r="AG42" s="86"/>
      <c r="AH42" s="86"/>
      <c r="AI42" s="86"/>
      <c r="AJ42" s="86"/>
    </row>
    <row r="43" spans="2:45" ht="13.35" hidden="1" customHeight="1" x14ac:dyDescent="0.45">
      <c r="B43" s="121"/>
      <c r="C43" s="121"/>
      <c r="D43" s="121"/>
      <c r="E43" s="121"/>
      <c r="F43" s="587" t="s">
        <v>277</v>
      </c>
      <c r="G43" s="588"/>
      <c r="H43" s="588"/>
      <c r="I43" s="588"/>
      <c r="J43" s="588"/>
      <c r="K43" s="589"/>
      <c r="L43" s="581" t="s">
        <v>192</v>
      </c>
      <c r="M43" s="581"/>
      <c r="N43" s="581"/>
      <c r="O43" s="581"/>
      <c r="P43" s="581"/>
      <c r="Q43" s="581"/>
      <c r="R43" s="590">
        <f>ROUNDDOWN(IF(AND(H6="集合",H7&gt;4),MIN(W22,H7*300000*H8),0),-3)</f>
        <v>0</v>
      </c>
      <c r="S43" s="590"/>
      <c r="T43" s="590"/>
      <c r="U43" s="590"/>
      <c r="Z43" s="121"/>
      <c r="AA43" s="121"/>
      <c r="AB43" s="121"/>
      <c r="AC43" s="121"/>
      <c r="AE43" s="86"/>
      <c r="AF43" s="86"/>
      <c r="AG43" s="86"/>
      <c r="AH43" s="86"/>
      <c r="AI43" s="86"/>
      <c r="AJ43" s="86"/>
    </row>
    <row r="44" spans="2:45" ht="30" hidden="1" customHeight="1" x14ac:dyDescent="0.45">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sheetData>
  <dataConsolidate/>
  <mergeCells count="137">
    <mergeCell ref="O8:U8"/>
    <mergeCell ref="O9:U9"/>
    <mergeCell ref="V8:AB8"/>
    <mergeCell ref="V9:AB9"/>
    <mergeCell ref="R43:U43"/>
    <mergeCell ref="R41:U41"/>
    <mergeCell ref="R42:U42"/>
    <mergeCell ref="R36:U36"/>
    <mergeCell ref="R37:U37"/>
    <mergeCell ref="R33:U33"/>
    <mergeCell ref="R35:U35"/>
    <mergeCell ref="F33:K33"/>
    <mergeCell ref="L33:Q33"/>
    <mergeCell ref="F36:K36"/>
    <mergeCell ref="L36:Q36"/>
    <mergeCell ref="F37:K37"/>
    <mergeCell ref="L37:Q37"/>
    <mergeCell ref="F42:K42"/>
    <mergeCell ref="L42:Q42"/>
    <mergeCell ref="F43:K43"/>
    <mergeCell ref="L43:Q43"/>
    <mergeCell ref="F35:K35"/>
    <mergeCell ref="L35:Q35"/>
    <mergeCell ref="F41:K41"/>
    <mergeCell ref="L41:Q41"/>
    <mergeCell ref="B30:C30"/>
    <mergeCell ref="D30:E30"/>
    <mergeCell ref="R31:U31"/>
    <mergeCell ref="R32:U32"/>
    <mergeCell ref="B22:V22"/>
    <mergeCell ref="W22:AA22"/>
    <mergeCell ref="B23:V23"/>
    <mergeCell ref="V24:Z24"/>
    <mergeCell ref="V26:AA26"/>
    <mergeCell ref="Q25:Z25"/>
    <mergeCell ref="F32:K32"/>
    <mergeCell ref="L32:Q32"/>
    <mergeCell ref="F31:K31"/>
    <mergeCell ref="L31:Q31"/>
    <mergeCell ref="AR20:AT20"/>
    <mergeCell ref="C21:F21"/>
    <mergeCell ref="M21:P21"/>
    <mergeCell ref="R21:T21"/>
    <mergeCell ref="U21:V21"/>
    <mergeCell ref="W21:AA21"/>
    <mergeCell ref="AH21:AN21"/>
    <mergeCell ref="AR21:AT21"/>
    <mergeCell ref="C20:F20"/>
    <mergeCell ref="M20:P20"/>
    <mergeCell ref="R20:T20"/>
    <mergeCell ref="U20:V20"/>
    <mergeCell ref="W20:AA20"/>
    <mergeCell ref="AH20:AN20"/>
    <mergeCell ref="H20:K20"/>
    <mergeCell ref="H21:K21"/>
    <mergeCell ref="AR18:AT18"/>
    <mergeCell ref="C19:F19"/>
    <mergeCell ref="M19:P19"/>
    <mergeCell ref="R19:T19"/>
    <mergeCell ref="U19:V19"/>
    <mergeCell ref="W19:AA19"/>
    <mergeCell ref="AH19:AN19"/>
    <mergeCell ref="AR19:AT19"/>
    <mergeCell ref="C18:F18"/>
    <mergeCell ref="M18:P18"/>
    <mergeCell ref="R18:T18"/>
    <mergeCell ref="U18:V18"/>
    <mergeCell ref="W18:AA18"/>
    <mergeCell ref="AH18:AN18"/>
    <mergeCell ref="H18:K18"/>
    <mergeCell ref="H19:K19"/>
    <mergeCell ref="AR16:AT16"/>
    <mergeCell ref="C17:F17"/>
    <mergeCell ref="M17:P17"/>
    <mergeCell ref="R17:T17"/>
    <mergeCell ref="U17:V17"/>
    <mergeCell ref="W17:AA17"/>
    <mergeCell ref="AH17:AN17"/>
    <mergeCell ref="AR17:AT17"/>
    <mergeCell ref="C16:F16"/>
    <mergeCell ref="M16:P16"/>
    <mergeCell ref="R16:T16"/>
    <mergeCell ref="U16:V16"/>
    <mergeCell ref="W16:AA16"/>
    <mergeCell ref="AH16:AN16"/>
    <mergeCell ref="H16:K16"/>
    <mergeCell ref="H17:K17"/>
    <mergeCell ref="AR14:AT14"/>
    <mergeCell ref="C15:F15"/>
    <mergeCell ref="M15:P15"/>
    <mergeCell ref="R15:T15"/>
    <mergeCell ref="U15:V15"/>
    <mergeCell ref="W15:AA15"/>
    <mergeCell ref="AH15:AN15"/>
    <mergeCell ref="AR15:AT15"/>
    <mergeCell ref="C14:F14"/>
    <mergeCell ref="M14:P14"/>
    <mergeCell ref="R14:T14"/>
    <mergeCell ref="U14:V14"/>
    <mergeCell ref="W14:AA14"/>
    <mergeCell ref="AH14:AN14"/>
    <mergeCell ref="H14:K14"/>
    <mergeCell ref="H15:K15"/>
    <mergeCell ref="AH12:AN12"/>
    <mergeCell ref="AR12:AT12"/>
    <mergeCell ref="C13:F13"/>
    <mergeCell ref="M13:P13"/>
    <mergeCell ref="R13:T13"/>
    <mergeCell ref="U13:V13"/>
    <mergeCell ref="W13:AA13"/>
    <mergeCell ref="AH13:AN13"/>
    <mergeCell ref="AR13:AT13"/>
    <mergeCell ref="H13:K13"/>
    <mergeCell ref="B1:L1"/>
    <mergeCell ref="C11:G11"/>
    <mergeCell ref="M11:Q11"/>
    <mergeCell ref="R11:V11"/>
    <mergeCell ref="W11:AB11"/>
    <mergeCell ref="C12:F12"/>
    <mergeCell ref="M12:P12"/>
    <mergeCell ref="R12:T12"/>
    <mergeCell ref="U12:V12"/>
    <mergeCell ref="W12:AA12"/>
    <mergeCell ref="H11:L11"/>
    <mergeCell ref="H12:K12"/>
    <mergeCell ref="H7:K7"/>
    <mergeCell ref="H8:K8"/>
    <mergeCell ref="H9:K9"/>
    <mergeCell ref="B3:E3"/>
    <mergeCell ref="F3:AB3"/>
    <mergeCell ref="B5:V5"/>
    <mergeCell ref="H6:I6"/>
    <mergeCell ref="J6:K6"/>
    <mergeCell ref="B6:G6"/>
    <mergeCell ref="B7:G7"/>
    <mergeCell ref="B8:G8"/>
    <mergeCell ref="B9:G9"/>
  </mergeCells>
  <phoneticPr fontId="5"/>
  <conditionalFormatting sqref="C12:C21">
    <cfRule type="expression" dxfId="10" priority="9">
      <formula>$C12=""</formula>
    </cfRule>
  </conditionalFormatting>
  <conditionalFormatting sqref="H6">
    <cfRule type="expression" dxfId="9" priority="16">
      <formula>$H$6=""</formula>
    </cfRule>
  </conditionalFormatting>
  <conditionalFormatting sqref="H12:H21">
    <cfRule type="expression" dxfId="8" priority="3">
      <formula>$M12=""</formula>
    </cfRule>
  </conditionalFormatting>
  <conditionalFormatting sqref="H7:K7">
    <cfRule type="expression" dxfId="7" priority="13">
      <formula>$H$7=""</formula>
    </cfRule>
  </conditionalFormatting>
  <conditionalFormatting sqref="H8:K9">
    <cfRule type="expression" dxfId="6" priority="4">
      <formula>$H$8=""</formula>
    </cfRule>
  </conditionalFormatting>
  <conditionalFormatting sqref="J6:K6">
    <cfRule type="expression" dxfId="5" priority="15">
      <formula>AND($H$6="集合",$J$6="")</formula>
    </cfRule>
  </conditionalFormatting>
  <conditionalFormatting sqref="M12:M21">
    <cfRule type="expression" dxfId="4" priority="5">
      <formula>$M12=""</formula>
    </cfRule>
  </conditionalFormatting>
  <conditionalFormatting sqref="R12:T21">
    <cfRule type="expression" dxfId="3" priority="17">
      <formula>$R12=""</formula>
    </cfRule>
  </conditionalFormatting>
  <conditionalFormatting sqref="V8:AB9">
    <cfRule type="containsBlanks" dxfId="2" priority="1">
      <formula>LEN(TRIM(V8))=0</formula>
    </cfRule>
  </conditionalFormatting>
  <dataValidations count="9">
    <dataValidation type="list" allowBlank="1" showInputMessage="1" showErrorMessage="1" sqref="H6:I6" xr:uid="{00000000-0002-0000-0400-000000000000}">
      <formula1>$BB$3:$BB$5</formula1>
    </dataValidation>
    <dataValidation type="whole" operator="notBetween" allowBlank="1" showInputMessage="1" showErrorMessage="1" errorTitle="数値が無効です" error="集合住宅の場合2以上の数値を入力してください。" sqref="J6:K6" xr:uid="{00000000-0002-0000-0400-000001000000}">
      <formula1>1</formula1>
      <formula2>1</formula2>
    </dataValidation>
    <dataValidation type="custom" allowBlank="1" showInputMessage="1" showErrorMessage="1" errorTitle="数値が無効です" error="蓄電池システムの機器費は蓄電容量1kWh当たり20万円を超えることはできません。" sqref="C12:C21" xr:uid="{00000000-0002-0000-0400-000002000000}">
      <formula1>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S21" xr:uid="{00000000-0002-0000-0400-000003000000}">
      <formula1>AND(R12*100=INT(R12*100),C12/R12&lt;=200000)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T12:T21" xr:uid="{00000000-0002-0000-0400-000004000000}">
      <formula1>AND(T12*100=INT(T12*100),D12/T12&lt;=200000)</formula1>
    </dataValidation>
    <dataValidation type="custom" allowBlank="1" showInputMessage="1" showErrorMessage="1" errorTitle="数値が無効です" error="蓄電池システムの機器費は蓄電容量1kWh当たり20万円を超えることはできません。" sqref="D12:E21" xr:uid="{00000000-0002-0000-0400-000005000000}">
      <formula1>D12/T12&lt;=200000</formula1>
    </dataValidation>
    <dataValidation type="custom" allowBlank="1" showInputMessage="1" showErrorMessage="1" errorTitle="数値が無効です" error="蓄電池システムの機器費は蓄電容量1kWh当たり20万円を超えることはできません。" sqref="F12:F21" xr:uid="{00000000-0002-0000-0400-000006000000}">
      <formula1>F12/#REF!&lt;=200000</formula1>
    </dataValidation>
    <dataValidation type="custom" allowBlank="1" showInputMessage="1" showErrorMessage="1" sqref="K8:K9" xr:uid="{00000000-0002-0000-0400-000007000000}">
      <formula1>R6&gt;=K8</formula1>
    </dataValidation>
    <dataValidation type="custom" allowBlank="1" showInputMessage="1" showErrorMessage="1" sqref="H8:J9" xr:uid="{00000000-0002-0000-0400-000008000000}">
      <formula1>J6&gt;=H8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legacyDrawing r:id="rId3"/>
  <controls>
    <mc:AlternateContent xmlns:mc="http://schemas.openxmlformats.org/markup-compatibility/2006">
      <mc:Choice Requires="x14">
        <control shapeId="7171" r:id="rId4" name="CheckBox3">
          <controlPr defaultSize="0" autoLine="0" r:id="rId5">
            <anchor moveWithCells="1">
              <from>
                <xdr:col>17</xdr:col>
                <xdr:colOff>198120</xdr:colOff>
                <xdr:row>4</xdr:row>
                <xdr:rowOff>259080</xdr:rowOff>
              </from>
              <to>
                <xdr:col>28</xdr:col>
                <xdr:colOff>22860</xdr:colOff>
                <xdr:row>5</xdr:row>
                <xdr:rowOff>342900</xdr:rowOff>
              </to>
            </anchor>
          </controlPr>
        </control>
      </mc:Choice>
      <mc:Fallback>
        <control shapeId="7171" r:id="rId4" name="CheckBox3"/>
      </mc:Fallback>
    </mc:AlternateContent>
    <mc:AlternateContent xmlns:mc="http://schemas.openxmlformats.org/markup-compatibility/2006">
      <mc:Choice Requires="x14">
        <control shapeId="7170" r:id="rId6" name="CheckBox2">
          <controlPr defaultSize="0" autoLine="0" r:id="rId7">
            <anchor moveWithCells="1">
              <from>
                <xdr:col>22</xdr:col>
                <xdr:colOff>121920</xdr:colOff>
                <xdr:row>3</xdr:row>
                <xdr:rowOff>60960</xdr:rowOff>
              </from>
              <to>
                <xdr:col>25</xdr:col>
                <xdr:colOff>114300</xdr:colOff>
                <xdr:row>4</xdr:row>
                <xdr:rowOff>259080</xdr:rowOff>
              </to>
            </anchor>
          </controlPr>
        </control>
      </mc:Choice>
      <mc:Fallback>
        <control shapeId="7170" r:id="rId6" name="CheckBox2"/>
      </mc:Fallback>
    </mc:AlternateContent>
    <mc:AlternateContent xmlns:mc="http://schemas.openxmlformats.org/markup-compatibility/2006">
      <mc:Choice Requires="x14">
        <control shapeId="7169" r:id="rId8" name="CheckBox1">
          <controlPr defaultSize="0" autoLine="0" r:id="rId9">
            <anchor moveWithCells="1">
              <from>
                <xdr:col>17</xdr:col>
                <xdr:colOff>220980</xdr:colOff>
                <xdr:row>3</xdr:row>
                <xdr:rowOff>60960</xdr:rowOff>
              </from>
              <to>
                <xdr:col>22</xdr:col>
                <xdr:colOff>30480</xdr:colOff>
                <xdr:row>4</xdr:row>
                <xdr:rowOff>259080</xdr:rowOff>
              </to>
            </anchor>
          </controlPr>
        </control>
      </mc:Choice>
      <mc:Fallback>
        <control shapeId="7169" r:id="rId8"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6"/>
  <sheetViews>
    <sheetView showGridLines="0" view="pageBreakPreview" zoomScale="85" zoomScaleNormal="100" zoomScaleSheetLayoutView="85" workbookViewId="0">
      <selection activeCell="E5" sqref="B3:X5"/>
    </sheetView>
  </sheetViews>
  <sheetFormatPr defaultColWidth="8.69921875" defaultRowHeight="18" x14ac:dyDescent="0.45"/>
  <cols>
    <col min="1" max="34" width="3.59765625" style="124" customWidth="1"/>
    <col min="35" max="35" width="5.19921875" style="125" customWidth="1"/>
    <col min="36" max="36" width="3.19921875" style="124" customWidth="1"/>
    <col min="37" max="16384" width="8.69921875" style="27"/>
  </cols>
  <sheetData>
    <row r="1" spans="1:41" ht="36" customHeight="1" x14ac:dyDescent="0.45">
      <c r="A1" s="593" t="s">
        <v>286</v>
      </c>
      <c r="B1" s="593"/>
      <c r="C1" s="593"/>
      <c r="D1" s="593"/>
      <c r="E1" s="593"/>
      <c r="F1" s="593"/>
      <c r="G1" s="593"/>
      <c r="H1" s="593"/>
      <c r="I1" s="593"/>
      <c r="J1" s="593"/>
      <c r="K1" s="593"/>
      <c r="L1" s="123"/>
      <c r="M1" s="123" t="s">
        <v>210</v>
      </c>
      <c r="N1" s="123"/>
      <c r="O1" s="123"/>
      <c r="P1" s="123"/>
      <c r="Q1" s="123"/>
      <c r="R1" s="123"/>
      <c r="S1" s="123"/>
      <c r="T1" s="123"/>
      <c r="U1" s="123"/>
      <c r="V1" s="123"/>
      <c r="W1" s="123"/>
      <c r="X1" s="123"/>
      <c r="Y1" s="123"/>
      <c r="Z1" s="123"/>
      <c r="AA1" s="123"/>
      <c r="AB1" s="123"/>
      <c r="AC1" s="123"/>
      <c r="AD1" s="123"/>
      <c r="AE1" s="123"/>
      <c r="AF1" s="123"/>
      <c r="AG1" s="123"/>
      <c r="AH1" s="123"/>
      <c r="AI1" s="123"/>
    </row>
    <row r="2" spans="1:41" ht="18" customHeight="1" x14ac:dyDescent="0.45">
      <c r="A2" s="94"/>
      <c r="B2" s="594" t="s">
        <v>211</v>
      </c>
      <c r="C2" s="594"/>
      <c r="D2" s="594"/>
      <c r="E2" s="594"/>
      <c r="F2" s="594"/>
      <c r="G2" s="594"/>
      <c r="H2" s="594"/>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row>
    <row r="3" spans="1:41" ht="18" customHeight="1" x14ac:dyDescent="0.45">
      <c r="A3" s="94"/>
      <c r="B3" s="595" t="s">
        <v>212</v>
      </c>
      <c r="C3" s="595"/>
      <c r="D3" s="595"/>
      <c r="E3" s="595"/>
      <c r="F3" s="595"/>
      <c r="G3" s="595"/>
      <c r="H3" s="5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row>
    <row r="4" spans="1:41" ht="4.2" customHeight="1" x14ac:dyDescent="0.45">
      <c r="A4" s="94"/>
      <c r="B4" s="94"/>
      <c r="C4" s="94"/>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7"/>
    </row>
    <row r="5" spans="1:41" ht="28.95" customHeight="1" x14ac:dyDescent="0.45">
      <c r="A5" s="94"/>
      <c r="B5" s="96"/>
      <c r="C5" s="96"/>
      <c r="D5" s="96"/>
      <c r="E5" s="96"/>
      <c r="F5" s="96"/>
      <c r="G5" s="96"/>
      <c r="H5" s="96"/>
      <c r="I5" s="96"/>
      <c r="J5" s="96"/>
      <c r="K5" s="96"/>
      <c r="L5" s="96"/>
      <c r="M5" s="96"/>
      <c r="N5" s="96"/>
      <c r="O5" s="96"/>
      <c r="P5" s="96"/>
      <c r="Q5" s="96"/>
      <c r="R5" s="96"/>
      <c r="S5" s="96"/>
      <c r="T5" s="96"/>
      <c r="U5" s="96"/>
      <c r="V5" s="96"/>
      <c r="W5" s="96"/>
      <c r="X5" s="96"/>
      <c r="Y5" s="96"/>
      <c r="Z5" s="96"/>
      <c r="AA5" s="96"/>
      <c r="AB5" s="603"/>
      <c r="AC5" s="604"/>
      <c r="AD5" s="604"/>
      <c r="AE5" s="98" t="s">
        <v>213</v>
      </c>
      <c r="AF5" s="99"/>
      <c r="AG5" s="98" t="s">
        <v>214</v>
      </c>
      <c r="AH5" s="99"/>
      <c r="AI5" s="100" t="s">
        <v>215</v>
      </c>
    </row>
    <row r="6" spans="1:41" ht="7.2" customHeight="1" x14ac:dyDescent="0.45">
      <c r="A6" s="94"/>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H6" s="96"/>
      <c r="AI6" s="97"/>
    </row>
    <row r="7" spans="1:41" ht="37.950000000000003" customHeight="1" x14ac:dyDescent="0.45">
      <c r="A7" s="94"/>
      <c r="B7" s="596" t="s">
        <v>333</v>
      </c>
      <c r="C7" s="597"/>
      <c r="D7" s="597"/>
      <c r="E7" s="598"/>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row>
    <row r="8" spans="1:41" ht="37.950000000000003" customHeight="1" x14ac:dyDescent="0.45">
      <c r="A8" s="94"/>
      <c r="B8" s="596" t="s">
        <v>334</v>
      </c>
      <c r="C8" s="597"/>
      <c r="D8" s="597"/>
      <c r="E8" s="598"/>
      <c r="F8" s="605"/>
      <c r="G8" s="605"/>
      <c r="H8" s="605"/>
      <c r="I8" s="605"/>
      <c r="J8" s="605"/>
      <c r="K8" s="605"/>
      <c r="L8" s="605"/>
      <c r="M8" s="605"/>
      <c r="N8" s="605"/>
      <c r="O8" s="605"/>
      <c r="P8" s="605"/>
      <c r="Q8" s="605"/>
      <c r="R8" s="605"/>
      <c r="S8" s="605"/>
      <c r="T8" s="605"/>
      <c r="U8" s="605"/>
      <c r="V8" s="605"/>
      <c r="W8" s="605"/>
      <c r="X8" s="605"/>
      <c r="Y8" s="605"/>
      <c r="Z8" s="605"/>
      <c r="AA8" s="605"/>
      <c r="AB8" s="605"/>
      <c r="AC8" s="605"/>
      <c r="AD8" s="605"/>
      <c r="AE8" s="605"/>
      <c r="AF8" s="605"/>
      <c r="AG8" s="605"/>
      <c r="AH8" s="605"/>
      <c r="AI8" s="605"/>
    </row>
    <row r="9" spans="1:41" ht="18" customHeight="1" x14ac:dyDescent="0.45">
      <c r="A9" s="94"/>
      <c r="B9" s="606" t="s">
        <v>335</v>
      </c>
      <c r="C9" s="607"/>
      <c r="D9" s="607"/>
      <c r="E9" s="607"/>
      <c r="F9" s="610" t="s">
        <v>356</v>
      </c>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2"/>
    </row>
    <row r="10" spans="1:41" ht="37.950000000000003" customHeight="1" x14ac:dyDescent="0.45">
      <c r="A10" s="101"/>
      <c r="B10" s="608"/>
      <c r="C10" s="609"/>
      <c r="D10" s="609"/>
      <c r="E10" s="609"/>
      <c r="F10" s="600"/>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2"/>
    </row>
    <row r="11" spans="1:41" ht="9" customHeight="1" x14ac:dyDescent="0.45"/>
    <row r="12" spans="1:41" ht="43.95" customHeight="1" x14ac:dyDescent="0.45">
      <c r="B12" s="126"/>
      <c r="C12" s="127"/>
      <c r="D12" s="616" t="s">
        <v>336</v>
      </c>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7"/>
    </row>
    <row r="13" spans="1:41" ht="9" customHeight="1" x14ac:dyDescent="0.45">
      <c r="A13" s="94"/>
      <c r="B13" s="94"/>
      <c r="C13" s="94"/>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7"/>
    </row>
    <row r="14" spans="1:41" x14ac:dyDescent="0.45">
      <c r="B14" s="128" t="s">
        <v>216</v>
      </c>
    </row>
    <row r="15" spans="1:41" ht="40.200000000000003" customHeight="1" x14ac:dyDescent="0.45">
      <c r="B15" s="613" t="s">
        <v>217</v>
      </c>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5"/>
    </row>
    <row r="16" spans="1:41" x14ac:dyDescent="0.45">
      <c r="B16" s="613" t="s">
        <v>218</v>
      </c>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5"/>
    </row>
    <row r="17" spans="2:35" x14ac:dyDescent="0.45">
      <c r="B17" s="102" t="s">
        <v>219</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2:35" ht="102" customHeight="1" x14ac:dyDescent="0.45">
      <c r="B18" s="618" t="s">
        <v>298</v>
      </c>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20"/>
    </row>
    <row r="19" spans="2:35" ht="104.25" customHeight="1" x14ac:dyDescent="0.45">
      <c r="B19" s="621" t="s">
        <v>220</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2"/>
      <c r="AI19" s="623"/>
    </row>
    <row r="20" spans="2:35" ht="19.95" customHeight="1" x14ac:dyDescent="0.45">
      <c r="B20" s="102" t="s">
        <v>221</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row>
    <row r="21" spans="2:35" ht="19.95" customHeight="1" x14ac:dyDescent="0.45">
      <c r="B21" s="613" t="s">
        <v>222</v>
      </c>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5"/>
    </row>
    <row r="22" spans="2:35" ht="5.4" customHeight="1" x14ac:dyDescent="0.4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row>
    <row r="23" spans="2:35" ht="19.95" customHeight="1" x14ac:dyDescent="0.45">
      <c r="B23" s="102" t="s">
        <v>345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2:35" ht="53.4" customHeight="1" x14ac:dyDescent="0.45">
      <c r="B24" s="613" t="s">
        <v>347</v>
      </c>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5"/>
    </row>
    <row r="25" spans="2:35" ht="5.4" customHeight="1" x14ac:dyDescent="0.4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row>
    <row r="26" spans="2:35" ht="19.95" customHeight="1" x14ac:dyDescent="0.45">
      <c r="B26" s="102" t="s">
        <v>348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row>
    <row r="27" spans="2:35" ht="21.6" customHeight="1" x14ac:dyDescent="0.45">
      <c r="B27" s="613" t="s">
        <v>223</v>
      </c>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5"/>
    </row>
    <row r="28" spans="2:35" ht="21" customHeight="1" x14ac:dyDescent="0.45">
      <c r="B28" s="613" t="s">
        <v>224</v>
      </c>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5"/>
    </row>
    <row r="29" spans="2:35" ht="21" customHeight="1" x14ac:dyDescent="0.45">
      <c r="B29" s="613" t="s">
        <v>225</v>
      </c>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5"/>
    </row>
    <row r="30" spans="2:35" ht="33" customHeight="1" x14ac:dyDescent="0.45">
      <c r="B30" s="613" t="s">
        <v>226</v>
      </c>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5"/>
    </row>
    <row r="31" spans="2:35" ht="41.4" customHeight="1" x14ac:dyDescent="0.45">
      <c r="B31" s="613" t="s">
        <v>227</v>
      </c>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5"/>
    </row>
    <row r="32" spans="2:35" ht="38.25" customHeight="1" x14ac:dyDescent="0.45">
      <c r="B32" s="613" t="s">
        <v>228</v>
      </c>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5"/>
    </row>
    <row r="33" spans="1:36" ht="19.95" customHeight="1" x14ac:dyDescent="0.45">
      <c r="B33" s="613" t="s">
        <v>229</v>
      </c>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5"/>
    </row>
    <row r="34" spans="1:36" ht="19.95" customHeight="1" x14ac:dyDescent="0.45">
      <c r="B34" s="102" t="s">
        <v>349</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row>
    <row r="35" spans="1:36" ht="19.95" customHeight="1" x14ac:dyDescent="0.45">
      <c r="B35" s="613" t="s">
        <v>230</v>
      </c>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5"/>
    </row>
    <row r="36" spans="1:36" ht="19.95" customHeight="1" x14ac:dyDescent="0.45">
      <c r="B36" s="613" t="s">
        <v>231</v>
      </c>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5"/>
    </row>
    <row r="37" spans="1:36" ht="56.4" customHeight="1" x14ac:dyDescent="0.45">
      <c r="B37" s="613" t="s">
        <v>232</v>
      </c>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5"/>
    </row>
    <row r="38" spans="1:36" ht="41.4" customHeight="1" x14ac:dyDescent="0.45">
      <c r="A38" s="27"/>
      <c r="B38" s="613" t="s">
        <v>308</v>
      </c>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5"/>
      <c r="AJ38" s="27"/>
    </row>
    <row r="39" spans="1:36" ht="19.95" customHeight="1" x14ac:dyDescent="0.45">
      <c r="B39" s="102" t="s">
        <v>350</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row>
    <row r="40" spans="1:36" ht="20.399999999999999" customHeight="1" x14ac:dyDescent="0.45">
      <c r="B40" s="613" t="s">
        <v>299</v>
      </c>
      <c r="C40" s="614"/>
      <c r="D40" s="614"/>
      <c r="E40" s="614"/>
      <c r="F40" s="614"/>
      <c r="G40" s="614"/>
      <c r="H40" s="614"/>
      <c r="I40" s="614"/>
      <c r="J40" s="614"/>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5"/>
    </row>
    <row r="41" spans="1:36" ht="19.95" customHeight="1" x14ac:dyDescent="0.45">
      <c r="B41" s="102" t="s">
        <v>351</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row>
    <row r="42" spans="1:36" ht="20.399999999999999" customHeight="1" x14ac:dyDescent="0.45">
      <c r="B42" s="613" t="s">
        <v>233</v>
      </c>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5"/>
    </row>
    <row r="43" spans="1:36" ht="20.399999999999999" customHeight="1" x14ac:dyDescent="0.45">
      <c r="B43" s="613" t="s">
        <v>234</v>
      </c>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5"/>
    </row>
    <row r="44" spans="1:36" ht="20.399999999999999" customHeight="1" x14ac:dyDescent="0.45">
      <c r="B44" s="613" t="s">
        <v>235</v>
      </c>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5"/>
    </row>
    <row r="45" spans="1:36" ht="20.399999999999999" customHeight="1" x14ac:dyDescent="0.45">
      <c r="B45" s="613" t="s">
        <v>284</v>
      </c>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5"/>
    </row>
    <row r="46" spans="1:36" ht="4.5" customHeight="1" x14ac:dyDescent="0.45"/>
  </sheetData>
  <mergeCells count="34">
    <mergeCell ref="B42:AI42"/>
    <mergeCell ref="B43:AI43"/>
    <mergeCell ref="B44:AI44"/>
    <mergeCell ref="B45:AI45"/>
    <mergeCell ref="B33:AI33"/>
    <mergeCell ref="B35:AI35"/>
    <mergeCell ref="B36:AI36"/>
    <mergeCell ref="B37:AI37"/>
    <mergeCell ref="B40:AI40"/>
    <mergeCell ref="B38:AI38"/>
    <mergeCell ref="B32:AI32"/>
    <mergeCell ref="D12:AI12"/>
    <mergeCell ref="B15:AI15"/>
    <mergeCell ref="B16:AI16"/>
    <mergeCell ref="B18:AI18"/>
    <mergeCell ref="B19:AI19"/>
    <mergeCell ref="B21:AI21"/>
    <mergeCell ref="B27:AI27"/>
    <mergeCell ref="B28:AI28"/>
    <mergeCell ref="B29:AI29"/>
    <mergeCell ref="B30:AI30"/>
    <mergeCell ref="B31:AI31"/>
    <mergeCell ref="B24:AI24"/>
    <mergeCell ref="F10:AI10"/>
    <mergeCell ref="AB5:AD5"/>
    <mergeCell ref="B8:E8"/>
    <mergeCell ref="F8:AI8"/>
    <mergeCell ref="B9:E10"/>
    <mergeCell ref="F9:AI9"/>
    <mergeCell ref="A1:K1"/>
    <mergeCell ref="B2:H2"/>
    <mergeCell ref="B3:H3"/>
    <mergeCell ref="B7:E7"/>
    <mergeCell ref="F7:AI7"/>
  </mergeCells>
  <phoneticPr fontId="5"/>
  <conditionalFormatting sqref="AB5:AD5">
    <cfRule type="containsBlanks" dxfId="1" priority="1">
      <formula>LEN(TRIM(AB5))=0</formula>
    </cfRule>
  </conditionalFormatting>
  <printOptions horizontalCentered="1" verticalCentered="1"/>
  <pageMargins left="0.51181102362204722" right="0.51181102362204722" top="0.15748031496062992" bottom="0.15748031496062992" header="0.11811023622047245" footer="0.11811023622047245"/>
  <pageSetup paperSize="9" scale="64"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11</xdr:row>
                    <xdr:rowOff>68580</xdr:rowOff>
                  </from>
                  <to>
                    <xdr:col>2</xdr:col>
                    <xdr:colOff>114300</xdr:colOff>
                    <xdr:row>11</xdr:row>
                    <xdr:rowOff>480060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50"/>
  <sheetViews>
    <sheetView view="pageBreakPreview" zoomScale="85" zoomScaleNormal="100" zoomScaleSheetLayoutView="85" workbookViewId="0">
      <selection activeCell="A9" sqref="A9:XFD9"/>
    </sheetView>
  </sheetViews>
  <sheetFormatPr defaultColWidth="8.69921875" defaultRowHeight="18" x14ac:dyDescent="0.45"/>
  <cols>
    <col min="1" max="34" width="3.59765625" style="124" customWidth="1"/>
    <col min="35" max="35" width="5.19921875" style="125" customWidth="1"/>
    <col min="36" max="36" width="3.19921875" style="124" customWidth="1"/>
    <col min="37" max="16384" width="8.69921875" style="27"/>
  </cols>
  <sheetData>
    <row r="1" spans="1:35" ht="36" customHeight="1" x14ac:dyDescent="0.45">
      <c r="A1" s="593" t="s">
        <v>286</v>
      </c>
      <c r="B1" s="593"/>
      <c r="C1" s="593"/>
      <c r="D1" s="593"/>
      <c r="E1" s="593"/>
      <c r="F1" s="593"/>
      <c r="G1" s="593"/>
      <c r="H1" s="593"/>
      <c r="I1" s="593"/>
      <c r="J1" s="593"/>
      <c r="K1" s="593"/>
      <c r="L1" s="130"/>
      <c r="M1" s="123" t="s">
        <v>236</v>
      </c>
      <c r="N1" s="123"/>
      <c r="O1" s="123"/>
      <c r="P1" s="123"/>
      <c r="Q1" s="123"/>
      <c r="R1" s="123"/>
      <c r="S1" s="123"/>
      <c r="T1" s="123"/>
      <c r="U1" s="123"/>
      <c r="V1" s="123"/>
      <c r="W1" s="123"/>
      <c r="X1" s="123"/>
      <c r="Y1" s="123"/>
      <c r="Z1" s="123"/>
      <c r="AA1" s="123"/>
      <c r="AB1" s="123"/>
      <c r="AC1" s="123"/>
      <c r="AD1" s="123"/>
      <c r="AE1" s="123"/>
      <c r="AF1" s="123"/>
      <c r="AG1" s="123"/>
      <c r="AH1" s="123"/>
      <c r="AI1" s="123"/>
    </row>
    <row r="2" spans="1:35" ht="18" customHeight="1" x14ac:dyDescent="0.45">
      <c r="A2" s="94"/>
      <c r="B2" s="594" t="s">
        <v>211</v>
      </c>
      <c r="C2" s="594"/>
      <c r="D2" s="594"/>
      <c r="E2" s="594"/>
      <c r="F2" s="594"/>
      <c r="G2" s="594"/>
      <c r="H2" s="594"/>
      <c r="I2" s="95"/>
      <c r="J2" s="95"/>
      <c r="K2" s="95"/>
      <c r="L2" s="95"/>
      <c r="M2" s="95"/>
      <c r="N2" s="95"/>
      <c r="O2" s="95"/>
      <c r="P2" s="95"/>
      <c r="Q2" s="95"/>
      <c r="R2" s="95"/>
      <c r="S2" s="95"/>
      <c r="T2" s="95"/>
      <c r="U2" s="95"/>
      <c r="V2" s="123"/>
      <c r="W2" s="123"/>
      <c r="X2" s="123"/>
      <c r="Y2" s="123"/>
      <c r="Z2" s="123"/>
      <c r="AA2" s="123"/>
      <c r="AB2" s="123"/>
      <c r="AC2" s="123"/>
      <c r="AD2" s="123"/>
      <c r="AE2" s="123"/>
      <c r="AF2" s="123"/>
      <c r="AG2" s="123"/>
      <c r="AH2" s="123"/>
      <c r="AI2" s="123"/>
    </row>
    <row r="3" spans="1:35" ht="18" customHeight="1" x14ac:dyDescent="0.45">
      <c r="A3" s="94"/>
      <c r="B3" s="595" t="s">
        <v>212</v>
      </c>
      <c r="C3" s="595"/>
      <c r="D3" s="595"/>
      <c r="E3" s="595"/>
      <c r="F3" s="595"/>
      <c r="G3" s="595"/>
      <c r="H3" s="595"/>
      <c r="I3" s="95"/>
      <c r="J3" s="95"/>
      <c r="K3" s="95"/>
      <c r="L3" s="95"/>
      <c r="M3" s="95"/>
      <c r="N3" s="95"/>
      <c r="O3" s="95"/>
      <c r="P3" s="95"/>
      <c r="Q3" s="95"/>
      <c r="R3" s="95"/>
      <c r="S3" s="95"/>
      <c r="T3" s="95"/>
      <c r="U3" s="95"/>
      <c r="V3" s="123"/>
      <c r="W3" s="123"/>
      <c r="X3" s="123"/>
      <c r="Y3" s="123"/>
      <c r="Z3" s="123"/>
      <c r="AA3" s="123"/>
      <c r="AB3" s="123"/>
    </row>
    <row r="4" spans="1:35" ht="31.2" customHeight="1" x14ac:dyDescent="0.45">
      <c r="A4" s="94"/>
      <c r="I4" s="96"/>
      <c r="J4" s="96"/>
      <c r="K4" s="96"/>
      <c r="L4" s="96"/>
      <c r="M4" s="96"/>
      <c r="N4" s="96"/>
      <c r="O4" s="96"/>
      <c r="P4" s="96"/>
      <c r="Q4" s="96"/>
      <c r="R4" s="96"/>
      <c r="S4" s="96"/>
      <c r="T4" s="96"/>
      <c r="U4" s="96"/>
      <c r="V4" s="96"/>
      <c r="W4" s="96"/>
      <c r="X4" s="96"/>
      <c r="Y4" s="96"/>
      <c r="Z4" s="96"/>
      <c r="AA4" s="96"/>
      <c r="AB4" s="603"/>
      <c r="AC4" s="604"/>
      <c r="AD4" s="604"/>
      <c r="AE4" s="98" t="s">
        <v>213</v>
      </c>
      <c r="AF4" s="99"/>
      <c r="AG4" s="98" t="s">
        <v>214</v>
      </c>
      <c r="AH4" s="99"/>
      <c r="AI4" s="100" t="s">
        <v>215</v>
      </c>
    </row>
    <row r="5" spans="1:35" ht="10.199999999999999" customHeight="1" x14ac:dyDescent="0.45">
      <c r="A5" s="94"/>
      <c r="B5" s="633"/>
      <c r="C5" s="633"/>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7"/>
    </row>
    <row r="6" spans="1:35" ht="28.95" customHeight="1" x14ac:dyDescent="0.45">
      <c r="A6" s="94"/>
      <c r="B6" s="94"/>
      <c r="C6" s="94"/>
      <c r="D6" s="96"/>
      <c r="E6" s="96"/>
      <c r="F6" s="96"/>
      <c r="G6" s="96"/>
      <c r="H6" s="96"/>
      <c r="I6" s="96"/>
      <c r="J6" s="96"/>
      <c r="K6" s="96"/>
      <c r="L6" s="96"/>
      <c r="M6" s="96"/>
      <c r="N6" s="96"/>
      <c r="O6" s="96"/>
      <c r="P6" s="96"/>
      <c r="Q6" s="96"/>
      <c r="R6" s="96"/>
      <c r="S6" s="96"/>
      <c r="T6" s="96"/>
      <c r="U6" s="634" t="s">
        <v>237</v>
      </c>
      <c r="V6" s="634"/>
      <c r="W6" s="634"/>
      <c r="X6" s="634"/>
      <c r="Y6" s="635"/>
      <c r="Z6" s="635"/>
      <c r="AA6" s="635"/>
      <c r="AB6" s="635"/>
      <c r="AC6" s="635"/>
      <c r="AD6" s="635"/>
      <c r="AE6" s="635"/>
      <c r="AF6" s="635"/>
      <c r="AG6" s="635"/>
      <c r="AH6" s="635"/>
      <c r="AI6" s="635"/>
    </row>
    <row r="7" spans="1:35" ht="32.1" customHeight="1" x14ac:dyDescent="0.45">
      <c r="A7" s="94"/>
      <c r="B7" s="636" t="s">
        <v>238</v>
      </c>
      <c r="C7" s="636"/>
      <c r="D7" s="636"/>
      <c r="E7" s="636"/>
      <c r="F7" s="637"/>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9"/>
    </row>
    <row r="8" spans="1:35" ht="32.1" customHeight="1" x14ac:dyDescent="0.45">
      <c r="A8" s="104"/>
      <c r="B8" s="624" t="s">
        <v>239</v>
      </c>
      <c r="C8" s="625"/>
      <c r="D8" s="625"/>
      <c r="E8" s="626"/>
      <c r="F8" s="627"/>
      <c r="G8" s="628"/>
      <c r="H8" s="628"/>
      <c r="I8" s="628"/>
      <c r="J8" s="628"/>
      <c r="K8" s="628"/>
      <c r="L8" s="628"/>
      <c r="M8" s="628"/>
      <c r="N8" s="628"/>
      <c r="O8" s="628"/>
      <c r="P8" s="628"/>
      <c r="Q8" s="628"/>
      <c r="R8" s="628"/>
      <c r="S8" s="628"/>
      <c r="T8" s="629"/>
      <c r="U8" s="630" t="s">
        <v>67</v>
      </c>
      <c r="V8" s="631"/>
      <c r="W8" s="631"/>
      <c r="X8" s="632"/>
      <c r="Y8" s="627"/>
      <c r="Z8" s="628"/>
      <c r="AA8" s="628"/>
      <c r="AB8" s="628"/>
      <c r="AC8" s="628"/>
      <c r="AD8" s="628"/>
      <c r="AE8" s="628"/>
      <c r="AF8" s="628"/>
      <c r="AG8" s="628"/>
      <c r="AH8" s="628"/>
      <c r="AI8" s="629"/>
    </row>
    <row r="9" spans="1:35" x14ac:dyDescent="0.45">
      <c r="A9" s="104"/>
      <c r="B9" s="606" t="s">
        <v>61</v>
      </c>
      <c r="C9" s="607"/>
      <c r="D9" s="607"/>
      <c r="E9" s="607"/>
      <c r="F9" s="610" t="s">
        <v>356</v>
      </c>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2"/>
    </row>
    <row r="10" spans="1:35" ht="32.1" customHeight="1" x14ac:dyDescent="0.45">
      <c r="A10" s="101"/>
      <c r="B10" s="608"/>
      <c r="C10" s="609"/>
      <c r="D10" s="609"/>
      <c r="E10" s="609"/>
      <c r="F10" s="640"/>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2"/>
    </row>
    <row r="11" spans="1:35" ht="9.6" customHeight="1" x14ac:dyDescent="0.45"/>
    <row r="12" spans="1:35" ht="45" customHeight="1" x14ac:dyDescent="0.45">
      <c r="B12" s="126"/>
      <c r="C12" s="127"/>
      <c r="D12" s="614" t="s">
        <v>300</v>
      </c>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5"/>
    </row>
    <row r="13" spans="1:35" ht="9.6" customHeight="1" x14ac:dyDescent="0.45"/>
    <row r="14" spans="1:35" x14ac:dyDescent="0.45">
      <c r="B14" s="124" t="s">
        <v>240</v>
      </c>
    </row>
    <row r="15" spans="1:35" ht="42.75" customHeight="1" x14ac:dyDescent="0.45">
      <c r="B15" s="613" t="s">
        <v>241</v>
      </c>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5"/>
    </row>
    <row r="16" spans="1:35" ht="24.75" customHeight="1" x14ac:dyDescent="0.45">
      <c r="B16" s="613" t="s">
        <v>242</v>
      </c>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5"/>
    </row>
    <row r="17" spans="2:35" ht="8.4" customHeight="1" x14ac:dyDescent="0.4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2:35" x14ac:dyDescent="0.45">
      <c r="B18" s="103" t="s">
        <v>219</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row>
    <row r="19" spans="2:35" ht="227.25" customHeight="1" x14ac:dyDescent="0.45">
      <c r="B19" s="613" t="s">
        <v>301</v>
      </c>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5"/>
    </row>
    <row r="20" spans="2:35" ht="6.6" customHeight="1" x14ac:dyDescent="0.45">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row>
    <row r="21" spans="2:35" ht="19.95" customHeight="1" x14ac:dyDescent="0.45">
      <c r="B21" s="103" t="s">
        <v>221</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row>
    <row r="22" spans="2:35" ht="19.95" customHeight="1" x14ac:dyDescent="0.45">
      <c r="B22" s="613" t="s">
        <v>243</v>
      </c>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5"/>
    </row>
    <row r="23" spans="2:35" ht="6.6" customHeight="1" x14ac:dyDescent="0.4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row>
    <row r="24" spans="2:35" ht="19.95" customHeight="1" x14ac:dyDescent="0.45">
      <c r="B24" s="102" t="s">
        <v>346</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row>
    <row r="25" spans="2:35" ht="53.4" customHeight="1" x14ac:dyDescent="0.45">
      <c r="B25" s="613" t="s">
        <v>347</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5"/>
    </row>
    <row r="26" spans="2:35" ht="5.4" customHeight="1" x14ac:dyDescent="0.4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row>
    <row r="27" spans="2:35" ht="19.95" customHeight="1" x14ac:dyDescent="0.45">
      <c r="B27" s="103" t="s">
        <v>348</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row>
    <row r="28" spans="2:35" ht="22.5" customHeight="1" x14ac:dyDescent="0.45">
      <c r="B28" s="613" t="s">
        <v>244</v>
      </c>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5"/>
    </row>
    <row r="29" spans="2:35" ht="21" customHeight="1" x14ac:dyDescent="0.45">
      <c r="B29" s="613" t="s">
        <v>245</v>
      </c>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5"/>
    </row>
    <row r="30" spans="2:35" ht="21" customHeight="1" x14ac:dyDescent="0.45">
      <c r="B30" s="613" t="s">
        <v>246</v>
      </c>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5"/>
    </row>
    <row r="31" spans="2:35" ht="38.25" customHeight="1" x14ac:dyDescent="0.45">
      <c r="B31" s="613" t="s">
        <v>302</v>
      </c>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5"/>
    </row>
    <row r="32" spans="2:35" ht="38.25" customHeight="1" x14ac:dyDescent="0.45">
      <c r="B32" s="613" t="s">
        <v>303</v>
      </c>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5"/>
    </row>
    <row r="33" spans="1:36" ht="38.25" customHeight="1" x14ac:dyDescent="0.45">
      <c r="B33" s="613" t="s">
        <v>247</v>
      </c>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5"/>
    </row>
    <row r="34" spans="1:36" ht="19.95" customHeight="1" x14ac:dyDescent="0.45">
      <c r="B34" s="613" t="s">
        <v>248</v>
      </c>
      <c r="C34" s="614"/>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5"/>
    </row>
    <row r="35" spans="1:36" ht="6.6" customHeight="1" x14ac:dyDescent="0.4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6" ht="19.95" customHeight="1" x14ac:dyDescent="0.45">
      <c r="B36" s="103" t="s">
        <v>352</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36" ht="19.95" customHeight="1" x14ac:dyDescent="0.45">
      <c r="B37" s="613" t="s">
        <v>249</v>
      </c>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5"/>
    </row>
    <row r="38" spans="1:36" ht="19.95" customHeight="1" x14ac:dyDescent="0.45">
      <c r="B38" s="613" t="s">
        <v>250</v>
      </c>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5"/>
    </row>
    <row r="39" spans="1:36" ht="61.2" customHeight="1" x14ac:dyDescent="0.45">
      <c r="B39" s="613" t="s">
        <v>251</v>
      </c>
      <c r="C39" s="614"/>
      <c r="D39" s="614"/>
      <c r="E39" s="614"/>
      <c r="F39" s="614"/>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5"/>
    </row>
    <row r="40" spans="1:36" ht="41.4" customHeight="1" x14ac:dyDescent="0.45">
      <c r="A40" s="27"/>
      <c r="B40" s="613" t="s">
        <v>309</v>
      </c>
      <c r="C40" s="614"/>
      <c r="D40" s="614"/>
      <c r="E40" s="614"/>
      <c r="F40" s="614"/>
      <c r="G40" s="614"/>
      <c r="H40" s="614"/>
      <c r="I40" s="614"/>
      <c r="J40" s="614"/>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5"/>
      <c r="AJ40" s="27"/>
    </row>
    <row r="41" spans="1:36" ht="6.6" customHeight="1" x14ac:dyDescent="0.4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row>
    <row r="42" spans="1:36" ht="19.95" customHeight="1" x14ac:dyDescent="0.45">
      <c r="B42" s="103" t="s">
        <v>353</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row>
    <row r="43" spans="1:36" ht="40.5" customHeight="1" x14ac:dyDescent="0.45">
      <c r="B43" s="613" t="s">
        <v>252</v>
      </c>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5"/>
    </row>
    <row r="44" spans="1:36" ht="6.6" customHeight="1" x14ac:dyDescent="0.4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row>
    <row r="45" spans="1:36" ht="19.95" customHeight="1" x14ac:dyDescent="0.45">
      <c r="B45" s="103" t="s">
        <v>351</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1:36" ht="20.399999999999999" customHeight="1" x14ac:dyDescent="0.45">
      <c r="B46" s="613" t="s">
        <v>253</v>
      </c>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5"/>
    </row>
    <row r="47" spans="1:36" ht="20.399999999999999" customHeight="1" x14ac:dyDescent="0.45">
      <c r="B47" s="613" t="s">
        <v>254</v>
      </c>
      <c r="C47" s="614"/>
      <c r="D47" s="614"/>
      <c r="E47" s="614"/>
      <c r="F47" s="614"/>
      <c r="G47" s="614"/>
      <c r="H47" s="614"/>
      <c r="I47" s="614"/>
      <c r="J47" s="614"/>
      <c r="K47" s="614"/>
      <c r="L47" s="614"/>
      <c r="M47" s="614"/>
      <c r="N47" s="614"/>
      <c r="O47" s="614"/>
      <c r="P47" s="614"/>
      <c r="Q47" s="614"/>
      <c r="R47" s="614"/>
      <c r="S47" s="614"/>
      <c r="T47" s="614"/>
      <c r="U47" s="614"/>
      <c r="V47" s="614"/>
      <c r="W47" s="614"/>
      <c r="X47" s="614"/>
      <c r="Y47" s="614"/>
      <c r="Z47" s="614"/>
      <c r="AA47" s="614"/>
      <c r="AB47" s="614"/>
      <c r="AC47" s="614"/>
      <c r="AD47" s="614"/>
      <c r="AE47" s="614"/>
      <c r="AF47" s="614"/>
      <c r="AG47" s="614"/>
      <c r="AH47" s="614"/>
      <c r="AI47" s="615"/>
    </row>
    <row r="48" spans="1:36" ht="20.399999999999999" customHeight="1" x14ac:dyDescent="0.45">
      <c r="B48" s="613" t="s">
        <v>255</v>
      </c>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5"/>
    </row>
    <row r="49" spans="2:35" ht="20.399999999999999" customHeight="1" x14ac:dyDescent="0.45">
      <c r="B49" s="613" t="s">
        <v>285</v>
      </c>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5"/>
    </row>
    <row r="50" spans="2:35" ht="6.75" customHeight="1" x14ac:dyDescent="0.45"/>
  </sheetData>
  <mergeCells count="38">
    <mergeCell ref="B46:AI46"/>
    <mergeCell ref="B47:AI47"/>
    <mergeCell ref="B48:AI48"/>
    <mergeCell ref="B49:AI49"/>
    <mergeCell ref="B33:AI33"/>
    <mergeCell ref="B34:AI34"/>
    <mergeCell ref="B37:AI37"/>
    <mergeCell ref="B38:AI38"/>
    <mergeCell ref="B39:AI39"/>
    <mergeCell ref="B43:AI43"/>
    <mergeCell ref="B40:AI40"/>
    <mergeCell ref="B32:AI32"/>
    <mergeCell ref="F10:AI10"/>
    <mergeCell ref="D12:AI12"/>
    <mergeCell ref="B15:AI15"/>
    <mergeCell ref="B16:AI16"/>
    <mergeCell ref="B19:AI19"/>
    <mergeCell ref="B22:AI22"/>
    <mergeCell ref="B28:AI28"/>
    <mergeCell ref="B29:AI29"/>
    <mergeCell ref="B30:AI30"/>
    <mergeCell ref="B31:AI31"/>
    <mergeCell ref="B25:AI25"/>
    <mergeCell ref="B9:E10"/>
    <mergeCell ref="F9:AI9"/>
    <mergeCell ref="B8:E8"/>
    <mergeCell ref="F8:T8"/>
    <mergeCell ref="U8:X8"/>
    <mergeCell ref="Y8:AI8"/>
    <mergeCell ref="A1:K1"/>
    <mergeCell ref="B2:H2"/>
    <mergeCell ref="B3:H3"/>
    <mergeCell ref="B5:C5"/>
    <mergeCell ref="U6:X6"/>
    <mergeCell ref="Y6:AI6"/>
    <mergeCell ref="B7:E7"/>
    <mergeCell ref="F7:AI7"/>
    <mergeCell ref="AB4:AD4"/>
  </mergeCells>
  <phoneticPr fontId="5"/>
  <conditionalFormatting sqref="AB4:AD4">
    <cfRule type="containsBlanks" dxfId="0" priority="1">
      <formula>LEN(TRIM(AB4))=0</formula>
    </cfRule>
  </conditionalFormatting>
  <pageMargins left="0.70866141732283472" right="0.70866141732283472" top="0.35433070866141736" bottom="0.15748031496062992" header="0.31496062992125984" footer="0.31496062992125984"/>
  <pageSetup paperSize="9" scale="58"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24</xdr:col>
                    <xdr:colOff>167640</xdr:colOff>
                    <xdr:row>5</xdr:row>
                    <xdr:rowOff>68580</xdr:rowOff>
                  </from>
                  <to>
                    <xdr:col>29</xdr:col>
                    <xdr:colOff>99060</xdr:colOff>
                    <xdr:row>5</xdr:row>
                    <xdr:rowOff>365760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7620</xdr:colOff>
                    <xdr:row>5</xdr:row>
                    <xdr:rowOff>68580</xdr:rowOff>
                  </from>
                  <to>
                    <xdr:col>32</xdr:col>
                    <xdr:colOff>106680</xdr:colOff>
                    <xdr:row>5</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175260</xdr:colOff>
                    <xdr:row>11</xdr:row>
                    <xdr:rowOff>83820</xdr:rowOff>
                  </from>
                  <to>
                    <xdr:col>2</xdr:col>
                    <xdr:colOff>106680</xdr:colOff>
                    <xdr:row>11</xdr:row>
                    <xdr:rowOff>487680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32</xdr:col>
                    <xdr:colOff>175260</xdr:colOff>
                    <xdr:row>5</xdr:row>
                    <xdr:rowOff>76200</xdr:rowOff>
                  </from>
                  <to>
                    <xdr:col>34</xdr:col>
                    <xdr:colOff>335280</xdr:colOff>
                    <xdr:row>5</xdr:row>
                    <xdr:rowOff>350520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29"/>
  <sheetViews>
    <sheetView view="pageBreakPreview" zoomScaleNormal="100" zoomScaleSheetLayoutView="100" workbookViewId="0">
      <selection activeCell="Q4" sqref="Q4"/>
    </sheetView>
  </sheetViews>
  <sheetFormatPr defaultColWidth="8.69921875" defaultRowHeight="18" x14ac:dyDescent="0.45"/>
  <cols>
    <col min="1" max="27" width="3.59765625" style="124" customWidth="1"/>
    <col min="28" max="28" width="5.69921875" style="125" customWidth="1"/>
    <col min="29" max="29" width="1.19921875" style="124" customWidth="1"/>
    <col min="30" max="16384" width="8.69921875" style="27"/>
  </cols>
  <sheetData>
    <row r="1" spans="1:36" ht="27.6" customHeight="1" x14ac:dyDescent="0.45">
      <c r="A1" s="593" t="s">
        <v>286</v>
      </c>
      <c r="B1" s="593"/>
      <c r="C1" s="593"/>
      <c r="D1" s="593"/>
      <c r="E1" s="593"/>
      <c r="F1" s="593"/>
      <c r="G1" s="593"/>
      <c r="H1" s="593"/>
      <c r="I1" s="593"/>
      <c r="J1" s="593"/>
      <c r="K1" s="593"/>
      <c r="L1" s="123" t="s">
        <v>256</v>
      </c>
      <c r="M1" s="123"/>
      <c r="O1" s="123"/>
      <c r="P1" s="123"/>
      <c r="Q1" s="123"/>
      <c r="R1" s="123"/>
      <c r="S1" s="123"/>
      <c r="T1" s="123"/>
      <c r="U1" s="123"/>
      <c r="V1" s="123"/>
      <c r="W1" s="123"/>
      <c r="X1" s="123"/>
      <c r="Y1" s="123"/>
      <c r="Z1" s="123"/>
      <c r="AA1" s="123"/>
      <c r="AB1" s="123"/>
    </row>
    <row r="2" spans="1:36" ht="26.4" x14ac:dyDescent="0.45">
      <c r="A2" s="131"/>
      <c r="B2" s="594" t="s">
        <v>211</v>
      </c>
      <c r="C2" s="594"/>
      <c r="D2" s="594"/>
      <c r="E2" s="594"/>
      <c r="F2" s="594"/>
      <c r="G2" s="594"/>
      <c r="H2" s="594"/>
      <c r="I2" s="131"/>
      <c r="J2" s="131"/>
      <c r="K2" s="131"/>
      <c r="L2" s="131"/>
      <c r="M2" s="131"/>
      <c r="N2" s="131"/>
      <c r="O2" s="131"/>
      <c r="P2" s="131"/>
      <c r="Q2" s="131"/>
      <c r="R2" s="131"/>
      <c r="S2" s="131"/>
      <c r="T2" s="131"/>
      <c r="U2" s="131"/>
      <c r="V2" s="131"/>
      <c r="W2" s="131"/>
      <c r="X2" s="131"/>
      <c r="Y2" s="131"/>
      <c r="Z2" s="131"/>
      <c r="AA2" s="131"/>
      <c r="AB2" s="131"/>
    </row>
    <row r="3" spans="1:36" ht="26.4" x14ac:dyDescent="0.45">
      <c r="A3" s="131"/>
      <c r="B3" s="595" t="s">
        <v>212</v>
      </c>
      <c r="C3" s="595"/>
      <c r="D3" s="595"/>
      <c r="E3" s="595"/>
      <c r="F3" s="595"/>
      <c r="G3" s="595"/>
      <c r="H3" s="595"/>
      <c r="I3" s="131"/>
      <c r="J3" s="131"/>
      <c r="K3" s="131"/>
      <c r="L3" s="131"/>
      <c r="M3" s="131"/>
      <c r="N3" s="131"/>
      <c r="O3" s="131"/>
      <c r="P3" s="131"/>
      <c r="Q3" s="131"/>
      <c r="R3" s="131"/>
      <c r="S3" s="131"/>
      <c r="T3" s="131"/>
      <c r="U3" s="131"/>
      <c r="V3" s="131"/>
      <c r="W3" s="131"/>
      <c r="X3" s="131"/>
      <c r="Y3" s="131"/>
      <c r="Z3" s="131"/>
      <c r="AA3" s="131"/>
      <c r="AB3" s="131"/>
    </row>
    <row r="4" spans="1:36" ht="22.95" customHeight="1" x14ac:dyDescent="0.45">
      <c r="A4" s="94"/>
      <c r="B4" s="96"/>
      <c r="C4" s="96"/>
      <c r="D4" s="96"/>
      <c r="E4" s="96"/>
      <c r="F4" s="96"/>
      <c r="G4" s="96"/>
      <c r="H4" s="96"/>
      <c r="I4" s="96"/>
      <c r="L4" s="96"/>
      <c r="M4" s="96"/>
      <c r="N4" s="96"/>
      <c r="O4" s="96"/>
      <c r="P4" s="96"/>
      <c r="Q4" s="96"/>
      <c r="R4" s="96"/>
      <c r="S4" s="96"/>
      <c r="V4" s="649"/>
      <c r="W4" s="650"/>
      <c r="X4" s="98" t="s">
        <v>213</v>
      </c>
      <c r="Y4" s="99"/>
      <c r="Z4" s="98" t="s">
        <v>214</v>
      </c>
      <c r="AA4" s="99"/>
      <c r="AB4" s="100" t="s">
        <v>215</v>
      </c>
    </row>
    <row r="5" spans="1:36" ht="10.199999999999999" customHeight="1" x14ac:dyDescent="0.45">
      <c r="A5" s="94"/>
      <c r="B5" s="94"/>
      <c r="C5" s="94"/>
      <c r="D5" s="96"/>
      <c r="E5" s="96"/>
      <c r="F5" s="96"/>
      <c r="G5" s="96"/>
      <c r="H5" s="96"/>
      <c r="I5" s="96"/>
      <c r="J5" s="96"/>
      <c r="K5" s="96"/>
      <c r="L5" s="96"/>
      <c r="M5" s="96"/>
      <c r="N5" s="96"/>
      <c r="O5" s="96"/>
      <c r="P5" s="96"/>
      <c r="Q5" s="96"/>
      <c r="R5" s="96"/>
      <c r="S5" s="96"/>
      <c r="T5" s="96"/>
      <c r="U5" s="96"/>
      <c r="V5" s="96"/>
      <c r="W5" s="96"/>
      <c r="X5" s="96"/>
      <c r="Y5" s="96"/>
      <c r="Z5" s="96"/>
      <c r="AA5" s="96"/>
      <c r="AB5" s="97"/>
    </row>
    <row r="6" spans="1:36" ht="21" customHeight="1" x14ac:dyDescent="0.45">
      <c r="A6" s="94"/>
      <c r="B6" s="94" t="s">
        <v>257</v>
      </c>
      <c r="C6" s="94"/>
      <c r="D6" s="96"/>
      <c r="E6" s="96"/>
      <c r="F6" s="96"/>
      <c r="G6" s="96"/>
      <c r="H6" s="96"/>
      <c r="I6" s="96"/>
      <c r="J6" s="96"/>
      <c r="K6" s="96"/>
      <c r="L6" s="96"/>
      <c r="M6" s="96"/>
      <c r="N6" s="96"/>
      <c r="O6" s="96"/>
      <c r="P6" s="96"/>
      <c r="Q6" s="96"/>
      <c r="R6" s="96"/>
      <c r="S6" s="96"/>
      <c r="T6" s="96"/>
      <c r="U6" s="96"/>
      <c r="V6" s="96"/>
      <c r="W6" s="96"/>
      <c r="X6" s="96"/>
      <c r="Y6" s="96"/>
      <c r="Z6" s="96"/>
      <c r="AA6" s="96"/>
      <c r="AB6" s="97"/>
    </row>
    <row r="7" spans="1:36" ht="16.95" customHeight="1" x14ac:dyDescent="0.45">
      <c r="A7" s="94"/>
      <c r="B7" s="651" t="s">
        <v>258</v>
      </c>
      <c r="C7" s="652"/>
      <c r="D7" s="652"/>
      <c r="E7" s="653"/>
      <c r="F7" s="657"/>
      <c r="G7" s="658"/>
      <c r="H7" s="658"/>
      <c r="I7" s="658"/>
      <c r="J7" s="658"/>
      <c r="K7" s="658"/>
      <c r="L7" s="658"/>
      <c r="M7" s="658"/>
      <c r="N7" s="658"/>
      <c r="O7" s="659"/>
      <c r="P7" s="663" t="s">
        <v>239</v>
      </c>
      <c r="Q7" s="663"/>
      <c r="R7" s="663"/>
      <c r="S7" s="663"/>
      <c r="T7" s="663"/>
      <c r="U7" s="663"/>
      <c r="V7" s="663"/>
      <c r="W7" s="663"/>
      <c r="X7" s="663"/>
      <c r="Y7" s="663"/>
      <c r="Z7" s="663"/>
      <c r="AA7" s="663"/>
      <c r="AB7" s="663"/>
    </row>
    <row r="8" spans="1:36" ht="16.95" customHeight="1" x14ac:dyDescent="0.45">
      <c r="A8" s="94"/>
      <c r="B8" s="654"/>
      <c r="C8" s="655"/>
      <c r="D8" s="655"/>
      <c r="E8" s="656"/>
      <c r="F8" s="660"/>
      <c r="G8" s="661"/>
      <c r="H8" s="661"/>
      <c r="I8" s="661"/>
      <c r="J8" s="661"/>
      <c r="K8" s="661"/>
      <c r="L8" s="661"/>
      <c r="M8" s="661"/>
      <c r="N8" s="661"/>
      <c r="O8" s="662"/>
      <c r="P8" s="663"/>
      <c r="Q8" s="663"/>
      <c r="R8" s="663"/>
      <c r="S8" s="663"/>
      <c r="T8" s="663"/>
      <c r="U8" s="663"/>
      <c r="V8" s="663"/>
      <c r="W8" s="663"/>
      <c r="X8" s="663"/>
      <c r="Y8" s="663"/>
      <c r="Z8" s="663"/>
      <c r="AA8" s="663"/>
      <c r="AB8" s="663"/>
    </row>
    <row r="9" spans="1:36" ht="16.95" customHeight="1" x14ac:dyDescent="0.45">
      <c r="A9" s="104"/>
      <c r="B9" s="664" t="s">
        <v>259</v>
      </c>
      <c r="C9" s="664"/>
      <c r="D9" s="664"/>
      <c r="E9" s="664"/>
      <c r="F9" s="657"/>
      <c r="G9" s="658"/>
      <c r="H9" s="658"/>
      <c r="I9" s="658"/>
      <c r="J9" s="658"/>
      <c r="K9" s="658"/>
      <c r="L9" s="658"/>
      <c r="M9" s="658"/>
      <c r="N9" s="658"/>
      <c r="O9" s="659"/>
      <c r="P9" s="668" t="s">
        <v>67</v>
      </c>
      <c r="Q9" s="669"/>
      <c r="R9" s="669"/>
      <c r="S9" s="670"/>
      <c r="T9" s="674"/>
      <c r="U9" s="675"/>
      <c r="V9" s="675"/>
      <c r="W9" s="675"/>
      <c r="X9" s="675"/>
      <c r="Y9" s="675"/>
      <c r="Z9" s="675"/>
      <c r="AA9" s="675"/>
      <c r="AB9" s="676"/>
    </row>
    <row r="10" spans="1:36" ht="16.95" customHeight="1" x14ac:dyDescent="0.45">
      <c r="A10" s="104"/>
      <c r="B10" s="664"/>
      <c r="C10" s="664"/>
      <c r="D10" s="664"/>
      <c r="E10" s="664"/>
      <c r="F10" s="665"/>
      <c r="G10" s="666"/>
      <c r="H10" s="666"/>
      <c r="I10" s="666"/>
      <c r="J10" s="666"/>
      <c r="K10" s="666"/>
      <c r="L10" s="666"/>
      <c r="M10" s="666"/>
      <c r="N10" s="666"/>
      <c r="O10" s="667"/>
      <c r="P10" s="671"/>
      <c r="Q10" s="672"/>
      <c r="R10" s="672"/>
      <c r="S10" s="673"/>
      <c r="T10" s="677"/>
      <c r="U10" s="678"/>
      <c r="V10" s="678"/>
      <c r="W10" s="678"/>
      <c r="X10" s="678"/>
      <c r="Y10" s="678"/>
      <c r="Z10" s="678"/>
      <c r="AA10" s="678"/>
      <c r="AB10" s="679"/>
    </row>
    <row r="11" spans="1:36" x14ac:dyDescent="0.45">
      <c r="A11" s="104"/>
      <c r="B11" s="651" t="s">
        <v>61</v>
      </c>
      <c r="C11" s="652"/>
      <c r="D11" s="652"/>
      <c r="E11" s="652"/>
      <c r="F11" s="610" t="s">
        <v>356</v>
      </c>
      <c r="G11" s="611"/>
      <c r="H11" s="611"/>
      <c r="I11" s="611"/>
      <c r="J11" s="611"/>
      <c r="K11" s="611"/>
      <c r="L11" s="611"/>
      <c r="M11" s="611"/>
      <c r="N11" s="611"/>
      <c r="O11" s="611"/>
      <c r="P11" s="611"/>
      <c r="Q11" s="611"/>
      <c r="R11" s="611"/>
      <c r="S11" s="611"/>
      <c r="T11" s="611"/>
      <c r="U11" s="611"/>
      <c r="V11" s="611"/>
      <c r="W11" s="611"/>
      <c r="X11" s="611"/>
      <c r="Y11" s="611"/>
      <c r="Z11" s="611"/>
      <c r="AA11" s="611"/>
      <c r="AB11" s="612"/>
      <c r="AC11" s="166"/>
      <c r="AD11" s="166"/>
      <c r="AE11" s="166"/>
      <c r="AG11" s="166"/>
      <c r="AH11" s="166"/>
      <c r="AI11" s="166"/>
      <c r="AJ11" s="124"/>
    </row>
    <row r="12" spans="1:36" ht="43.95" customHeight="1" x14ac:dyDescent="0.45">
      <c r="A12" s="101"/>
      <c r="B12" s="600"/>
      <c r="C12" s="601"/>
      <c r="D12" s="601"/>
      <c r="E12" s="601"/>
      <c r="F12" s="640"/>
      <c r="G12" s="641"/>
      <c r="H12" s="641"/>
      <c r="I12" s="641"/>
      <c r="J12" s="641"/>
      <c r="K12" s="641"/>
      <c r="L12" s="641"/>
      <c r="M12" s="641"/>
      <c r="N12" s="641"/>
      <c r="O12" s="641"/>
      <c r="P12" s="641"/>
      <c r="Q12" s="641"/>
      <c r="R12" s="641"/>
      <c r="S12" s="641"/>
      <c r="T12" s="641"/>
      <c r="U12" s="641"/>
      <c r="V12" s="641"/>
      <c r="W12" s="641"/>
      <c r="X12" s="641"/>
      <c r="Y12" s="641"/>
      <c r="Z12" s="641"/>
      <c r="AA12" s="641"/>
      <c r="AB12" s="642"/>
      <c r="AC12" s="106"/>
    </row>
    <row r="13" spans="1:36" ht="6" customHeight="1" x14ac:dyDescent="0.45"/>
    <row r="14" spans="1:36" ht="60.75" customHeight="1" x14ac:dyDescent="0.45">
      <c r="B14" s="132"/>
      <c r="C14" s="133"/>
      <c r="D14" s="680" t="s">
        <v>304</v>
      </c>
      <c r="E14" s="680"/>
      <c r="F14" s="680"/>
      <c r="G14" s="680"/>
      <c r="H14" s="680"/>
      <c r="I14" s="680"/>
      <c r="J14" s="680"/>
      <c r="K14" s="680"/>
      <c r="L14" s="680"/>
      <c r="M14" s="680"/>
      <c r="N14" s="680"/>
      <c r="O14" s="680"/>
      <c r="P14" s="680"/>
      <c r="Q14" s="680"/>
      <c r="R14" s="680"/>
      <c r="S14" s="680"/>
      <c r="T14" s="680"/>
      <c r="U14" s="680"/>
      <c r="V14" s="680"/>
      <c r="W14" s="680"/>
      <c r="X14" s="680"/>
      <c r="Y14" s="680"/>
      <c r="Z14" s="680"/>
      <c r="AA14" s="680"/>
      <c r="AB14" s="680"/>
      <c r="AC14" s="134"/>
      <c r="AD14" s="107"/>
      <c r="AE14" s="107"/>
      <c r="AF14" s="107"/>
      <c r="AG14" s="107"/>
      <c r="AH14" s="107"/>
      <c r="AI14" s="107"/>
    </row>
    <row r="15" spans="1:36" ht="6" customHeight="1" x14ac:dyDescent="0.45"/>
    <row r="16" spans="1:36" x14ac:dyDescent="0.45">
      <c r="B16" s="124" t="s">
        <v>260</v>
      </c>
    </row>
    <row r="17" spans="2:28" ht="94.95" customHeight="1" x14ac:dyDescent="0.45">
      <c r="B17" s="646" t="s">
        <v>261</v>
      </c>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8"/>
      <c r="AB17" s="135"/>
    </row>
    <row r="18" spans="2:28" ht="53.4" customHeight="1" x14ac:dyDescent="0.45">
      <c r="B18" s="646" t="s">
        <v>262</v>
      </c>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8"/>
      <c r="AB18" s="135"/>
    </row>
    <row r="19" spans="2:28" ht="39.75" customHeight="1" x14ac:dyDescent="0.45">
      <c r="B19" s="646" t="s">
        <v>305</v>
      </c>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8"/>
      <c r="AB19" s="135"/>
    </row>
    <row r="20" spans="2:28" ht="22.2" customHeight="1" x14ac:dyDescent="0.45">
      <c r="B20" s="646" t="s">
        <v>306</v>
      </c>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8"/>
      <c r="AB20" s="135"/>
    </row>
    <row r="21" spans="2:28" ht="36.75" customHeight="1" x14ac:dyDescent="0.45">
      <c r="B21" s="646" t="s">
        <v>263</v>
      </c>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8"/>
      <c r="AB21" s="135"/>
    </row>
    <row r="22" spans="2:28" ht="35.4" customHeight="1" x14ac:dyDescent="0.45">
      <c r="B22" s="646" t="s">
        <v>264</v>
      </c>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8"/>
      <c r="AB22" s="135"/>
    </row>
    <row r="23" spans="2:28" ht="34.5" customHeight="1" x14ac:dyDescent="0.45">
      <c r="B23" s="646" t="s">
        <v>307</v>
      </c>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8"/>
      <c r="AB23" s="135"/>
    </row>
    <row r="24" spans="2:28" ht="17.399999999999999" customHeight="1" x14ac:dyDescent="0.45">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row>
    <row r="25" spans="2:28" x14ac:dyDescent="0.45">
      <c r="B25" s="124" t="s">
        <v>219</v>
      </c>
    </row>
    <row r="26" spans="2:28" ht="214.95" customHeight="1" x14ac:dyDescent="0.45">
      <c r="B26" s="643" t="s">
        <v>265</v>
      </c>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5"/>
      <c r="AB26" s="135"/>
    </row>
    <row r="27" spans="2:28" ht="12.6" customHeight="1" x14ac:dyDescent="0.45"/>
    <row r="28" spans="2:28" x14ac:dyDescent="0.45">
      <c r="B28" s="124" t="s">
        <v>355</v>
      </c>
    </row>
    <row r="29" spans="2:28" ht="98.4" customHeight="1" x14ac:dyDescent="0.45">
      <c r="B29" s="643" t="s">
        <v>354</v>
      </c>
      <c r="C29" s="644"/>
      <c r="D29" s="644"/>
      <c r="E29" s="644"/>
      <c r="F29" s="644"/>
      <c r="G29" s="644"/>
      <c r="H29" s="644"/>
      <c r="I29" s="644"/>
      <c r="J29" s="644"/>
      <c r="K29" s="644"/>
      <c r="L29" s="644"/>
      <c r="M29" s="644"/>
      <c r="N29" s="644"/>
      <c r="O29" s="644"/>
      <c r="P29" s="644"/>
      <c r="Q29" s="644"/>
      <c r="R29" s="644"/>
      <c r="S29" s="644"/>
      <c r="T29" s="644"/>
      <c r="U29" s="644"/>
      <c r="V29" s="644"/>
      <c r="W29" s="644"/>
      <c r="X29" s="644"/>
      <c r="Y29" s="644"/>
      <c r="Z29" s="644"/>
      <c r="AA29" s="645"/>
      <c r="AB29" s="135"/>
    </row>
  </sheetData>
  <mergeCells count="25">
    <mergeCell ref="F11:AB11"/>
    <mergeCell ref="D14:AB14"/>
    <mergeCell ref="B23:AA23"/>
    <mergeCell ref="B26:AA26"/>
    <mergeCell ref="B17:AA17"/>
    <mergeCell ref="B18:AA18"/>
    <mergeCell ref="B20:AA20"/>
    <mergeCell ref="B21:AA21"/>
    <mergeCell ref="B22:AA22"/>
    <mergeCell ref="B29:AA29"/>
    <mergeCell ref="A1:K1"/>
    <mergeCell ref="B2:H2"/>
    <mergeCell ref="B3:H3"/>
    <mergeCell ref="B19:AA19"/>
    <mergeCell ref="V4:W4"/>
    <mergeCell ref="B7:E8"/>
    <mergeCell ref="F7:O8"/>
    <mergeCell ref="P7:S8"/>
    <mergeCell ref="T7:AB8"/>
    <mergeCell ref="B9:E10"/>
    <mergeCell ref="F9:O10"/>
    <mergeCell ref="P9:S10"/>
    <mergeCell ref="T9:AB10"/>
    <mergeCell ref="F12:AB12"/>
    <mergeCell ref="B11:E12"/>
  </mergeCells>
  <phoneticPr fontId="5"/>
  <pageMargins left="0.70866141732283472" right="0.70866141732283472" top="0.74803149606299213" bottom="0.74803149606299213" header="0.31496062992125984" footer="0.31496062992125984"/>
  <pageSetup paperSize="9" scale="68"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27</xdr:col>
                    <xdr:colOff>99060</xdr:colOff>
                    <xdr:row>16</xdr:row>
                    <xdr:rowOff>175260</xdr:rowOff>
                  </from>
                  <to>
                    <xdr:col>27</xdr:col>
                    <xdr:colOff>274320</xdr:colOff>
                    <xdr:row>16</xdr:row>
                    <xdr:rowOff>1165860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27</xdr:col>
                    <xdr:colOff>99060</xdr:colOff>
                    <xdr:row>16</xdr:row>
                    <xdr:rowOff>1143000</xdr:rowOff>
                  </from>
                  <to>
                    <xdr:col>27</xdr:col>
                    <xdr:colOff>274320</xdr:colOff>
                    <xdr:row>18</xdr:row>
                    <xdr:rowOff>60960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27</xdr:col>
                    <xdr:colOff>114300</xdr:colOff>
                    <xdr:row>25</xdr:row>
                    <xdr:rowOff>1051560</xdr:rowOff>
                  </from>
                  <to>
                    <xdr:col>27</xdr:col>
                    <xdr:colOff>304800</xdr:colOff>
                    <xdr:row>25</xdr:row>
                    <xdr:rowOff>1623060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99060</xdr:colOff>
                    <xdr:row>18</xdr:row>
                    <xdr:rowOff>0</xdr:rowOff>
                  </from>
                  <to>
                    <xdr:col>27</xdr:col>
                    <xdr:colOff>274320</xdr:colOff>
                    <xdr:row>19</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99060</xdr:colOff>
                    <xdr:row>18</xdr:row>
                    <xdr:rowOff>495300</xdr:rowOff>
                  </from>
                  <to>
                    <xdr:col>27</xdr:col>
                    <xdr:colOff>289560</xdr:colOff>
                    <xdr:row>20</xdr:row>
                    <xdr:rowOff>60960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27</xdr:col>
                    <xdr:colOff>99060</xdr:colOff>
                    <xdr:row>21</xdr:row>
                    <xdr:rowOff>0</xdr:rowOff>
                  </from>
                  <to>
                    <xdr:col>27</xdr:col>
                    <xdr:colOff>274320</xdr:colOff>
                    <xdr:row>22</xdr:row>
                    <xdr:rowOff>83820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27</xdr:col>
                    <xdr:colOff>106680</xdr:colOff>
                    <xdr:row>21</xdr:row>
                    <xdr:rowOff>411480</xdr:rowOff>
                  </from>
                  <to>
                    <xdr:col>27</xdr:col>
                    <xdr:colOff>411480</xdr:colOff>
                    <xdr:row>22</xdr:row>
                    <xdr:rowOff>335280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175260</xdr:colOff>
                    <xdr:row>13</xdr:row>
                    <xdr:rowOff>175260</xdr:rowOff>
                  </from>
                  <to>
                    <xdr:col>2</xdr:col>
                    <xdr:colOff>106680</xdr:colOff>
                    <xdr:row>13</xdr:row>
                    <xdr:rowOff>579120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27</xdr:col>
                    <xdr:colOff>99060</xdr:colOff>
                    <xdr:row>19</xdr:row>
                    <xdr:rowOff>335280</xdr:rowOff>
                  </from>
                  <to>
                    <xdr:col>27</xdr:col>
                    <xdr:colOff>274320</xdr:colOff>
                    <xdr:row>21</xdr:row>
                    <xdr:rowOff>60960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27</xdr:col>
                    <xdr:colOff>121920</xdr:colOff>
                    <xdr:row>28</xdr:row>
                    <xdr:rowOff>289560</xdr:rowOff>
                  </from>
                  <to>
                    <xdr:col>27</xdr:col>
                    <xdr:colOff>312420</xdr:colOff>
                    <xdr:row>28</xdr:row>
                    <xdr:rowOff>861060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交付申請書（第一面）</vt:lpstr>
      <vt:lpstr>交付申請書（第二面）</vt:lpstr>
      <vt:lpstr>交付申請書（第三面）</vt:lpstr>
      <vt:lpstr>別紙</vt:lpstr>
      <vt:lpstr>交付要件等確認書（建築主） </vt:lpstr>
      <vt:lpstr>交付要件等確認書（リース等事業者）</vt:lpstr>
      <vt:lpstr>手続代行誓約書</vt:lpstr>
      <vt:lpstr>チェックシート!Print_Area</vt:lpstr>
      <vt:lpstr>'交付申請書（第一面）'!Print_Area</vt:lpstr>
      <vt:lpstr>'交付申請書（第三面）'!Print_Area</vt:lpstr>
      <vt:lpstr>'交付申請書（第二面）'!Print_Area</vt:lpstr>
      <vt:lpstr>'交付要件等確認書（リース等事業者）'!Print_Area</vt:lpstr>
      <vt:lpstr>'交付要件等確認書（建築主） '!Print_Area</vt:lpstr>
      <vt:lpstr>手続代行誓約書!Print_Area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2023-03-22T02:23:15Z</dcterms:created>
  <dcterms:modified xsi:type="dcterms:W3CDTF">2023-09-04T04:38:13Z</dcterms:modified>
</cp:coreProperties>
</file>