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200" windowHeight="24936" tabRatio="901"/>
  </bookViews>
  <sheets>
    <sheet name="公社様式2　(2)LED" sheetId="31" r:id="rId1"/>
    <sheet name="公社様式2　(2)LED (記載例)" sheetId="28" r:id="rId2"/>
    <sheet name="コード表" sheetId="22" state="hidden" r:id="rId3"/>
  </sheets>
  <definedNames>
    <definedName name="_xlnm.Print_Area" localSheetId="0">'公社様式2　(2)LED'!$A$1:$N$66</definedName>
    <definedName name="_xlnm.Print_Area" localSheetId="1">'公社様式2　(2)LED (記載例)'!$A$1:$N$66</definedName>
    <definedName name="メニュー1">コード表!$G$3:$G$26</definedName>
    <definedName name="メニュー2">コード表!$H$3:$H$26</definedName>
    <definedName name="区市町村名">コード表!$A$3:$A$64</definedName>
    <definedName name="区分">コード表!$F$3:$F$26</definedName>
    <definedName name="区分2">コード表!$F$3:$F$27</definedName>
    <definedName name="予算科目">コード表!$D$33:$D$43</definedName>
  </definedNames>
  <calcPr calcId="191029"/>
</workbook>
</file>

<file path=xl/calcChain.xml><?xml version="1.0" encoding="utf-8"?>
<calcChain xmlns="http://schemas.openxmlformats.org/spreadsheetml/2006/main">
  <c r="I66" i="31" l="1"/>
  <c r="L65" i="31" s="1"/>
  <c r="I64" i="31"/>
  <c r="L63" i="31" s="1"/>
  <c r="I62" i="31"/>
  <c r="L61" i="31" s="1"/>
  <c r="I60" i="31"/>
  <c r="L59" i="31" s="1"/>
  <c r="I58" i="31"/>
  <c r="L57" i="31" s="1"/>
  <c r="I56" i="31"/>
  <c r="L55" i="31" s="1"/>
  <c r="I54" i="31"/>
  <c r="L53" i="31" s="1"/>
  <c r="I52" i="31"/>
  <c r="K51" i="31" s="1"/>
  <c r="I50" i="31"/>
  <c r="L49" i="31" s="1"/>
  <c r="I48" i="31"/>
  <c r="L47" i="31" s="1"/>
  <c r="I46" i="31"/>
  <c r="L45" i="31" s="1"/>
  <c r="I44" i="31"/>
  <c r="L43" i="31" s="1"/>
  <c r="I42" i="31"/>
  <c r="L41" i="31" s="1"/>
  <c r="I40" i="31"/>
  <c r="K39" i="31" s="1"/>
  <c r="I38" i="31"/>
  <c r="L37" i="31" s="1"/>
  <c r="I36" i="31"/>
  <c r="L35" i="31" s="1"/>
  <c r="I34" i="31"/>
  <c r="K33" i="31" s="1"/>
  <c r="I32" i="31"/>
  <c r="K31" i="31" s="1"/>
  <c r="I30" i="31"/>
  <c r="L29" i="31" s="1"/>
  <c r="I28" i="31"/>
  <c r="L27" i="31" s="1"/>
  <c r="I26" i="31"/>
  <c r="L25" i="31" s="1"/>
  <c r="I24" i="31"/>
  <c r="K23" i="31" s="1"/>
  <c r="I22" i="31"/>
  <c r="L21" i="31" s="1"/>
  <c r="I20" i="31"/>
  <c r="L19" i="31" s="1"/>
  <c r="I18" i="31"/>
  <c r="L17" i="31" s="1"/>
  <c r="K19" i="31" l="1"/>
  <c r="M19" i="31" s="1"/>
  <c r="K27" i="31"/>
  <c r="M27" i="31" s="1"/>
  <c r="K35" i="31"/>
  <c r="M35" i="31" s="1"/>
  <c r="K43" i="31"/>
  <c r="M43" i="31" s="1"/>
  <c r="K47" i="31"/>
  <c r="M47" i="31" s="1"/>
  <c r="K55" i="31"/>
  <c r="M55" i="31" s="1"/>
  <c r="K59" i="31"/>
  <c r="M59" i="31" s="1"/>
  <c r="K63" i="31"/>
  <c r="M63" i="31" s="1"/>
  <c r="L23" i="31"/>
  <c r="M23" i="31" s="1"/>
  <c r="L31" i="31"/>
  <c r="M31" i="31" s="1"/>
  <c r="L39" i="31"/>
  <c r="M39" i="31" s="1"/>
  <c r="L51" i="31"/>
  <c r="M51" i="31" s="1"/>
  <c r="K25" i="31"/>
  <c r="M25" i="31" s="1"/>
  <c r="K37" i="31"/>
  <c r="M37" i="31" s="1"/>
  <c r="K45" i="31"/>
  <c r="M45" i="31" s="1"/>
  <c r="L33" i="31"/>
  <c r="M33" i="31" s="1"/>
  <c r="K17" i="31"/>
  <c r="M17" i="31" s="1"/>
  <c r="K21" i="31"/>
  <c r="M21" i="31" s="1"/>
  <c r="K29" i="31"/>
  <c r="M29" i="31" s="1"/>
  <c r="K41" i="31"/>
  <c r="M41" i="31" s="1"/>
  <c r="K49" i="31"/>
  <c r="M49" i="31" s="1"/>
  <c r="K53" i="31"/>
  <c r="M53" i="31" s="1"/>
  <c r="K57" i="31"/>
  <c r="M57" i="31" s="1"/>
  <c r="K61" i="31"/>
  <c r="M61" i="31" s="1"/>
  <c r="K65" i="31"/>
  <c r="M65" i="31" s="1"/>
  <c r="L11" i="31" l="1"/>
  <c r="M11" i="31" s="1"/>
  <c r="I66" i="28"/>
  <c r="L65" i="28"/>
  <c r="K65" i="28"/>
  <c r="I64" i="28"/>
  <c r="K63" i="28" s="1"/>
  <c r="L63" i="28"/>
  <c r="I62" i="28"/>
  <c r="K61" i="28" s="1"/>
  <c r="L61" i="28"/>
  <c r="I60" i="28"/>
  <c r="K59" i="28" s="1"/>
  <c r="I58" i="28"/>
  <c r="L57" i="28" s="1"/>
  <c r="I56" i="28"/>
  <c r="K55" i="28" s="1"/>
  <c r="L55" i="28"/>
  <c r="I54" i="28"/>
  <c r="L53" i="28" s="1"/>
  <c r="I52" i="28"/>
  <c r="K51" i="28" s="1"/>
  <c r="I50" i="28"/>
  <c r="L49" i="28" s="1"/>
  <c r="I48" i="28"/>
  <c r="K47" i="28" s="1"/>
  <c r="I46" i="28"/>
  <c r="K45" i="28" s="1"/>
  <c r="L45" i="28"/>
  <c r="I44" i="28"/>
  <c r="K43" i="28" s="1"/>
  <c r="L43" i="28"/>
  <c r="I42" i="28"/>
  <c r="L41" i="28" s="1"/>
  <c r="I40" i="28"/>
  <c r="K39" i="28" s="1"/>
  <c r="I38" i="28"/>
  <c r="L37" i="28"/>
  <c r="K37" i="28"/>
  <c r="M37" i="28" s="1"/>
  <c r="I36" i="28"/>
  <c r="K35" i="28" s="1"/>
  <c r="I34" i="28"/>
  <c r="K33" i="28" s="1"/>
  <c r="M33" i="28" s="1"/>
  <c r="L33" i="28"/>
  <c r="I32" i="28"/>
  <c r="K31" i="28" s="1"/>
  <c r="I30" i="28"/>
  <c r="K29" i="28" s="1"/>
  <c r="M29" i="28" s="1"/>
  <c r="L29" i="28"/>
  <c r="I28" i="28"/>
  <c r="K27" i="28" s="1"/>
  <c r="L27" i="28"/>
  <c r="I26" i="28"/>
  <c r="L25" i="28" s="1"/>
  <c r="K25" i="28"/>
  <c r="I24" i="28"/>
  <c r="K23" i="28" s="1"/>
  <c r="L23" i="28"/>
  <c r="I22" i="28"/>
  <c r="L21" i="28" s="1"/>
  <c r="I20" i="28"/>
  <c r="K19" i="28" s="1"/>
  <c r="I18" i="28"/>
  <c r="K17" i="28" s="1"/>
  <c r="M17" i="28" s="1"/>
  <c r="L17" i="28"/>
  <c r="M61" i="28" l="1"/>
  <c r="M45" i="28"/>
  <c r="L31" i="28"/>
  <c r="M31" i="28" s="1"/>
  <c r="K57" i="28"/>
  <c r="M57" i="28" s="1"/>
  <c r="L39" i="28"/>
  <c r="M39" i="28" s="1"/>
  <c r="K49" i="28"/>
  <c r="M49" i="28" s="1"/>
  <c r="L59" i="28"/>
  <c r="M25" i="28"/>
  <c r="M43" i="28"/>
  <c r="L19" i="28"/>
  <c r="M19" i="28" s="1"/>
  <c r="L51" i="28"/>
  <c r="M51" i="28" s="1"/>
  <c r="M63" i="28"/>
  <c r="M55" i="28"/>
  <c r="M65" i="28"/>
  <c r="M23" i="28"/>
  <c r="K53" i="28"/>
  <c r="M53" i="28" s="1"/>
  <c r="M35" i="28"/>
  <c r="K21" i="28"/>
  <c r="M21" i="28" s="1"/>
  <c r="M27" i="28"/>
  <c r="K41" i="28"/>
  <c r="M41" i="28" s="1"/>
  <c r="L47" i="28"/>
  <c r="M59" i="28"/>
  <c r="L35" i="28"/>
  <c r="M47" i="28"/>
  <c r="L11" i="28" l="1"/>
  <c r="M11" i="28" s="1"/>
</calcChain>
</file>

<file path=xl/comments1.xml><?xml version="1.0" encoding="utf-8"?>
<comments xmlns="http://schemas.openxmlformats.org/spreadsheetml/2006/main">
  <authors>
    <author>作成者</author>
  </authors>
  <commentList>
    <comment ref="C1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区市町村名を選択（プルダウン）してください。</t>
        </r>
      </text>
    </comment>
    <comment ref="B1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「件数」欄には、交付決定番号ごとの通し番号を記載してください。</t>
        </r>
      </text>
    </comment>
  </commentList>
</comments>
</file>

<file path=xl/sharedStrings.xml><?xml version="1.0" encoding="utf-8"?>
<sst xmlns="http://schemas.openxmlformats.org/spreadsheetml/2006/main" count="272" uniqueCount="115">
  <si>
    <t>区市町村名</t>
    <rPh sb="0" eb="1">
      <t>ク</t>
    </rPh>
    <rPh sb="1" eb="4">
      <t>シチョウソン</t>
    </rPh>
    <rPh sb="4" eb="5">
      <t>メイ</t>
    </rPh>
    <phoneticPr fontId="8"/>
  </si>
  <si>
    <t>団体名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</si>
  <si>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</si>
  <si>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</si>
  <si>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</si>
  <si>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</si>
  <si>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</si>
  <si>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</si>
  <si>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</si>
  <si>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</si>
  <si>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</si>
  <si>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</si>
  <si>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</si>
  <si>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</si>
  <si>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</si>
  <si>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</si>
  <si>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</si>
  <si>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</si>
  <si>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</si>
  <si>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</si>
  <si>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</si>
  <si>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</si>
  <si>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</si>
  <si>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</si>
  <si>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</si>
  <si>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</si>
  <si>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</si>
  <si>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</si>
  <si>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</si>
  <si>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</si>
  <si>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</si>
  <si>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</si>
  <si>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</si>
  <si>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</si>
  <si>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</si>
  <si>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</si>
  <si>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</si>
  <si>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</si>
  <si>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</si>
  <si>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</si>
  <si>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</si>
  <si>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</si>
  <si>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</si>
  <si>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</si>
  <si>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</si>
  <si>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</si>
  <si>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</si>
  <si>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</si>
  <si>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</si>
  <si>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</si>
  <si>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</si>
  <si>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</si>
  <si>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</si>
  <si>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</si>
  <si>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</si>
  <si>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</si>
  <si>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</si>
  <si>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  <phoneticPr fontId="8"/>
  </si>
  <si>
    <t>神津島村</t>
  </si>
  <si>
    <t>三宅村</t>
  </si>
  <si>
    <t>御蔵島村</t>
  </si>
  <si>
    <t>八丈町</t>
  </si>
  <si>
    <t>青ヶ島村</t>
  </si>
  <si>
    <t>小笠原村</t>
  </si>
  <si>
    <t>○○区</t>
    <rPh sb="2" eb="3">
      <t>ク</t>
    </rPh>
    <phoneticPr fontId="1"/>
  </si>
  <si>
    <t>導入前</t>
    <rPh sb="0" eb="2">
      <t>ドウニュウ</t>
    </rPh>
    <rPh sb="2" eb="3">
      <t>マエ</t>
    </rPh>
    <phoneticPr fontId="1"/>
  </si>
  <si>
    <t>導入後（LED）</t>
    <rPh sb="0" eb="2">
      <t>ドウニュウ</t>
    </rPh>
    <rPh sb="2" eb="3">
      <t>ゴ</t>
    </rPh>
    <phoneticPr fontId="1"/>
  </si>
  <si>
    <t>使用時間
(h/年)</t>
    <rPh sb="0" eb="2">
      <t>シヨウ</t>
    </rPh>
    <rPh sb="2" eb="4">
      <t>ジカン</t>
    </rPh>
    <rPh sb="8" eb="9">
      <t>ネン</t>
    </rPh>
    <phoneticPr fontId="1"/>
  </si>
  <si>
    <t>型番</t>
    <rPh sb="0" eb="2">
      <t>カタバン</t>
    </rPh>
    <phoneticPr fontId="1"/>
  </si>
  <si>
    <t>個数
(本数)</t>
    <rPh sb="0" eb="2">
      <t>コスウ</t>
    </rPh>
    <rPh sb="4" eb="6">
      <t>ホンスウ</t>
    </rPh>
    <phoneticPr fontId="1"/>
  </si>
  <si>
    <t>稼動
日数/週</t>
  </si>
  <si>
    <t>稼動
時間/日</t>
  </si>
  <si>
    <t>交換方法</t>
    <rPh sb="0" eb="2">
      <t>コウカン</t>
    </rPh>
    <rPh sb="2" eb="4">
      <t>ホウホウ</t>
    </rPh>
    <phoneticPr fontId="1"/>
  </si>
  <si>
    <t>h/年</t>
    <rPh sb="2" eb="3">
      <t>ネン</t>
    </rPh>
    <phoneticPr fontId="1"/>
  </si>
  <si>
    <t>ランプ交換</t>
    <rPh sb="3" eb="5">
      <t>コウカン</t>
    </rPh>
    <phoneticPr fontId="1"/>
  </si>
  <si>
    <t>器具交換</t>
    <rPh sb="0" eb="2">
      <t>キグ</t>
    </rPh>
    <rPh sb="2" eb="4">
      <t>コウカン</t>
    </rPh>
    <phoneticPr fontId="1"/>
  </si>
  <si>
    <t>導入前（Ａ）</t>
    <rPh sb="0" eb="2">
      <t>ドウニュウ</t>
    </rPh>
    <rPh sb="2" eb="3">
      <t>マエ</t>
    </rPh>
    <phoneticPr fontId="1"/>
  </si>
  <si>
    <t>導入後（Ｂ）</t>
    <rPh sb="0" eb="2">
      <t>ドウニュウ</t>
    </rPh>
    <rPh sb="2" eb="3">
      <t>ゴ</t>
    </rPh>
    <phoneticPr fontId="1"/>
  </si>
  <si>
    <t>FL15N</t>
  </si>
  <si>
    <t>OG041431LC</t>
  </si>
  <si>
    <t>FL20SS-N/18</t>
  </si>
  <si>
    <t>OG254506</t>
  </si>
  <si>
    <t>FLR40SW/M36</t>
  </si>
  <si>
    <t>A2DN4L9JN409TT</t>
  </si>
  <si>
    <t>直管型蛍光ランプ</t>
    <rPh sb="0" eb="1">
      <t>チョク</t>
    </rPh>
    <rPh sb="1" eb="2">
      <t>カン</t>
    </rPh>
    <rPh sb="2" eb="3">
      <t>ガタ</t>
    </rPh>
    <rPh sb="3" eb="5">
      <t>ケイコウ</t>
    </rPh>
    <phoneticPr fontId="1"/>
  </si>
  <si>
    <t>LEEM-20161N-01</t>
    <phoneticPr fontId="1"/>
  </si>
  <si>
    <t>※年間消費電力量（kWh/年）は小数点第3位を四捨五入</t>
    <rPh sb="1" eb="3">
      <t>ネンカン</t>
    </rPh>
    <rPh sb="3" eb="5">
      <t>ショウヒ</t>
    </rPh>
    <rPh sb="5" eb="7">
      <t>デンリョク</t>
    </rPh>
    <rPh sb="7" eb="8">
      <t>リョウ</t>
    </rPh>
    <rPh sb="8" eb="9">
      <t>ゲンリョウ</t>
    </rPh>
    <rPh sb="13" eb="14">
      <t>ネン</t>
    </rPh>
    <rPh sb="16" eb="19">
      <t>ショウスウテン</t>
    </rPh>
    <rPh sb="19" eb="20">
      <t>ダイ</t>
    </rPh>
    <rPh sb="21" eb="22">
      <t>イ</t>
    </rPh>
    <rPh sb="23" eb="27">
      <t>シシャゴニュウ</t>
    </rPh>
    <phoneticPr fontId="1"/>
  </si>
  <si>
    <t>　・導入前（A）＝導入前 消費電力（W/個・本）×個数（本数）×使用時間（h/年）/1,000</t>
    <rPh sb="2" eb="4">
      <t>ドウニュウ</t>
    </rPh>
    <rPh sb="4" eb="5">
      <t>マエ</t>
    </rPh>
    <rPh sb="9" eb="11">
      <t>ドウニュウ</t>
    </rPh>
    <rPh sb="11" eb="12">
      <t>マエ</t>
    </rPh>
    <rPh sb="13" eb="15">
      <t>ショウヒ</t>
    </rPh>
    <rPh sb="15" eb="17">
      <t>デンリョク</t>
    </rPh>
    <rPh sb="20" eb="21">
      <t>コ</t>
    </rPh>
    <rPh sb="22" eb="23">
      <t>ホン</t>
    </rPh>
    <rPh sb="25" eb="27">
      <t>コスウ</t>
    </rPh>
    <rPh sb="28" eb="30">
      <t>ホンスウ</t>
    </rPh>
    <rPh sb="32" eb="34">
      <t>シヨウ</t>
    </rPh>
    <rPh sb="34" eb="36">
      <t>ジカン</t>
    </rPh>
    <rPh sb="39" eb="40">
      <t>ネン</t>
    </rPh>
    <phoneticPr fontId="1"/>
  </si>
  <si>
    <t>　・導入後（B）＝導入後（LED) 消費電力（W/個・本）×個数（本数）×使用時間（h/年）/1,000</t>
    <rPh sb="2" eb="4">
      <t>ドウニュウ</t>
    </rPh>
    <rPh sb="4" eb="5">
      <t>ゴ</t>
    </rPh>
    <rPh sb="9" eb="11">
      <t>ドウニュウ</t>
    </rPh>
    <rPh sb="11" eb="12">
      <t>ゴ</t>
    </rPh>
    <rPh sb="18" eb="20">
      <t>ショウヒ</t>
    </rPh>
    <rPh sb="20" eb="22">
      <t>デンリョク</t>
    </rPh>
    <rPh sb="25" eb="26">
      <t>コ</t>
    </rPh>
    <rPh sb="27" eb="28">
      <t>ホン</t>
    </rPh>
    <rPh sb="30" eb="32">
      <t>コスウ</t>
    </rPh>
    <rPh sb="33" eb="35">
      <t>ホンスウ</t>
    </rPh>
    <rPh sb="37" eb="39">
      <t>シヨウ</t>
    </rPh>
    <rPh sb="39" eb="41">
      <t>ジカン</t>
    </rPh>
    <rPh sb="44" eb="45">
      <t>ネン</t>
    </rPh>
    <phoneticPr fontId="1"/>
  </si>
  <si>
    <t>年間電力
削減量 合計
(kWh/年)</t>
    <phoneticPr fontId="1"/>
  </si>
  <si>
    <t>※年間電力消費量（kWh/年）＝年間消費電力量（kWh/年） 導入前（A)－導入後（B)</t>
    <rPh sb="1" eb="3">
      <t>ネンカン</t>
    </rPh>
    <rPh sb="3" eb="5">
      <t>デンリョク</t>
    </rPh>
    <rPh sb="5" eb="8">
      <t>ショウヒリョウ</t>
    </rPh>
    <rPh sb="13" eb="14">
      <t>ネン</t>
    </rPh>
    <rPh sb="16" eb="18">
      <t>ネンカン</t>
    </rPh>
    <rPh sb="18" eb="20">
      <t>ショウヒ</t>
    </rPh>
    <rPh sb="20" eb="22">
      <t>デンリョク</t>
    </rPh>
    <rPh sb="22" eb="23">
      <t>リョウ</t>
    </rPh>
    <rPh sb="31" eb="33">
      <t>ドウニュウ</t>
    </rPh>
    <rPh sb="33" eb="34">
      <t>マエ</t>
    </rPh>
    <rPh sb="38" eb="40">
      <t>ドウニュウ</t>
    </rPh>
    <rPh sb="40" eb="41">
      <t>ゴ</t>
    </rPh>
    <phoneticPr fontId="1"/>
  </si>
  <si>
    <t>エネルギー削減量・CO2削減量一覧</t>
    <phoneticPr fontId="1"/>
  </si>
  <si>
    <t>交付決定
番号</t>
    <phoneticPr fontId="1"/>
  </si>
  <si>
    <t>年間電力
削減量
(kWh/年)
（Ａ－Ｂ）</t>
    <rPh sb="0" eb="2">
      <t>ネンカン</t>
    </rPh>
    <rPh sb="2" eb="4">
      <t>デンリョク</t>
    </rPh>
    <rPh sb="5" eb="7">
      <t>サクゲン</t>
    </rPh>
    <rPh sb="7" eb="8">
      <t>リョウ</t>
    </rPh>
    <rPh sb="14" eb="15">
      <t>ネン</t>
    </rPh>
    <phoneticPr fontId="1"/>
  </si>
  <si>
    <t>決定番号</t>
    <rPh sb="0" eb="2">
      <t>ケッテイ</t>
    </rPh>
    <rPh sb="2" eb="4">
      <t>バンゴウ</t>
    </rPh>
    <phoneticPr fontId="1"/>
  </si>
  <si>
    <t>件数</t>
    <rPh sb="0" eb="2">
      <t>ケンスウ</t>
    </rPh>
    <phoneticPr fontId="1"/>
  </si>
  <si>
    <t>照１</t>
    <rPh sb="0" eb="1">
      <t>ショウ</t>
    </rPh>
    <phoneticPr fontId="1"/>
  </si>
  <si>
    <t>照2</t>
    <phoneticPr fontId="1"/>
  </si>
  <si>
    <t>照2</t>
  </si>
  <si>
    <t>照3</t>
    <phoneticPr fontId="1"/>
  </si>
  <si>
    <t>照3</t>
  </si>
  <si>
    <t>照4</t>
  </si>
  <si>
    <t>照5</t>
  </si>
  <si>
    <t>照6</t>
  </si>
  <si>
    <t>照7</t>
  </si>
  <si>
    <t>照8</t>
  </si>
  <si>
    <t>照9</t>
  </si>
  <si>
    <t>照10</t>
  </si>
  <si>
    <t>【公社様式２】</t>
    <rPh sb="1" eb="3">
      <t>コウシャ</t>
    </rPh>
    <rPh sb="3" eb="5">
      <t>ヨウシキ</t>
    </rPh>
    <phoneticPr fontId="1"/>
  </si>
  <si>
    <r>
      <t>(2)賢い節電のためのLED活用事業　エネルギー削減量・CO</t>
    </r>
    <r>
      <rPr>
        <b/>
        <u/>
        <vertAlign val="subscript"/>
        <sz val="14"/>
        <rFont val="ＭＳ Ｐゴシック"/>
        <family val="3"/>
        <charset val="128"/>
        <scheme val="minor"/>
      </rPr>
      <t>2</t>
    </r>
    <r>
      <rPr>
        <b/>
        <u/>
        <sz val="14"/>
        <rFont val="ＭＳ Ｐゴシック"/>
        <family val="3"/>
        <charset val="128"/>
        <scheme val="minor"/>
      </rPr>
      <t>削減量一覧</t>
    </r>
    <rPh sb="3" eb="4">
      <t>カシコ</t>
    </rPh>
    <rPh sb="5" eb="7">
      <t>セツデン</t>
    </rPh>
    <rPh sb="24" eb="26">
      <t>サクゲン</t>
    </rPh>
    <rPh sb="26" eb="27">
      <t>リョウ</t>
    </rPh>
    <rPh sb="31" eb="33">
      <t>サクゲン</t>
    </rPh>
    <rPh sb="33" eb="34">
      <t>リョウ</t>
    </rPh>
    <rPh sb="34" eb="36">
      <t>イチラン</t>
    </rPh>
    <phoneticPr fontId="1"/>
  </si>
  <si>
    <r>
      <t>CO</t>
    </r>
    <r>
      <rPr>
        <vertAlign val="sub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削減量
合計
（t-CO</t>
    </r>
    <r>
      <rPr>
        <vertAlign val="sub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/年)</t>
    </r>
    <rPh sb="7" eb="9">
      <t>ゴウケイ</t>
    </rPh>
    <phoneticPr fontId="1"/>
  </si>
  <si>
    <r>
      <t>※CO</t>
    </r>
    <r>
      <rPr>
        <vertAlign val="subscript"/>
        <sz val="13"/>
        <color theme="1"/>
        <rFont val="ＭＳ Ｐゴシック"/>
        <family val="3"/>
        <charset val="128"/>
        <scheme val="minor"/>
      </rPr>
      <t>2</t>
    </r>
    <r>
      <rPr>
        <sz val="13"/>
        <color theme="1"/>
        <rFont val="ＭＳ Ｐゴシック"/>
        <family val="3"/>
        <charset val="128"/>
        <scheme val="minor"/>
      </rPr>
      <t>削減量（t-CO</t>
    </r>
    <r>
      <rPr>
        <vertAlign val="subscript"/>
        <sz val="13"/>
        <color theme="1"/>
        <rFont val="ＭＳ Ｐゴシック"/>
        <family val="3"/>
        <charset val="128"/>
        <scheme val="minor"/>
      </rPr>
      <t>2</t>
    </r>
    <r>
      <rPr>
        <sz val="13"/>
        <color theme="1"/>
        <rFont val="ＭＳ Ｐゴシック"/>
        <family val="3"/>
        <charset val="128"/>
        <scheme val="minor"/>
      </rPr>
      <t>/年)は小数点第3位を四捨五入、CO2排出係数は0.489t-CO2/MWh（東京都統一基準）</t>
    </r>
    <rPh sb="4" eb="6">
      <t>サクゲン</t>
    </rPh>
    <rPh sb="6" eb="7">
      <t>リョウ</t>
    </rPh>
    <phoneticPr fontId="1"/>
  </si>
  <si>
    <r>
      <t xml:space="preserve">年間消費電力量
(kWh/年)
</t>
    </r>
    <r>
      <rPr>
        <sz val="8"/>
        <rFont val="ＭＳ Ｐゴシック"/>
        <family val="3"/>
        <charset val="128"/>
        <scheme val="minor"/>
      </rPr>
      <t>※小数点第3位を四捨五入</t>
    </r>
    <rPh sb="0" eb="2">
      <t>ネンカン</t>
    </rPh>
    <rPh sb="2" eb="4">
      <t>ショウヒ</t>
    </rPh>
    <rPh sb="4" eb="6">
      <t>デンリョク</t>
    </rPh>
    <rPh sb="6" eb="7">
      <t>リョウ</t>
    </rPh>
    <phoneticPr fontId="1"/>
  </si>
  <si>
    <r>
      <t xml:space="preserve">消費
電力
</t>
    </r>
    <r>
      <rPr>
        <sz val="9"/>
        <rFont val="ＭＳ Ｐゴシック"/>
        <family val="3"/>
        <charset val="128"/>
        <scheme val="minor"/>
      </rPr>
      <t>(W/個・本)</t>
    </r>
    <rPh sb="0" eb="2">
      <t>ショウヒ</t>
    </rPh>
    <rPh sb="3" eb="5">
      <t>デンリョク</t>
    </rPh>
    <rPh sb="9" eb="10">
      <t>コ</t>
    </rPh>
    <rPh sb="11" eb="12">
      <t>ホン</t>
    </rPh>
    <phoneticPr fontId="1"/>
  </si>
  <si>
    <r>
      <t>　・CO</t>
    </r>
    <r>
      <rPr>
        <vertAlign val="subscript"/>
        <sz val="13"/>
        <color theme="1"/>
        <rFont val="ＭＳ Ｐゴシック"/>
        <family val="3"/>
        <charset val="128"/>
        <scheme val="minor"/>
      </rPr>
      <t>2</t>
    </r>
    <r>
      <rPr>
        <sz val="13"/>
        <color theme="1"/>
        <rFont val="ＭＳ Ｐゴシック"/>
        <family val="3"/>
        <charset val="128"/>
        <scheme val="minor"/>
      </rPr>
      <t>削減量（t-CO</t>
    </r>
    <r>
      <rPr>
        <vertAlign val="subscript"/>
        <sz val="13"/>
        <color theme="1"/>
        <rFont val="ＭＳ Ｐゴシック"/>
        <family val="3"/>
        <charset val="128"/>
        <scheme val="minor"/>
      </rPr>
      <t>2</t>
    </r>
    <r>
      <rPr>
        <sz val="13"/>
        <color theme="1"/>
        <rFont val="ＭＳ Ｐゴシック"/>
        <family val="3"/>
        <charset val="128"/>
        <scheme val="minor"/>
      </rPr>
      <t>/年)＝年間電力削減量合計 （kWh/年）× CO</t>
    </r>
    <r>
      <rPr>
        <vertAlign val="subscript"/>
        <sz val="13"/>
        <color theme="1"/>
        <rFont val="ＭＳ Ｐゴシック"/>
        <family val="3"/>
        <charset val="128"/>
        <scheme val="minor"/>
      </rPr>
      <t>2</t>
    </r>
    <r>
      <rPr>
        <sz val="13"/>
        <color theme="1"/>
        <rFont val="ＭＳ Ｐゴシック"/>
        <family val="3"/>
        <charset val="128"/>
        <scheme val="minor"/>
      </rPr>
      <t>排出係数/1,000</t>
    </r>
    <rPh sb="5" eb="7">
      <t>サクゲン</t>
    </rPh>
    <rPh sb="7" eb="8">
      <t>リョウ</t>
    </rPh>
    <rPh sb="18" eb="20">
      <t>ネンカン</t>
    </rPh>
    <rPh sb="20" eb="22">
      <t>デンリョク</t>
    </rPh>
    <rPh sb="22" eb="24">
      <t>サクゲン</t>
    </rPh>
    <rPh sb="24" eb="25">
      <t>リョウ</t>
    </rPh>
    <rPh sb="25" eb="27">
      <t>ゴウケイ</t>
    </rPh>
    <rPh sb="40" eb="42">
      <t>ハイシュツ</t>
    </rPh>
    <rPh sb="42" eb="44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</si>
</sst>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0000_ 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u/>
      <vertAlign val="subscript"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vertAlign val="subscript"/>
      <sz val="10"/>
      <color theme="1"/>
      <name val="ＭＳ Ｐゴシック"/>
      <family val="3"/>
      <charset val="128"/>
      <scheme val="minor"/>
    </font>
    <font>
      <vertAlign val="subscript"/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1" xfId="3" applyBorder="1">
      <alignment vertical="center"/>
    </xf>
    <xf numFmtId="0" fontId="3" fillId="0" borderId="0" xfId="3">
      <alignment vertical="center"/>
    </xf>
    <xf numFmtId="0" fontId="3" fillId="0" borderId="1" xfId="3" applyBorder="1" applyAlignment="1">
      <alignment vertical="center" shrinkToFit="1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3" applyBorder="1">
      <alignment vertical="center"/>
    </xf>
    <xf numFmtId="0" fontId="9" fillId="0" borderId="0" xfId="3" applyFont="1" applyFill="1" applyBorder="1">
      <alignment vertical="center"/>
    </xf>
    <xf numFmtId="0" fontId="3" fillId="0" borderId="0" xfId="3" applyFont="1" applyBorder="1">
      <alignment vertical="center"/>
    </xf>
    <xf numFmtId="0" fontId="3" fillId="0" borderId="0" xfId="3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1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 applyBorder="1" applyProtection="1">
      <alignment vertical="center"/>
    </xf>
    <xf numFmtId="0" fontId="26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26" fillId="0" borderId="0" xfId="0" applyFont="1" applyFill="1" applyAlignment="1" applyProtection="1">
      <alignment vertical="center" wrapText="1"/>
    </xf>
    <xf numFmtId="0" fontId="25" fillId="0" borderId="0" xfId="0" applyFont="1" applyFill="1" applyAlignment="1" applyProtection="1">
      <alignment horizontal="left" vertical="center"/>
    </xf>
    <xf numFmtId="0" fontId="25" fillId="0" borderId="18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 wrapText="1"/>
    </xf>
    <xf numFmtId="40" fontId="29" fillId="0" borderId="18" xfId="0" applyNumberFormat="1" applyFont="1" applyFill="1" applyBorder="1" applyAlignment="1" applyProtection="1">
      <alignment vertical="center" wrapText="1"/>
    </xf>
    <xf numFmtId="40" fontId="5" fillId="0" borderId="0" xfId="0" applyNumberFormat="1" applyFont="1" applyFill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29" fillId="0" borderId="31" xfId="0" applyFont="1" applyFill="1" applyBorder="1" applyAlignment="1" applyProtection="1">
      <alignment horizontal="center" vertical="center" shrinkToFit="1"/>
      <protection locked="0"/>
    </xf>
    <xf numFmtId="0" fontId="29" fillId="0" borderId="50" xfId="0" applyFont="1" applyBorder="1" applyAlignment="1" applyProtection="1">
      <alignment horizontal="center" vertical="center" shrinkToFit="1"/>
      <protection locked="0"/>
    </xf>
    <xf numFmtId="0" fontId="29" fillId="0" borderId="51" xfId="0" applyFont="1" applyBorder="1" applyAlignment="1" applyProtection="1">
      <alignment horizontal="center" vertical="center" shrinkToFit="1"/>
      <protection locked="0"/>
    </xf>
    <xf numFmtId="0" fontId="29" fillId="0" borderId="33" xfId="0" applyFont="1" applyBorder="1" applyAlignment="1" applyProtection="1">
      <alignment horizontal="center" vertical="center" shrinkToFit="1"/>
      <protection locked="0"/>
    </xf>
    <xf numFmtId="0" fontId="29" fillId="3" borderId="4" xfId="0" applyNumberFormat="1" applyFont="1" applyFill="1" applyBorder="1" applyAlignment="1" applyProtection="1">
      <alignment horizontal="right" vertical="center" shrinkToFit="1"/>
    </xf>
    <xf numFmtId="0" fontId="29" fillId="3" borderId="52" xfId="0" applyNumberFormat="1" applyFont="1" applyFill="1" applyBorder="1" applyAlignment="1" applyProtection="1">
      <alignment horizontal="center" vertical="center" shrinkToFit="1"/>
    </xf>
    <xf numFmtId="0" fontId="29" fillId="0" borderId="22" xfId="0" applyFont="1" applyFill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53" xfId="0" applyFont="1" applyBorder="1" applyAlignment="1" applyProtection="1">
      <alignment horizontal="center" vertical="center" shrinkToFit="1"/>
      <protection locked="0"/>
    </xf>
    <xf numFmtId="0" fontId="29" fillId="0" borderId="34" xfId="0" applyFont="1" applyBorder="1" applyAlignment="1" applyProtection="1">
      <alignment horizontal="center" vertical="center" shrinkToFit="1"/>
      <protection locked="0"/>
    </xf>
    <xf numFmtId="0" fontId="29" fillId="3" borderId="0" xfId="0" applyNumberFormat="1" applyFont="1" applyFill="1" applyBorder="1" applyAlignment="1" applyProtection="1">
      <alignment horizontal="right" vertical="center" shrinkToFit="1"/>
    </xf>
    <xf numFmtId="0" fontId="29" fillId="3" borderId="54" xfId="0" applyNumberFormat="1" applyFont="1" applyFill="1" applyBorder="1" applyAlignment="1" applyProtection="1">
      <alignment horizontal="center" vertical="center" shrinkToFit="1"/>
    </xf>
    <xf numFmtId="0" fontId="29" fillId="0" borderId="46" xfId="0" applyFont="1" applyBorder="1" applyAlignment="1" applyProtection="1">
      <alignment horizontal="center" vertical="center" shrinkToFit="1"/>
      <protection locked="0"/>
    </xf>
    <xf numFmtId="0" fontId="29" fillId="3" borderId="27" xfId="0" applyNumberFormat="1" applyFont="1" applyFill="1" applyBorder="1" applyAlignment="1" applyProtection="1">
      <alignment horizontal="right" vertical="center" shrinkToFit="1"/>
    </xf>
    <xf numFmtId="0" fontId="29" fillId="3" borderId="56" xfId="0" applyNumberFormat="1" applyFont="1" applyFill="1" applyBorder="1" applyAlignment="1" applyProtection="1">
      <alignment horizontal="center" vertical="center" shrinkToFit="1"/>
    </xf>
    <xf numFmtId="0" fontId="31" fillId="0" borderId="31" xfId="0" applyFont="1" applyFill="1" applyBorder="1" applyAlignment="1" applyProtection="1">
      <alignment horizontal="center" vertical="center" shrinkToFit="1"/>
      <protection locked="0"/>
    </xf>
    <xf numFmtId="0" fontId="31" fillId="0" borderId="50" xfId="0" applyFont="1" applyBorder="1" applyAlignment="1" applyProtection="1">
      <alignment horizontal="center" vertical="center" shrinkToFit="1"/>
      <protection locked="0"/>
    </xf>
    <xf numFmtId="0" fontId="31" fillId="0" borderId="51" xfId="0" applyFont="1" applyBorder="1" applyAlignment="1" applyProtection="1">
      <alignment horizontal="center" vertical="center" shrinkToFit="1"/>
      <protection locked="0"/>
    </xf>
    <xf numFmtId="0" fontId="31" fillId="0" borderId="33" xfId="0" applyFont="1" applyBorder="1" applyAlignment="1" applyProtection="1">
      <alignment horizontal="center" vertical="center" shrinkToFit="1"/>
      <protection locked="0"/>
    </xf>
    <xf numFmtId="0" fontId="31" fillId="0" borderId="22" xfId="0" applyFont="1" applyFill="1" applyBorder="1" applyAlignment="1" applyProtection="1">
      <alignment horizontal="center" vertical="center" shrinkToFit="1"/>
      <protection locked="0"/>
    </xf>
    <xf numFmtId="0" fontId="31" fillId="0" borderId="25" xfId="0" applyFont="1" applyBorder="1" applyAlignment="1" applyProtection="1">
      <alignment horizontal="center" vertical="center" shrinkToFit="1"/>
      <protection locked="0"/>
    </xf>
    <xf numFmtId="0" fontId="31" fillId="0" borderId="53" xfId="0" applyFont="1" applyBorder="1" applyAlignment="1" applyProtection="1">
      <alignment horizontal="center" vertical="center" shrinkToFit="1"/>
      <protection locked="0"/>
    </xf>
    <xf numFmtId="0" fontId="31" fillId="0" borderId="34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Fill="1" applyAlignment="1" applyProtection="1">
      <alignment horizontal="left" vertical="center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26" fillId="0" borderId="0" xfId="0" applyFont="1" applyFill="1" applyAlignment="1" applyProtection="1">
      <alignment horizontal="left" vertical="center" wrapText="1"/>
    </xf>
    <xf numFmtId="40" fontId="5" fillId="0" borderId="37" xfId="0" applyNumberFormat="1" applyFont="1" applyFill="1" applyBorder="1" applyAlignment="1" applyProtection="1">
      <alignment horizontal="center" vertical="center" wrapText="1"/>
    </xf>
    <xf numFmtId="40" fontId="5" fillId="0" borderId="39" xfId="0" applyNumberFormat="1" applyFont="1" applyFill="1" applyBorder="1" applyAlignment="1" applyProtection="1">
      <alignment horizontal="center" vertical="center" wrapText="1"/>
    </xf>
    <xf numFmtId="176" fontId="5" fillId="0" borderId="40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22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5" xfId="0" applyFont="1" applyBorder="1" applyAlignment="1" applyProtection="1">
      <alignment horizontal="center" vertical="center" wrapText="1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</xf>
    <xf numFmtId="40" fontId="29" fillId="3" borderId="20" xfId="8" applyNumberFormat="1" applyFont="1" applyFill="1" applyBorder="1" applyAlignment="1" applyProtection="1">
      <alignment horizontal="right" vertical="center" shrinkToFit="1"/>
    </xf>
    <xf numFmtId="40" fontId="29" fillId="3" borderId="18" xfId="8" applyNumberFormat="1" applyFont="1" applyFill="1" applyBorder="1" applyAlignment="1" applyProtection="1">
      <alignment horizontal="right" vertical="center" shrinkToFit="1"/>
    </xf>
    <xf numFmtId="40" fontId="29" fillId="3" borderId="49" xfId="8" applyNumberFormat="1" applyFont="1" applyFill="1" applyBorder="1" applyAlignment="1" applyProtection="1">
      <alignment horizontal="right" vertical="center" shrinkToFit="1"/>
    </xf>
    <xf numFmtId="40" fontId="29" fillId="3" borderId="21" xfId="8" applyNumberFormat="1" applyFont="1" applyFill="1" applyBorder="1" applyAlignment="1" applyProtection="1">
      <alignment horizontal="right" vertical="center" shrinkToFit="1"/>
    </xf>
    <xf numFmtId="0" fontId="29" fillId="0" borderId="69" xfId="0" applyFont="1" applyFill="1" applyBorder="1" applyAlignment="1" applyProtection="1">
      <alignment horizontal="center" vertical="center"/>
      <protection locked="0"/>
    </xf>
    <xf numFmtId="0" fontId="29" fillId="0" borderId="55" xfId="0" applyFont="1" applyFill="1" applyBorder="1" applyAlignment="1">
      <alignment horizontal="center" vertical="center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17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29" fillId="0" borderId="35" xfId="0" applyFont="1" applyBorder="1" applyAlignment="1" applyProtection="1">
      <alignment horizontal="center" vertical="center" shrinkToFit="1"/>
      <protection locked="0"/>
    </xf>
    <xf numFmtId="2" fontId="29" fillId="0" borderId="41" xfId="0" applyNumberFormat="1" applyFont="1" applyBorder="1" applyAlignment="1" applyProtection="1">
      <alignment horizontal="right" vertical="center" shrinkToFit="1"/>
      <protection locked="0"/>
    </xf>
    <xf numFmtId="2" fontId="29" fillId="0" borderId="49" xfId="0" applyNumberFormat="1" applyFont="1" applyBorder="1" applyAlignment="1" applyProtection="1">
      <alignment horizontal="right" vertical="center" shrinkToFit="1"/>
      <protection locked="0"/>
    </xf>
    <xf numFmtId="2" fontId="29" fillId="0" borderId="23" xfId="0" applyNumberFormat="1" applyFont="1" applyBorder="1" applyAlignment="1" applyProtection="1">
      <alignment horizontal="right" vertical="center" shrinkToFit="1"/>
      <protection locked="0"/>
    </xf>
    <xf numFmtId="2" fontId="29" fillId="0" borderId="3" xfId="0" applyNumberFormat="1" applyFont="1" applyBorder="1" applyAlignment="1" applyProtection="1">
      <alignment horizontal="right" vertical="center" shrinkToFit="1"/>
      <protection locked="0"/>
    </xf>
    <xf numFmtId="40" fontId="29" fillId="3" borderId="41" xfId="8" applyNumberFormat="1" applyFont="1" applyFill="1" applyBorder="1" applyAlignment="1" applyProtection="1">
      <alignment horizontal="right" vertical="center" shrinkToFit="1"/>
    </xf>
    <xf numFmtId="40" fontId="29" fillId="3" borderId="24" xfId="8" applyNumberFormat="1" applyFont="1" applyFill="1" applyBorder="1" applyAlignment="1" applyProtection="1">
      <alignment horizontal="right" vertical="center" shrinkToFit="1"/>
    </xf>
    <xf numFmtId="0" fontId="29" fillId="0" borderId="68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0" fontId="29" fillId="0" borderId="55" xfId="0" applyFont="1" applyFill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 shrinkToFit="1"/>
      <protection locked="0"/>
    </xf>
    <xf numFmtId="2" fontId="29" fillId="0" borderId="20" xfId="0" applyNumberFormat="1" applyFont="1" applyBorder="1" applyAlignment="1" applyProtection="1">
      <alignment horizontal="right" vertical="center" shrinkToFit="1"/>
      <protection locked="0"/>
    </xf>
    <xf numFmtId="2" fontId="29" fillId="0" borderId="35" xfId="0" applyNumberFormat="1" applyFont="1" applyBorder="1" applyAlignment="1" applyProtection="1">
      <alignment horizontal="right" vertical="center" shrinkToFit="1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>
      <alignment horizontal="center" vertical="center"/>
    </xf>
    <xf numFmtId="0" fontId="29" fillId="0" borderId="22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40" fontId="29" fillId="3" borderId="26" xfId="8" applyNumberFormat="1" applyFont="1" applyFill="1" applyBorder="1" applyAlignment="1" applyProtection="1">
      <alignment horizontal="right" vertical="center" shrinkToFit="1"/>
    </xf>
    <xf numFmtId="40" fontId="29" fillId="3" borderId="28" xfId="8" applyNumberFormat="1" applyFont="1" applyFill="1" applyBorder="1" applyAlignment="1" applyProtection="1">
      <alignment horizontal="right" vertical="center" shrinkToFit="1"/>
    </xf>
    <xf numFmtId="0" fontId="29" fillId="0" borderId="30" xfId="0" applyFont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>
      <alignment horizontal="center" vertical="center"/>
    </xf>
    <xf numFmtId="0" fontId="29" fillId="0" borderId="44" xfId="0" applyFont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 applyAlignment="1" applyProtection="1">
      <alignment horizontal="center" vertical="center" shrinkToFit="1"/>
      <protection locked="0"/>
    </xf>
    <xf numFmtId="2" fontId="29" fillId="0" borderId="26" xfId="0" applyNumberFormat="1" applyFont="1" applyBorder="1" applyAlignment="1" applyProtection="1">
      <alignment horizontal="right" vertical="center" shrinkToFit="1"/>
      <protection locked="0"/>
    </xf>
    <xf numFmtId="2" fontId="29" fillId="0" borderId="43" xfId="0" applyNumberFormat="1" applyFont="1" applyBorder="1" applyAlignment="1" applyProtection="1">
      <alignment horizontal="right" vertical="center" shrinkToFit="1"/>
      <protection locked="0"/>
    </xf>
    <xf numFmtId="0" fontId="5" fillId="0" borderId="5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22" xfId="0" applyFont="1" applyBorder="1" applyAlignment="1" applyProtection="1">
      <alignment horizontal="center" vertical="center" shrinkToFit="1"/>
      <protection locked="0"/>
    </xf>
    <xf numFmtId="0" fontId="31" fillId="0" borderId="31" xfId="0" applyFont="1" applyBorder="1" applyAlignment="1" applyProtection="1">
      <alignment horizontal="center" vertical="center" shrinkToFit="1"/>
      <protection locked="0"/>
    </xf>
    <xf numFmtId="0" fontId="31" fillId="0" borderId="17" xfId="0" applyFont="1" applyBorder="1" applyAlignment="1" applyProtection="1">
      <alignment horizontal="center" vertical="center" shrinkToFit="1"/>
      <protection locked="0"/>
    </xf>
    <xf numFmtId="0" fontId="31" fillId="0" borderId="19" xfId="0" applyFont="1" applyBorder="1" applyAlignment="1" applyProtection="1">
      <alignment horizontal="center" vertical="center" shrinkToFit="1"/>
      <protection locked="0"/>
    </xf>
    <xf numFmtId="0" fontId="31" fillId="0" borderId="23" xfId="0" applyFont="1" applyBorder="1" applyAlignment="1" applyProtection="1">
      <alignment horizontal="center" vertical="center" shrinkToFit="1"/>
      <protection locked="0"/>
    </xf>
    <xf numFmtId="0" fontId="31" fillId="0" borderId="35" xfId="0" applyFont="1" applyBorder="1" applyAlignment="1" applyProtection="1">
      <alignment horizontal="center" vertical="center" shrinkToFit="1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31" fillId="0" borderId="49" xfId="0" applyFont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>
      <alignment horizontal="center" vertical="center"/>
    </xf>
    <xf numFmtId="0" fontId="31" fillId="6" borderId="61" xfId="0" applyFont="1" applyFill="1" applyBorder="1" applyAlignment="1" applyProtection="1">
      <alignment horizontal="center" vertical="center"/>
      <protection locked="0"/>
    </xf>
    <xf numFmtId="0" fontId="31" fillId="6" borderId="66" xfId="0" applyFont="1" applyFill="1" applyBorder="1" applyAlignment="1" applyProtection="1">
      <alignment horizontal="center" vertical="center"/>
      <protection locked="0"/>
    </xf>
    <xf numFmtId="0" fontId="31" fillId="6" borderId="65" xfId="0" applyFont="1" applyFill="1" applyBorder="1" applyAlignment="1">
      <alignment horizontal="center" vertical="center"/>
    </xf>
    <xf numFmtId="0" fontId="31" fillId="6" borderId="67" xfId="0" applyFont="1" applyFill="1" applyBorder="1" applyAlignment="1">
      <alignment horizontal="center" vertical="center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6" borderId="63" xfId="0" applyFont="1" applyFill="1" applyBorder="1" applyAlignment="1" applyProtection="1">
      <alignment horizontal="center" vertical="center"/>
      <protection locked="0"/>
    </xf>
    <xf numFmtId="0" fontId="31" fillId="6" borderId="59" xfId="0" applyFont="1" applyFill="1" applyBorder="1" applyAlignment="1" applyProtection="1">
      <alignment horizontal="center" vertical="center"/>
      <protection locked="0"/>
    </xf>
    <xf numFmtId="0" fontId="31" fillId="6" borderId="64" xfId="0" applyFont="1" applyFill="1" applyBorder="1" applyAlignment="1">
      <alignment horizontal="center" vertical="center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0" fontId="31" fillId="6" borderId="60" xfId="0" applyFont="1" applyFill="1" applyBorder="1" applyAlignment="1">
      <alignment horizontal="center" vertical="center"/>
    </xf>
    <xf numFmtId="0" fontId="31" fillId="6" borderId="62" xfId="0" applyFont="1" applyFill="1" applyBorder="1" applyAlignment="1">
      <alignment horizontal="center" vertical="center"/>
    </xf>
    <xf numFmtId="0" fontId="31" fillId="6" borderId="57" xfId="0" applyFont="1" applyFill="1" applyBorder="1" applyAlignment="1" applyProtection="1">
      <alignment horizontal="center" vertical="center"/>
      <protection locked="0"/>
    </xf>
    <xf numFmtId="0" fontId="31" fillId="6" borderId="58" xfId="0" applyFont="1" applyFill="1" applyBorder="1" applyAlignment="1" applyProtection="1">
      <alignment horizontal="center" vertical="center"/>
      <protection locked="0"/>
    </xf>
    <xf numFmtId="0" fontId="31" fillId="6" borderId="60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>
      <alignment horizontal="center" vertical="center"/>
    </xf>
  </cellXfs>
  <cellStyles count="9">
    <cellStyle name="パーセント 2" xfId="2"/>
    <cellStyle name="桁区切り" xfId="8" builtinId="6"/>
    <cellStyle name="桁区切り 2" xfId="7"/>
    <cellStyle name="標準" xfId="0" builtinId="0"/>
    <cellStyle name="標準 2" xfId="3"/>
    <cellStyle name="標準 2 2" xfId="4"/>
    <cellStyle name="標準 3" xfId="5"/>
    <cellStyle name="標準 4" xfId="1"/>
    <cellStyle name="標準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1037166</xdr:colOff>
      <xdr:row>27</xdr:row>
      <xdr:rowOff>56445</xdr:rowOff>
    </xdr:from>
    <xdr:to>
      <xdr:col>11</xdr:col>
      <xdr:colOff>162278</xdr:colOff>
      <xdr:row>31</xdr:row>
      <xdr:rowOff>70556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88444" y="6688667"/>
          <a:ext cx="6053667" cy="917222"/>
        </a:xfrm>
        <a:prstGeom prst="roundRect">
          <a:avLst/>
        </a:prstGeom>
        <a:solidFill>
          <a:schemeClr val="bg2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必要に応じて行を追加して下さい。</a:t>
          </a:r>
          <a:endParaRPr kumimoji="1" lang="en-US" altLang="ja-JP" sz="18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190501</xdr:colOff>
      <xdr:row>18</xdr:row>
      <xdr:rowOff>84669</xdr:rowOff>
    </xdr:from>
    <xdr:to>
      <xdr:col>13</xdr:col>
      <xdr:colOff>127355</xdr:colOff>
      <xdr:row>21</xdr:row>
      <xdr:rowOff>63501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6589890" y="4684891"/>
          <a:ext cx="2864909" cy="656166"/>
        </a:xfrm>
        <a:prstGeom prst="borderCallout2">
          <a:avLst>
            <a:gd name="adj1" fmla="val -1167"/>
            <a:gd name="adj2" fmla="val 71967"/>
            <a:gd name="adj3" fmla="val -16769"/>
            <a:gd name="adj4" fmla="val 71812"/>
            <a:gd name="adj5" fmla="val -32732"/>
            <a:gd name="adj6" fmla="val 89290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36000" tIns="36000" rIns="36000" bIns="36000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年間電力が削減されていることを確認</a:t>
          </a: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してください。</a:t>
          </a:r>
        </a:p>
      </xdr:txBody>
    </xdr:sp>
    <xdr:clientData/>
  </xdr:twoCellAnchor>
  <xdr:twoCellAnchor>
    <xdr:from>
      <xdr:col>2</xdr:col>
      <xdr:colOff>91723</xdr:colOff>
      <xdr:row>20</xdr:row>
      <xdr:rowOff>127000</xdr:rowOff>
    </xdr:from>
    <xdr:to>
      <xdr:col>5</xdr:col>
      <xdr:colOff>529167</xdr:colOff>
      <xdr:row>23</xdr:row>
      <xdr:rowOff>56444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143001" y="5178778"/>
          <a:ext cx="2878666" cy="606777"/>
        </a:xfrm>
        <a:prstGeom prst="borderCallout2">
          <a:avLst>
            <a:gd name="adj1" fmla="val 3485"/>
            <a:gd name="adj2" fmla="val 10634"/>
            <a:gd name="adj3" fmla="val -64443"/>
            <a:gd name="adj4" fmla="val 10480"/>
            <a:gd name="adj5" fmla="val -192035"/>
            <a:gd name="adj6" fmla="val -9068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36000" tIns="36000" rIns="36000" bIns="36000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「件数」欄には、</a:t>
          </a: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交付決定番号ごとの通し番号</a:t>
          </a: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</a:t>
          </a:r>
          <a:endParaRPr kumimoji="1" lang="en-US" altLang="ja-JP" sz="11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6"/>
  <sheetViews>
    <sheetView showGridLines="0" tabSelected="1" view="pageBreakPreview" zoomScale="90" zoomScaleNormal="90" zoomScaleSheetLayoutView="90" zoomScalePageLayoutView="80" workbookViewId="0">
      <selection sqref="A1:B1"/>
    </sheetView>
  </sheetViews>
  <sheetFormatPr defaultRowHeight="13.2"/>
  <cols>
    <col min="1" max="1" width="9.21875" customWidth="1"/>
    <col min="2" max="2" width="5.77734375" customWidth="1"/>
    <col min="3" max="3" width="19.6640625" customWidth="1"/>
    <col min="4" max="4" width="8.6640625" customWidth="1"/>
    <col min="5" max="5" width="6.6640625" customWidth="1"/>
    <col min="6" max="6" width="19.6640625" customWidth="1"/>
    <col min="7" max="7" width="8.6640625" customWidth="1"/>
    <col min="8" max="9" width="6.6640625" customWidth="1"/>
    <col min="10" max="10" width="10" bestFit="1" customWidth="1"/>
    <col min="11" max="12" width="12.6640625" customWidth="1"/>
    <col min="13" max="14" width="6.6640625" customWidth="1"/>
    <col min="15" max="15" width="3.6640625" customWidth="1"/>
    <col min="16" max="16" width="31" style="12" customWidth="1"/>
  </cols>
  <sheetData>
    <row r="1" spans="1:16" s="4" customFormat="1" ht="21" customHeight="1">
      <c r="A1" s="82" t="s">
        <v>0</v>
      </c>
      <c r="B1" s="82"/>
      <c r="C1" s="82"/>
      <c r="D1" s="82"/>
      <c r="E1" s="18"/>
      <c r="F1" s="19"/>
      <c r="G1" s="19"/>
      <c r="H1" s="19"/>
      <c r="I1" s="19"/>
      <c r="J1" s="20"/>
      <c r="K1" s="20"/>
      <c r="L1" s="20"/>
      <c r="M1" s="83" t="s">
        <v>108</v>
      </c>
      <c r="N1" s="83"/>
      <c r="O1" s="8"/>
      <c r="P1" s="10"/>
    </row>
    <row r="2" spans="1:16" s="4" customFormat="1" ht="20.25" customHeight="1">
      <c r="A2" s="19"/>
      <c r="B2" s="19"/>
      <c r="C2" s="18"/>
      <c r="D2" s="19"/>
      <c r="E2" s="19"/>
      <c r="F2" s="19"/>
      <c r="G2" s="19"/>
      <c r="H2" s="21"/>
      <c r="I2" s="22"/>
      <c r="J2" s="23"/>
      <c r="K2" s="24"/>
      <c r="L2" s="24"/>
      <c r="M2" s="23"/>
      <c r="N2" s="23"/>
      <c r="P2" s="10"/>
    </row>
    <row r="3" spans="1:16" s="4" customFormat="1" ht="29.25" customHeight="1">
      <c r="A3" s="25" t="s">
        <v>109</v>
      </c>
      <c r="B3" s="19"/>
      <c r="C3" s="19"/>
      <c r="D3" s="19"/>
      <c r="E3" s="19"/>
      <c r="F3" s="19"/>
      <c r="G3" s="19"/>
      <c r="H3" s="26"/>
      <c r="I3" s="27"/>
      <c r="J3" s="26"/>
      <c r="K3" s="26"/>
      <c r="L3" s="26"/>
      <c r="M3" s="26"/>
      <c r="N3" s="26"/>
      <c r="P3" s="10"/>
    </row>
    <row r="4" spans="1:16" s="4" customFormat="1" ht="18" customHeight="1">
      <c r="A4" s="19"/>
      <c r="B4" s="19"/>
      <c r="C4" s="19"/>
      <c r="D4" s="19"/>
      <c r="E4" s="19"/>
      <c r="F4" s="19"/>
      <c r="G4" s="19"/>
      <c r="H4" s="26"/>
      <c r="I4" s="27"/>
      <c r="J4" s="26"/>
      <c r="K4" s="26"/>
      <c r="L4" s="26"/>
      <c r="M4" s="26"/>
      <c r="N4" s="26"/>
      <c r="P4" s="10"/>
    </row>
    <row r="5" spans="1:16" s="5" customFormat="1" ht="15" customHeight="1">
      <c r="A5" s="28"/>
      <c r="B5" s="28"/>
      <c r="C5" s="28"/>
      <c r="D5" s="28"/>
      <c r="E5" s="28"/>
      <c r="F5" s="28"/>
      <c r="G5" s="28"/>
      <c r="H5" s="26"/>
      <c r="I5" s="27"/>
      <c r="J5" s="26"/>
      <c r="K5" s="26"/>
      <c r="L5" s="26"/>
      <c r="M5" s="26"/>
      <c r="N5" s="26"/>
      <c r="P5" s="11"/>
    </row>
    <row r="6" spans="1:16" ht="19.95" customHeight="1">
      <c r="A6" s="68" t="s">
        <v>86</v>
      </c>
      <c r="B6" s="68"/>
      <c r="C6" s="68"/>
      <c r="D6" s="68"/>
      <c r="E6" s="68"/>
      <c r="F6" s="68"/>
      <c r="G6" s="68"/>
      <c r="H6" s="68"/>
      <c r="I6" s="68"/>
      <c r="J6" s="68"/>
      <c r="K6" s="29"/>
      <c r="L6" s="29"/>
      <c r="M6" s="30"/>
      <c r="N6" s="31"/>
      <c r="O6" s="6"/>
    </row>
    <row r="7" spans="1:16" ht="19.95" customHeight="1" thickBot="1">
      <c r="A7" s="68" t="s">
        <v>87</v>
      </c>
      <c r="B7" s="68"/>
      <c r="C7" s="68"/>
      <c r="D7" s="68"/>
      <c r="E7" s="68"/>
      <c r="F7" s="68"/>
      <c r="G7" s="68"/>
      <c r="H7" s="68"/>
      <c r="I7" s="68"/>
      <c r="J7" s="68"/>
      <c r="K7" s="32"/>
      <c r="L7" s="33"/>
      <c r="M7" s="33"/>
      <c r="N7" s="33"/>
      <c r="O7" s="7"/>
    </row>
    <row r="8" spans="1:16" ht="19.95" customHeight="1">
      <c r="A8" s="68" t="s">
        <v>88</v>
      </c>
      <c r="B8" s="68"/>
      <c r="C8" s="68"/>
      <c r="D8" s="68"/>
      <c r="E8" s="68"/>
      <c r="F8" s="68"/>
      <c r="G8" s="68"/>
      <c r="H8" s="68"/>
      <c r="I8" s="68"/>
      <c r="J8" s="68"/>
      <c r="K8" s="34"/>
      <c r="L8" s="69" t="s">
        <v>89</v>
      </c>
      <c r="M8" s="72" t="s">
        <v>110</v>
      </c>
      <c r="N8" s="73"/>
    </row>
    <row r="9" spans="1:16" ht="19.95" customHeight="1">
      <c r="A9" s="78" t="s">
        <v>90</v>
      </c>
      <c r="B9" s="78"/>
      <c r="C9" s="78"/>
      <c r="D9" s="78"/>
      <c r="E9" s="78"/>
      <c r="F9" s="78"/>
      <c r="G9" s="78"/>
      <c r="H9" s="78"/>
      <c r="I9" s="78"/>
      <c r="J9" s="35"/>
      <c r="K9" s="34"/>
      <c r="L9" s="70"/>
      <c r="M9" s="74"/>
      <c r="N9" s="75"/>
    </row>
    <row r="10" spans="1:16" ht="19.95" customHeight="1" thickBot="1">
      <c r="A10" s="36" t="s">
        <v>111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  <c r="L10" s="71"/>
      <c r="M10" s="76"/>
      <c r="N10" s="77"/>
    </row>
    <row r="11" spans="1:16" ht="19.95" customHeight="1" thickBot="1">
      <c r="A11" s="68" t="s">
        <v>114</v>
      </c>
      <c r="B11" s="68"/>
      <c r="C11" s="68"/>
      <c r="D11" s="68"/>
      <c r="E11" s="68"/>
      <c r="F11" s="68"/>
      <c r="G11" s="68"/>
      <c r="H11" s="68"/>
      <c r="I11" s="68"/>
      <c r="J11" s="38"/>
      <c r="K11" s="39"/>
      <c r="L11" s="79">
        <f>SUM(M17:N66)</f>
        <v>0</v>
      </c>
      <c r="M11" s="81">
        <f>ROUND(L11*0.489/1000,2)</f>
        <v>0</v>
      </c>
      <c r="N11" s="81"/>
    </row>
    <row r="12" spans="1:16" ht="15.45" customHeight="1" thickBot="1">
      <c r="A12" s="68"/>
      <c r="B12" s="68"/>
      <c r="C12" s="68"/>
      <c r="D12" s="68"/>
      <c r="E12" s="68"/>
      <c r="F12" s="68"/>
      <c r="G12" s="68"/>
      <c r="H12" s="68"/>
      <c r="I12" s="68"/>
      <c r="J12" s="38"/>
      <c r="K12" s="39"/>
      <c r="L12" s="80"/>
      <c r="M12" s="81"/>
      <c r="N12" s="81"/>
    </row>
    <row r="13" spans="1:16" ht="15.45" customHeight="1" thickBot="1">
      <c r="A13" s="36" t="s">
        <v>91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0"/>
      <c r="M13" s="40"/>
      <c r="N13" s="9"/>
      <c r="O13" s="9"/>
    </row>
    <row r="14" spans="1:16" s="7" customFormat="1" ht="28.5" customHeight="1">
      <c r="A14" s="84" t="s">
        <v>92</v>
      </c>
      <c r="B14" s="85"/>
      <c r="C14" s="86" t="s">
        <v>65</v>
      </c>
      <c r="D14" s="87"/>
      <c r="E14" s="88"/>
      <c r="F14" s="86" t="s">
        <v>66</v>
      </c>
      <c r="G14" s="87"/>
      <c r="H14" s="88"/>
      <c r="I14" s="84" t="s">
        <v>67</v>
      </c>
      <c r="J14" s="89"/>
      <c r="K14" s="84" t="s">
        <v>112</v>
      </c>
      <c r="L14" s="85"/>
      <c r="M14" s="84" t="s">
        <v>93</v>
      </c>
      <c r="N14" s="85"/>
      <c r="P14" s="13"/>
    </row>
    <row r="15" spans="1:16" s="7" customFormat="1" ht="22.2" customHeight="1">
      <c r="A15" s="94" t="s">
        <v>94</v>
      </c>
      <c r="B15" s="96" t="s">
        <v>95</v>
      </c>
      <c r="C15" s="98" t="s">
        <v>68</v>
      </c>
      <c r="D15" s="100" t="s">
        <v>113</v>
      </c>
      <c r="E15" s="91" t="s">
        <v>69</v>
      </c>
      <c r="F15" s="41" t="s">
        <v>68</v>
      </c>
      <c r="G15" s="100" t="s">
        <v>113</v>
      </c>
      <c r="H15" s="91" t="s">
        <v>69</v>
      </c>
      <c r="I15" s="102" t="s">
        <v>70</v>
      </c>
      <c r="J15" s="104" t="s">
        <v>71</v>
      </c>
      <c r="K15" s="90"/>
      <c r="L15" s="91"/>
      <c r="M15" s="90"/>
      <c r="N15" s="91"/>
      <c r="P15" s="13"/>
    </row>
    <row r="16" spans="1:16" s="7" customFormat="1" ht="22.2" customHeight="1" thickBot="1">
      <c r="A16" s="95"/>
      <c r="B16" s="97"/>
      <c r="C16" s="99"/>
      <c r="D16" s="101"/>
      <c r="E16" s="93"/>
      <c r="F16" s="42" t="s">
        <v>72</v>
      </c>
      <c r="G16" s="101"/>
      <c r="H16" s="93"/>
      <c r="I16" s="103"/>
      <c r="J16" s="105"/>
      <c r="K16" s="43" t="s">
        <v>76</v>
      </c>
      <c r="L16" s="44" t="s">
        <v>77</v>
      </c>
      <c r="M16" s="92"/>
      <c r="N16" s="93"/>
      <c r="P16" s="13"/>
    </row>
    <row r="17" spans="1:16" s="7" customFormat="1" ht="18" customHeight="1">
      <c r="A17" s="126"/>
      <c r="B17" s="127"/>
      <c r="C17" s="129"/>
      <c r="D17" s="118"/>
      <c r="E17" s="119"/>
      <c r="F17" s="45"/>
      <c r="G17" s="118"/>
      <c r="H17" s="119"/>
      <c r="I17" s="46"/>
      <c r="J17" s="47"/>
      <c r="K17" s="130">
        <f>ROUND(D17*E17*I18/1000,2)</f>
        <v>0</v>
      </c>
      <c r="L17" s="131">
        <f>ROUND(G17*H17*I18/1000,2)</f>
        <v>0</v>
      </c>
      <c r="M17" s="106">
        <f>K17-L17</f>
        <v>0</v>
      </c>
      <c r="N17" s="107"/>
      <c r="P17" s="13"/>
    </row>
    <row r="18" spans="1:16" s="7" customFormat="1" ht="18" customHeight="1">
      <c r="A18" s="110"/>
      <c r="B18" s="128"/>
      <c r="C18" s="113"/>
      <c r="D18" s="115"/>
      <c r="E18" s="117"/>
      <c r="F18" s="48"/>
      <c r="G18" s="115"/>
      <c r="H18" s="117"/>
      <c r="I18" s="49">
        <f>ROUND(365*I17/7*J17,0)</f>
        <v>0</v>
      </c>
      <c r="J18" s="50" t="s">
        <v>73</v>
      </c>
      <c r="K18" s="121"/>
      <c r="L18" s="123"/>
      <c r="M18" s="108"/>
      <c r="N18" s="109"/>
      <c r="P18" s="13"/>
    </row>
    <row r="19" spans="1:16" s="7" customFormat="1" ht="18" customHeight="1">
      <c r="A19" s="110"/>
      <c r="B19" s="111"/>
      <c r="C19" s="112"/>
      <c r="D19" s="114"/>
      <c r="E19" s="116"/>
      <c r="F19" s="51"/>
      <c r="G19" s="114"/>
      <c r="H19" s="116"/>
      <c r="I19" s="52"/>
      <c r="J19" s="53"/>
      <c r="K19" s="120">
        <f t="shared" ref="K19" si="0">ROUND(D19*E19*I20/1000,2)</f>
        <v>0</v>
      </c>
      <c r="L19" s="122">
        <f t="shared" ref="L19" si="1">ROUND(G19*H19*I20/1000,2)</f>
        <v>0</v>
      </c>
      <c r="M19" s="124">
        <f t="shared" ref="M19" si="2">K19-L19</f>
        <v>0</v>
      </c>
      <c r="N19" s="125"/>
      <c r="P19" s="13"/>
    </row>
    <row r="20" spans="1:16" s="7" customFormat="1" ht="18" customHeight="1">
      <c r="A20" s="110"/>
      <c r="B20" s="111"/>
      <c r="C20" s="113"/>
      <c r="D20" s="115"/>
      <c r="E20" s="117"/>
      <c r="F20" s="54"/>
      <c r="G20" s="118"/>
      <c r="H20" s="119"/>
      <c r="I20" s="55">
        <f>ROUND(365*I19/7*J19,0)</f>
        <v>0</v>
      </c>
      <c r="J20" s="56" t="s">
        <v>73</v>
      </c>
      <c r="K20" s="121"/>
      <c r="L20" s="123"/>
      <c r="M20" s="108"/>
      <c r="N20" s="109"/>
      <c r="P20" s="13"/>
    </row>
    <row r="21" spans="1:16" s="7" customFormat="1" ht="18" customHeight="1">
      <c r="A21" s="110"/>
      <c r="B21" s="111"/>
      <c r="C21" s="112"/>
      <c r="D21" s="114"/>
      <c r="E21" s="116"/>
      <c r="F21" s="51"/>
      <c r="G21" s="114"/>
      <c r="H21" s="116"/>
      <c r="I21" s="52"/>
      <c r="J21" s="53"/>
      <c r="K21" s="120">
        <f t="shared" ref="K21" si="3">ROUND(D21*E21*I22/1000,2)</f>
        <v>0</v>
      </c>
      <c r="L21" s="122">
        <f t="shared" ref="L21" si="4">ROUND(G21*H21*I22/1000,2)</f>
        <v>0</v>
      </c>
      <c r="M21" s="124">
        <f t="shared" ref="M21" si="5">K21-L21</f>
        <v>0</v>
      </c>
      <c r="N21" s="125"/>
      <c r="P21" s="13"/>
    </row>
    <row r="22" spans="1:16" s="7" customFormat="1" ht="18" customHeight="1">
      <c r="A22" s="110"/>
      <c r="B22" s="111"/>
      <c r="C22" s="129"/>
      <c r="D22" s="118"/>
      <c r="E22" s="119"/>
      <c r="F22" s="54"/>
      <c r="G22" s="118"/>
      <c r="H22" s="119"/>
      <c r="I22" s="55">
        <f>ROUND(365*I21/7*J21,0)</f>
        <v>0</v>
      </c>
      <c r="J22" s="56" t="s">
        <v>73</v>
      </c>
      <c r="K22" s="121"/>
      <c r="L22" s="123"/>
      <c r="M22" s="108"/>
      <c r="N22" s="109"/>
      <c r="P22" s="13"/>
    </row>
    <row r="23" spans="1:16" s="7" customFormat="1" ht="18" customHeight="1">
      <c r="A23" s="110"/>
      <c r="B23" s="111"/>
      <c r="C23" s="112"/>
      <c r="D23" s="114"/>
      <c r="E23" s="116"/>
      <c r="F23" s="51"/>
      <c r="G23" s="114"/>
      <c r="H23" s="116"/>
      <c r="I23" s="52"/>
      <c r="J23" s="53"/>
      <c r="K23" s="120">
        <f t="shared" ref="K23" si="6">ROUND(D23*E23*I24/1000,2)</f>
        <v>0</v>
      </c>
      <c r="L23" s="122">
        <f t="shared" ref="L23" si="7">ROUND(G23*H23*I24/1000,2)</f>
        <v>0</v>
      </c>
      <c r="M23" s="124">
        <f t="shared" ref="M23" si="8">K23-L23</f>
        <v>0</v>
      </c>
      <c r="N23" s="125"/>
      <c r="P23" s="13"/>
    </row>
    <row r="24" spans="1:16" s="7" customFormat="1" ht="18" customHeight="1">
      <c r="A24" s="110"/>
      <c r="B24" s="111"/>
      <c r="C24" s="129"/>
      <c r="D24" s="118"/>
      <c r="E24" s="119"/>
      <c r="F24" s="54"/>
      <c r="G24" s="118"/>
      <c r="H24" s="119"/>
      <c r="I24" s="55">
        <f>ROUND(365*I23/7*J23,0)</f>
        <v>0</v>
      </c>
      <c r="J24" s="56" t="s">
        <v>73</v>
      </c>
      <c r="K24" s="121"/>
      <c r="L24" s="123"/>
      <c r="M24" s="108"/>
      <c r="N24" s="109"/>
      <c r="P24" s="13"/>
    </row>
    <row r="25" spans="1:16" s="7" customFormat="1" ht="18" customHeight="1">
      <c r="A25" s="110"/>
      <c r="B25" s="111"/>
      <c r="C25" s="112"/>
      <c r="D25" s="114"/>
      <c r="E25" s="116"/>
      <c r="F25" s="51"/>
      <c r="G25" s="114"/>
      <c r="H25" s="116"/>
      <c r="I25" s="52"/>
      <c r="J25" s="53"/>
      <c r="K25" s="120">
        <f t="shared" ref="K25" si="9">ROUND(D25*E25*I26/1000,2)</f>
        <v>0</v>
      </c>
      <c r="L25" s="122">
        <f t="shared" ref="L25" si="10">ROUND(G25*H25*I26/1000,2)</f>
        <v>0</v>
      </c>
      <c r="M25" s="124">
        <f t="shared" ref="M25" si="11">K25-L25</f>
        <v>0</v>
      </c>
      <c r="N25" s="125"/>
      <c r="P25" s="13"/>
    </row>
    <row r="26" spans="1:16" s="7" customFormat="1" ht="18" customHeight="1">
      <c r="A26" s="110"/>
      <c r="B26" s="111"/>
      <c r="C26" s="113"/>
      <c r="D26" s="115"/>
      <c r="E26" s="117"/>
      <c r="F26" s="48"/>
      <c r="G26" s="115"/>
      <c r="H26" s="117"/>
      <c r="I26" s="55">
        <f>ROUND(365*I25/7*J25,0)</f>
        <v>0</v>
      </c>
      <c r="J26" s="56" t="s">
        <v>73</v>
      </c>
      <c r="K26" s="130"/>
      <c r="L26" s="131"/>
      <c r="M26" s="106"/>
      <c r="N26" s="107"/>
      <c r="P26" s="13"/>
    </row>
    <row r="27" spans="1:16" s="7" customFormat="1" ht="18" customHeight="1">
      <c r="A27" s="132"/>
      <c r="B27" s="134"/>
      <c r="C27" s="135"/>
      <c r="D27" s="114"/>
      <c r="E27" s="116"/>
      <c r="F27" s="51"/>
      <c r="G27" s="114"/>
      <c r="H27" s="116"/>
      <c r="I27" s="52"/>
      <c r="J27" s="53"/>
      <c r="K27" s="120">
        <f>ROUND(D27*E27*I28/1000,2)</f>
        <v>0</v>
      </c>
      <c r="L27" s="122">
        <f>ROUND(G27*H27*I28/1000,2)</f>
        <v>0</v>
      </c>
      <c r="M27" s="124">
        <f>K27-L27</f>
        <v>0</v>
      </c>
      <c r="N27" s="125"/>
      <c r="P27" s="13"/>
    </row>
    <row r="28" spans="1:16" s="7" customFormat="1" ht="18" customHeight="1">
      <c r="A28" s="133"/>
      <c r="B28" s="111"/>
      <c r="C28" s="136"/>
      <c r="D28" s="115"/>
      <c r="E28" s="117"/>
      <c r="F28" s="48"/>
      <c r="G28" s="115"/>
      <c r="H28" s="117"/>
      <c r="I28" s="49">
        <f>ROUND(365*I27/7*J27,0)</f>
        <v>0</v>
      </c>
      <c r="J28" s="50" t="s">
        <v>73</v>
      </c>
      <c r="K28" s="121"/>
      <c r="L28" s="123"/>
      <c r="M28" s="108"/>
      <c r="N28" s="109"/>
      <c r="P28" s="13"/>
    </row>
    <row r="29" spans="1:16" s="7" customFormat="1" ht="18" customHeight="1">
      <c r="A29" s="133"/>
      <c r="B29" s="111"/>
      <c r="C29" s="135"/>
      <c r="D29" s="114"/>
      <c r="E29" s="116"/>
      <c r="F29" s="51"/>
      <c r="G29" s="114"/>
      <c r="H29" s="116"/>
      <c r="I29" s="52"/>
      <c r="J29" s="53"/>
      <c r="K29" s="120">
        <f t="shared" ref="K29" si="12">ROUND(D29*E29*I30/1000,2)</f>
        <v>0</v>
      </c>
      <c r="L29" s="122">
        <f t="shared" ref="L29" si="13">ROUND(G29*H29*I30/1000,2)</f>
        <v>0</v>
      </c>
      <c r="M29" s="124">
        <f t="shared" ref="M29" si="14">K29-L29</f>
        <v>0</v>
      </c>
      <c r="N29" s="125"/>
      <c r="P29" s="13"/>
    </row>
    <row r="30" spans="1:16" s="7" customFormat="1" ht="18" customHeight="1">
      <c r="A30" s="133"/>
      <c r="B30" s="111"/>
      <c r="C30" s="136"/>
      <c r="D30" s="115"/>
      <c r="E30" s="117"/>
      <c r="F30" s="54"/>
      <c r="G30" s="118"/>
      <c r="H30" s="119"/>
      <c r="I30" s="55">
        <f>ROUND(365*I29/7*J29,0)</f>
        <v>0</v>
      </c>
      <c r="J30" s="56" t="s">
        <v>73</v>
      </c>
      <c r="K30" s="121"/>
      <c r="L30" s="123"/>
      <c r="M30" s="108"/>
      <c r="N30" s="109"/>
      <c r="P30" s="13"/>
    </row>
    <row r="31" spans="1:16" s="7" customFormat="1" ht="18" customHeight="1">
      <c r="A31" s="133"/>
      <c r="B31" s="111"/>
      <c r="C31" s="135"/>
      <c r="D31" s="114"/>
      <c r="E31" s="116"/>
      <c r="F31" s="51"/>
      <c r="G31" s="114"/>
      <c r="H31" s="116"/>
      <c r="I31" s="52"/>
      <c r="J31" s="53"/>
      <c r="K31" s="120">
        <f t="shared" ref="K31" si="15">ROUND(D31*E31*I32/1000,2)</f>
        <v>0</v>
      </c>
      <c r="L31" s="122">
        <f t="shared" ref="L31" si="16">ROUND(G31*H31*I32/1000,2)</f>
        <v>0</v>
      </c>
      <c r="M31" s="124">
        <f t="shared" ref="M31" si="17">K31-L31</f>
        <v>0</v>
      </c>
      <c r="N31" s="125"/>
      <c r="P31" s="13"/>
    </row>
    <row r="32" spans="1:16" s="7" customFormat="1" ht="18" customHeight="1">
      <c r="A32" s="133"/>
      <c r="B32" s="111"/>
      <c r="C32" s="137"/>
      <c r="D32" s="118"/>
      <c r="E32" s="119"/>
      <c r="F32" s="54"/>
      <c r="G32" s="118"/>
      <c r="H32" s="119"/>
      <c r="I32" s="55">
        <f>ROUND(365*I31/7*J31,0)</f>
        <v>0</v>
      </c>
      <c r="J32" s="56" t="s">
        <v>73</v>
      </c>
      <c r="K32" s="121"/>
      <c r="L32" s="123"/>
      <c r="M32" s="108"/>
      <c r="N32" s="109"/>
      <c r="P32" s="13"/>
    </row>
    <row r="33" spans="1:16" s="7" customFormat="1" ht="18" customHeight="1">
      <c r="A33" s="133"/>
      <c r="B33" s="111"/>
      <c r="C33" s="135"/>
      <c r="D33" s="114"/>
      <c r="E33" s="116"/>
      <c r="F33" s="51"/>
      <c r="G33" s="114"/>
      <c r="H33" s="116"/>
      <c r="I33" s="52"/>
      <c r="J33" s="53"/>
      <c r="K33" s="120">
        <f t="shared" ref="K33" si="18">ROUND(D33*E33*I34/1000,2)</f>
        <v>0</v>
      </c>
      <c r="L33" s="122">
        <f t="shared" ref="L33" si="19">ROUND(G33*H33*I34/1000,2)</f>
        <v>0</v>
      </c>
      <c r="M33" s="124">
        <f t="shared" ref="M33" si="20">K33-L33</f>
        <v>0</v>
      </c>
      <c r="N33" s="125"/>
      <c r="P33" s="13"/>
    </row>
    <row r="34" spans="1:16" s="7" customFormat="1" ht="18" customHeight="1">
      <c r="A34" s="133"/>
      <c r="B34" s="111"/>
      <c r="C34" s="137"/>
      <c r="D34" s="118"/>
      <c r="E34" s="119"/>
      <c r="F34" s="54"/>
      <c r="G34" s="118"/>
      <c r="H34" s="119"/>
      <c r="I34" s="55">
        <f>ROUND(365*I33/7*J33,0)</f>
        <v>0</v>
      </c>
      <c r="J34" s="56" t="s">
        <v>73</v>
      </c>
      <c r="K34" s="121"/>
      <c r="L34" s="123"/>
      <c r="M34" s="108"/>
      <c r="N34" s="109"/>
      <c r="P34" s="13"/>
    </row>
    <row r="35" spans="1:16" s="7" customFormat="1" ht="18" customHeight="1">
      <c r="A35" s="133"/>
      <c r="B35" s="111"/>
      <c r="C35" s="135"/>
      <c r="D35" s="114"/>
      <c r="E35" s="116"/>
      <c r="F35" s="51"/>
      <c r="G35" s="114"/>
      <c r="H35" s="116"/>
      <c r="I35" s="52"/>
      <c r="J35" s="53"/>
      <c r="K35" s="120">
        <f t="shared" ref="K35" si="21">ROUND(D35*E35*I36/1000,2)</f>
        <v>0</v>
      </c>
      <c r="L35" s="122">
        <f t="shared" ref="L35" si="22">ROUND(G35*H35*I36/1000,2)</f>
        <v>0</v>
      </c>
      <c r="M35" s="124">
        <f t="shared" ref="M35" si="23">K35-L35</f>
        <v>0</v>
      </c>
      <c r="N35" s="125"/>
      <c r="P35" s="13"/>
    </row>
    <row r="36" spans="1:16" s="7" customFormat="1" ht="18" customHeight="1">
      <c r="A36" s="133"/>
      <c r="B36" s="111"/>
      <c r="C36" s="136"/>
      <c r="D36" s="115"/>
      <c r="E36" s="117"/>
      <c r="F36" s="48"/>
      <c r="G36" s="115"/>
      <c r="H36" s="117"/>
      <c r="I36" s="49">
        <f>ROUND(365*I35/7*J35,0)</f>
        <v>0</v>
      </c>
      <c r="J36" s="50" t="s">
        <v>73</v>
      </c>
      <c r="K36" s="130"/>
      <c r="L36" s="131"/>
      <c r="M36" s="106"/>
      <c r="N36" s="107"/>
      <c r="P36" s="13"/>
    </row>
    <row r="37" spans="1:16" s="7" customFormat="1" ht="18" customHeight="1">
      <c r="A37" s="133"/>
      <c r="B37" s="111"/>
      <c r="C37" s="135"/>
      <c r="D37" s="114"/>
      <c r="E37" s="116"/>
      <c r="F37" s="51"/>
      <c r="G37" s="114"/>
      <c r="H37" s="116"/>
      <c r="I37" s="52"/>
      <c r="J37" s="53"/>
      <c r="K37" s="120">
        <f>ROUND(D37*E37*I38/1000,2)</f>
        <v>0</v>
      </c>
      <c r="L37" s="122">
        <f>ROUND(G37*H37*I38/1000,2)</f>
        <v>0</v>
      </c>
      <c r="M37" s="124">
        <f>K37-L37</f>
        <v>0</v>
      </c>
      <c r="N37" s="125"/>
      <c r="P37" s="13"/>
    </row>
    <row r="38" spans="1:16" s="7" customFormat="1" ht="18" customHeight="1">
      <c r="A38" s="133"/>
      <c r="B38" s="111"/>
      <c r="C38" s="136"/>
      <c r="D38" s="115"/>
      <c r="E38" s="117"/>
      <c r="F38" s="48"/>
      <c r="G38" s="115"/>
      <c r="H38" s="117"/>
      <c r="I38" s="49">
        <f>ROUND(365*I37/7*J37,0)</f>
        <v>0</v>
      </c>
      <c r="J38" s="50" t="s">
        <v>73</v>
      </c>
      <c r="K38" s="121"/>
      <c r="L38" s="123"/>
      <c r="M38" s="108"/>
      <c r="N38" s="109"/>
      <c r="P38" s="13"/>
    </row>
    <row r="39" spans="1:16" s="7" customFormat="1" ht="18" customHeight="1">
      <c r="A39" s="133"/>
      <c r="B39" s="111"/>
      <c r="C39" s="135"/>
      <c r="D39" s="114"/>
      <c r="E39" s="116"/>
      <c r="F39" s="51"/>
      <c r="G39" s="114"/>
      <c r="H39" s="116"/>
      <c r="I39" s="52"/>
      <c r="J39" s="53"/>
      <c r="K39" s="120">
        <f t="shared" ref="K39" si="24">ROUND(D39*E39*I40/1000,2)</f>
        <v>0</v>
      </c>
      <c r="L39" s="122">
        <f t="shared" ref="L39" si="25">ROUND(G39*H39*I40/1000,2)</f>
        <v>0</v>
      </c>
      <c r="M39" s="124">
        <f t="shared" ref="M39" si="26">K39-L39</f>
        <v>0</v>
      </c>
      <c r="N39" s="125"/>
      <c r="P39" s="13"/>
    </row>
    <row r="40" spans="1:16" s="7" customFormat="1" ht="18" customHeight="1">
      <c r="A40" s="133"/>
      <c r="B40" s="111"/>
      <c r="C40" s="136"/>
      <c r="D40" s="115"/>
      <c r="E40" s="117"/>
      <c r="F40" s="54"/>
      <c r="G40" s="118"/>
      <c r="H40" s="119"/>
      <c r="I40" s="55">
        <f>ROUND(365*I39/7*J39,0)</f>
        <v>0</v>
      </c>
      <c r="J40" s="56" t="s">
        <v>73</v>
      </c>
      <c r="K40" s="121"/>
      <c r="L40" s="123"/>
      <c r="M40" s="108"/>
      <c r="N40" s="109"/>
      <c r="P40" s="13"/>
    </row>
    <row r="41" spans="1:16" s="7" customFormat="1" ht="18" customHeight="1">
      <c r="A41" s="133"/>
      <c r="B41" s="111"/>
      <c r="C41" s="135"/>
      <c r="D41" s="114"/>
      <c r="E41" s="116"/>
      <c r="F41" s="51"/>
      <c r="G41" s="114"/>
      <c r="H41" s="116"/>
      <c r="I41" s="52"/>
      <c r="J41" s="53"/>
      <c r="K41" s="120">
        <f t="shared" ref="K41" si="27">ROUND(D41*E41*I42/1000,2)</f>
        <v>0</v>
      </c>
      <c r="L41" s="122">
        <f t="shared" ref="L41" si="28">ROUND(G41*H41*I42/1000,2)</f>
        <v>0</v>
      </c>
      <c r="M41" s="124">
        <f t="shared" ref="M41" si="29">K41-L41</f>
        <v>0</v>
      </c>
      <c r="N41" s="125"/>
      <c r="P41" s="13"/>
    </row>
    <row r="42" spans="1:16" s="7" customFormat="1" ht="18" customHeight="1">
      <c r="A42" s="133"/>
      <c r="B42" s="111"/>
      <c r="C42" s="137"/>
      <c r="D42" s="118"/>
      <c r="E42" s="119"/>
      <c r="F42" s="54"/>
      <c r="G42" s="118"/>
      <c r="H42" s="119"/>
      <c r="I42" s="55">
        <f>ROUND(365*I41/7*J41,0)</f>
        <v>0</v>
      </c>
      <c r="J42" s="56" t="s">
        <v>73</v>
      </c>
      <c r="K42" s="121"/>
      <c r="L42" s="123"/>
      <c r="M42" s="108"/>
      <c r="N42" s="109"/>
      <c r="P42" s="13"/>
    </row>
    <row r="43" spans="1:16" s="7" customFormat="1" ht="18" customHeight="1">
      <c r="A43" s="133"/>
      <c r="B43" s="111"/>
      <c r="C43" s="135"/>
      <c r="D43" s="114"/>
      <c r="E43" s="116"/>
      <c r="F43" s="51"/>
      <c r="G43" s="114"/>
      <c r="H43" s="116"/>
      <c r="I43" s="52"/>
      <c r="J43" s="53"/>
      <c r="K43" s="120">
        <f t="shared" ref="K43" si="30">ROUND(D43*E43*I44/1000,2)</f>
        <v>0</v>
      </c>
      <c r="L43" s="122">
        <f t="shared" ref="L43" si="31">ROUND(G43*H43*I44/1000,2)</f>
        <v>0</v>
      </c>
      <c r="M43" s="124">
        <f t="shared" ref="M43" si="32">K43-L43</f>
        <v>0</v>
      </c>
      <c r="N43" s="125"/>
      <c r="P43" s="13"/>
    </row>
    <row r="44" spans="1:16" s="7" customFormat="1" ht="18" customHeight="1">
      <c r="A44" s="133"/>
      <c r="B44" s="111"/>
      <c r="C44" s="137"/>
      <c r="D44" s="118"/>
      <c r="E44" s="119"/>
      <c r="F44" s="54"/>
      <c r="G44" s="118"/>
      <c r="H44" s="119"/>
      <c r="I44" s="55">
        <f>ROUND(365*I43/7*J43,0)</f>
        <v>0</v>
      </c>
      <c r="J44" s="56" t="s">
        <v>73</v>
      </c>
      <c r="K44" s="121"/>
      <c r="L44" s="123"/>
      <c r="M44" s="108"/>
      <c r="N44" s="109"/>
      <c r="P44" s="13"/>
    </row>
    <row r="45" spans="1:16" s="7" customFormat="1" ht="18" customHeight="1">
      <c r="A45" s="133"/>
      <c r="B45" s="111"/>
      <c r="C45" s="135"/>
      <c r="D45" s="114"/>
      <c r="E45" s="116"/>
      <c r="F45" s="51"/>
      <c r="G45" s="114"/>
      <c r="H45" s="116"/>
      <c r="I45" s="52"/>
      <c r="J45" s="53"/>
      <c r="K45" s="120">
        <f t="shared" ref="K45" si="33">ROUND(D45*E45*I46/1000,2)</f>
        <v>0</v>
      </c>
      <c r="L45" s="122">
        <f t="shared" ref="L45" si="34">ROUND(G45*H45*I46/1000,2)</f>
        <v>0</v>
      </c>
      <c r="M45" s="124">
        <f t="shared" ref="M45" si="35">K45-L45</f>
        <v>0</v>
      </c>
      <c r="N45" s="125"/>
      <c r="P45" s="13"/>
    </row>
    <row r="46" spans="1:16" s="7" customFormat="1" ht="18" customHeight="1">
      <c r="A46" s="133"/>
      <c r="B46" s="111"/>
      <c r="C46" s="137"/>
      <c r="D46" s="118"/>
      <c r="E46" s="119"/>
      <c r="F46" s="54"/>
      <c r="G46" s="118"/>
      <c r="H46" s="119"/>
      <c r="I46" s="55">
        <f>ROUND(365*I45/7*J45,0)</f>
        <v>0</v>
      </c>
      <c r="J46" s="56" t="s">
        <v>73</v>
      </c>
      <c r="K46" s="130"/>
      <c r="L46" s="131"/>
      <c r="M46" s="106"/>
      <c r="N46" s="107"/>
      <c r="P46" s="13"/>
    </row>
    <row r="47" spans="1:16" s="7" customFormat="1" ht="18" customHeight="1">
      <c r="A47" s="133"/>
      <c r="B47" s="111"/>
      <c r="C47" s="135"/>
      <c r="D47" s="114"/>
      <c r="E47" s="116"/>
      <c r="F47" s="51"/>
      <c r="G47" s="114"/>
      <c r="H47" s="116"/>
      <c r="I47" s="52"/>
      <c r="J47" s="53"/>
      <c r="K47" s="120">
        <f>ROUND(D47*E47*I48/1000,2)</f>
        <v>0</v>
      </c>
      <c r="L47" s="122">
        <f>ROUND(G47*H47*I48/1000,2)</f>
        <v>0</v>
      </c>
      <c r="M47" s="124">
        <f>K47-L47</f>
        <v>0</v>
      </c>
      <c r="N47" s="125"/>
      <c r="P47" s="13"/>
    </row>
    <row r="48" spans="1:16" s="7" customFormat="1" ht="18" customHeight="1">
      <c r="A48" s="133"/>
      <c r="B48" s="111"/>
      <c r="C48" s="136"/>
      <c r="D48" s="115"/>
      <c r="E48" s="117"/>
      <c r="F48" s="48"/>
      <c r="G48" s="115"/>
      <c r="H48" s="117"/>
      <c r="I48" s="49">
        <f>ROUND(365*I47/7*J47,0)</f>
        <v>0</v>
      </c>
      <c r="J48" s="50" t="s">
        <v>73</v>
      </c>
      <c r="K48" s="121"/>
      <c r="L48" s="123"/>
      <c r="M48" s="108"/>
      <c r="N48" s="109"/>
      <c r="P48" s="13"/>
    </row>
    <row r="49" spans="1:16" s="7" customFormat="1" ht="18" customHeight="1">
      <c r="A49" s="133"/>
      <c r="B49" s="111"/>
      <c r="C49" s="135"/>
      <c r="D49" s="114"/>
      <c r="E49" s="116"/>
      <c r="F49" s="51"/>
      <c r="G49" s="114"/>
      <c r="H49" s="116"/>
      <c r="I49" s="52"/>
      <c r="J49" s="53"/>
      <c r="K49" s="120">
        <f t="shared" ref="K49" si="36">ROUND(D49*E49*I50/1000,2)</f>
        <v>0</v>
      </c>
      <c r="L49" s="122">
        <f t="shared" ref="L49" si="37">ROUND(G49*H49*I50/1000,2)</f>
        <v>0</v>
      </c>
      <c r="M49" s="124">
        <f t="shared" ref="M49" si="38">K49-L49</f>
        <v>0</v>
      </c>
      <c r="N49" s="125"/>
      <c r="P49" s="13"/>
    </row>
    <row r="50" spans="1:16" s="7" customFormat="1" ht="18" customHeight="1">
      <c r="A50" s="133"/>
      <c r="B50" s="111"/>
      <c r="C50" s="136"/>
      <c r="D50" s="115"/>
      <c r="E50" s="117"/>
      <c r="F50" s="54"/>
      <c r="G50" s="118"/>
      <c r="H50" s="119"/>
      <c r="I50" s="55">
        <f>ROUND(365*I49/7*J49,0)</f>
        <v>0</v>
      </c>
      <c r="J50" s="56" t="s">
        <v>73</v>
      </c>
      <c r="K50" s="121"/>
      <c r="L50" s="123"/>
      <c r="M50" s="108"/>
      <c r="N50" s="109"/>
      <c r="P50" s="13"/>
    </row>
    <row r="51" spans="1:16" s="7" customFormat="1" ht="18" customHeight="1">
      <c r="A51" s="133"/>
      <c r="B51" s="111"/>
      <c r="C51" s="135"/>
      <c r="D51" s="114"/>
      <c r="E51" s="116"/>
      <c r="F51" s="51"/>
      <c r="G51" s="114"/>
      <c r="H51" s="116"/>
      <c r="I51" s="52"/>
      <c r="J51" s="53"/>
      <c r="K51" s="120">
        <f t="shared" ref="K51" si="39">ROUND(D51*E51*I52/1000,2)</f>
        <v>0</v>
      </c>
      <c r="L51" s="122">
        <f t="shared" ref="L51" si="40">ROUND(G51*H51*I52/1000,2)</f>
        <v>0</v>
      </c>
      <c r="M51" s="124">
        <f t="shared" ref="M51" si="41">K51-L51</f>
        <v>0</v>
      </c>
      <c r="N51" s="125"/>
      <c r="P51" s="13"/>
    </row>
    <row r="52" spans="1:16" s="7" customFormat="1" ht="18" customHeight="1">
      <c r="A52" s="133"/>
      <c r="B52" s="111"/>
      <c r="C52" s="137"/>
      <c r="D52" s="118"/>
      <c r="E52" s="119"/>
      <c r="F52" s="54"/>
      <c r="G52" s="118"/>
      <c r="H52" s="119"/>
      <c r="I52" s="55">
        <f>ROUND(365*I51/7*J51,0)</f>
        <v>0</v>
      </c>
      <c r="J52" s="56" t="s">
        <v>73</v>
      </c>
      <c r="K52" s="121"/>
      <c r="L52" s="123"/>
      <c r="M52" s="108"/>
      <c r="N52" s="109"/>
      <c r="P52" s="13"/>
    </row>
    <row r="53" spans="1:16" s="7" customFormat="1" ht="18" customHeight="1">
      <c r="A53" s="133"/>
      <c r="B53" s="111"/>
      <c r="C53" s="135"/>
      <c r="D53" s="114"/>
      <c r="E53" s="116"/>
      <c r="F53" s="51"/>
      <c r="G53" s="114"/>
      <c r="H53" s="116"/>
      <c r="I53" s="52"/>
      <c r="J53" s="53"/>
      <c r="K53" s="120">
        <f t="shared" ref="K53" si="42">ROUND(D53*E53*I54/1000,2)</f>
        <v>0</v>
      </c>
      <c r="L53" s="122">
        <f t="shared" ref="L53" si="43">ROUND(G53*H53*I54/1000,2)</f>
        <v>0</v>
      </c>
      <c r="M53" s="124">
        <f t="shared" ref="M53" si="44">K53-L53</f>
        <v>0</v>
      </c>
      <c r="N53" s="125"/>
      <c r="P53" s="13"/>
    </row>
    <row r="54" spans="1:16" s="7" customFormat="1" ht="18" customHeight="1">
      <c r="A54" s="133"/>
      <c r="B54" s="111"/>
      <c r="C54" s="137"/>
      <c r="D54" s="118"/>
      <c r="E54" s="119"/>
      <c r="F54" s="54"/>
      <c r="G54" s="118"/>
      <c r="H54" s="119"/>
      <c r="I54" s="55">
        <f>ROUND(365*I53/7*J53,0)</f>
        <v>0</v>
      </c>
      <c r="J54" s="56" t="s">
        <v>73</v>
      </c>
      <c r="K54" s="121"/>
      <c r="L54" s="123"/>
      <c r="M54" s="108"/>
      <c r="N54" s="109"/>
      <c r="P54" s="13"/>
    </row>
    <row r="55" spans="1:16" s="7" customFormat="1" ht="18" customHeight="1">
      <c r="A55" s="133"/>
      <c r="B55" s="111"/>
      <c r="C55" s="135"/>
      <c r="D55" s="114"/>
      <c r="E55" s="116"/>
      <c r="F55" s="51"/>
      <c r="G55" s="114"/>
      <c r="H55" s="116"/>
      <c r="I55" s="52"/>
      <c r="J55" s="53"/>
      <c r="K55" s="120">
        <f t="shared" ref="K55" si="45">ROUND(D55*E55*I56/1000,2)</f>
        <v>0</v>
      </c>
      <c r="L55" s="122">
        <f t="shared" ref="L55" si="46">ROUND(G55*H55*I56/1000,2)</f>
        <v>0</v>
      </c>
      <c r="M55" s="124">
        <f t="shared" ref="M55" si="47">K55-L55</f>
        <v>0</v>
      </c>
      <c r="N55" s="125"/>
      <c r="P55" s="13"/>
    </row>
    <row r="56" spans="1:16" s="7" customFormat="1" ht="18" customHeight="1">
      <c r="A56" s="133"/>
      <c r="B56" s="111"/>
      <c r="C56" s="137"/>
      <c r="D56" s="118"/>
      <c r="E56" s="119"/>
      <c r="F56" s="54"/>
      <c r="G56" s="118"/>
      <c r="H56" s="119"/>
      <c r="I56" s="55">
        <f>ROUND(365*I55/7*J55,0)</f>
        <v>0</v>
      </c>
      <c r="J56" s="56" t="s">
        <v>73</v>
      </c>
      <c r="K56" s="130"/>
      <c r="L56" s="131"/>
      <c r="M56" s="106"/>
      <c r="N56" s="107"/>
      <c r="P56" s="13"/>
    </row>
    <row r="57" spans="1:16" s="7" customFormat="1" ht="18" customHeight="1">
      <c r="A57" s="133"/>
      <c r="B57" s="111"/>
      <c r="C57" s="135"/>
      <c r="D57" s="114"/>
      <c r="E57" s="116"/>
      <c r="F57" s="51"/>
      <c r="G57" s="114"/>
      <c r="H57" s="116"/>
      <c r="I57" s="52"/>
      <c r="J57" s="53"/>
      <c r="K57" s="120">
        <f>ROUND(D57*E57*I58/1000,2)</f>
        <v>0</v>
      </c>
      <c r="L57" s="122">
        <f>ROUND(G57*H57*I58/1000,2)</f>
        <v>0</v>
      </c>
      <c r="M57" s="124">
        <f>K57-L57</f>
        <v>0</v>
      </c>
      <c r="N57" s="125"/>
      <c r="P57" s="13"/>
    </row>
    <row r="58" spans="1:16" s="7" customFormat="1" ht="18" customHeight="1">
      <c r="A58" s="133"/>
      <c r="B58" s="111"/>
      <c r="C58" s="136"/>
      <c r="D58" s="115"/>
      <c r="E58" s="117"/>
      <c r="F58" s="48"/>
      <c r="G58" s="115"/>
      <c r="H58" s="117"/>
      <c r="I58" s="49">
        <f>ROUND(365*I57/7*J57,0)</f>
        <v>0</v>
      </c>
      <c r="J58" s="50" t="s">
        <v>73</v>
      </c>
      <c r="K58" s="121"/>
      <c r="L58" s="123"/>
      <c r="M58" s="108"/>
      <c r="N58" s="109"/>
      <c r="P58" s="13"/>
    </row>
    <row r="59" spans="1:16" s="7" customFormat="1" ht="18" customHeight="1">
      <c r="A59" s="133"/>
      <c r="B59" s="111"/>
      <c r="C59" s="135"/>
      <c r="D59" s="114"/>
      <c r="E59" s="116"/>
      <c r="F59" s="51"/>
      <c r="G59" s="114"/>
      <c r="H59" s="116"/>
      <c r="I59" s="52"/>
      <c r="J59" s="53"/>
      <c r="K59" s="120">
        <f t="shared" ref="K59" si="48">ROUND(D59*E59*I60/1000,2)</f>
        <v>0</v>
      </c>
      <c r="L59" s="122">
        <f t="shared" ref="L59" si="49">ROUND(G59*H59*I60/1000,2)</f>
        <v>0</v>
      </c>
      <c r="M59" s="124">
        <f t="shared" ref="M59" si="50">K59-L59</f>
        <v>0</v>
      </c>
      <c r="N59" s="125"/>
      <c r="P59" s="13"/>
    </row>
    <row r="60" spans="1:16" s="7" customFormat="1" ht="18" customHeight="1">
      <c r="A60" s="133"/>
      <c r="B60" s="111"/>
      <c r="C60" s="136"/>
      <c r="D60" s="115"/>
      <c r="E60" s="117"/>
      <c r="F60" s="54"/>
      <c r="G60" s="118"/>
      <c r="H60" s="119"/>
      <c r="I60" s="55">
        <f>ROUND(365*I59/7*J59,0)</f>
        <v>0</v>
      </c>
      <c r="J60" s="56" t="s">
        <v>73</v>
      </c>
      <c r="K60" s="121"/>
      <c r="L60" s="123"/>
      <c r="M60" s="108"/>
      <c r="N60" s="109"/>
      <c r="P60" s="13"/>
    </row>
    <row r="61" spans="1:16" s="7" customFormat="1" ht="18" customHeight="1">
      <c r="A61" s="133"/>
      <c r="B61" s="111"/>
      <c r="C61" s="135"/>
      <c r="D61" s="114"/>
      <c r="E61" s="116"/>
      <c r="F61" s="51"/>
      <c r="G61" s="114"/>
      <c r="H61" s="116"/>
      <c r="I61" s="52"/>
      <c r="J61" s="53"/>
      <c r="K61" s="120">
        <f t="shared" ref="K61" si="51">ROUND(D61*E61*I62/1000,2)</f>
        <v>0</v>
      </c>
      <c r="L61" s="122">
        <f t="shared" ref="L61" si="52">ROUND(G61*H61*I62/1000,2)</f>
        <v>0</v>
      </c>
      <c r="M61" s="124">
        <f t="shared" ref="M61" si="53">K61-L61</f>
        <v>0</v>
      </c>
      <c r="N61" s="125"/>
      <c r="P61" s="13"/>
    </row>
    <row r="62" spans="1:16" s="7" customFormat="1" ht="18" customHeight="1">
      <c r="A62" s="133"/>
      <c r="B62" s="111"/>
      <c r="C62" s="137"/>
      <c r="D62" s="118"/>
      <c r="E62" s="119"/>
      <c r="F62" s="54"/>
      <c r="G62" s="118"/>
      <c r="H62" s="119"/>
      <c r="I62" s="55">
        <f>ROUND(365*I61/7*J61,0)</f>
        <v>0</v>
      </c>
      <c r="J62" s="56" t="s">
        <v>73</v>
      </c>
      <c r="K62" s="121"/>
      <c r="L62" s="123"/>
      <c r="M62" s="108"/>
      <c r="N62" s="109"/>
      <c r="P62" s="13"/>
    </row>
    <row r="63" spans="1:16" s="7" customFormat="1" ht="18" customHeight="1">
      <c r="A63" s="133"/>
      <c r="B63" s="111"/>
      <c r="C63" s="135"/>
      <c r="D63" s="114"/>
      <c r="E63" s="116"/>
      <c r="F63" s="51"/>
      <c r="G63" s="114"/>
      <c r="H63" s="116"/>
      <c r="I63" s="52"/>
      <c r="J63" s="53"/>
      <c r="K63" s="120">
        <f t="shared" ref="K63" si="54">ROUND(D63*E63*I64/1000,2)</f>
        <v>0</v>
      </c>
      <c r="L63" s="122">
        <f t="shared" ref="L63" si="55">ROUND(G63*H63*I64/1000,2)</f>
        <v>0</v>
      </c>
      <c r="M63" s="124">
        <f t="shared" ref="M63" si="56">K63-L63</f>
        <v>0</v>
      </c>
      <c r="N63" s="125"/>
      <c r="P63" s="13"/>
    </row>
    <row r="64" spans="1:16" s="7" customFormat="1" ht="18" customHeight="1">
      <c r="A64" s="133"/>
      <c r="B64" s="111"/>
      <c r="C64" s="137"/>
      <c r="D64" s="118"/>
      <c r="E64" s="119"/>
      <c r="F64" s="54"/>
      <c r="G64" s="118"/>
      <c r="H64" s="119"/>
      <c r="I64" s="55">
        <f>ROUND(365*I63/7*J63,0)</f>
        <v>0</v>
      </c>
      <c r="J64" s="56" t="s">
        <v>73</v>
      </c>
      <c r="K64" s="121"/>
      <c r="L64" s="123"/>
      <c r="M64" s="108"/>
      <c r="N64" s="109"/>
      <c r="P64" s="13"/>
    </row>
    <row r="65" spans="1:16" s="7" customFormat="1" ht="18" customHeight="1">
      <c r="A65" s="133"/>
      <c r="B65" s="111"/>
      <c r="C65" s="135"/>
      <c r="D65" s="114"/>
      <c r="E65" s="116"/>
      <c r="F65" s="51"/>
      <c r="G65" s="114"/>
      <c r="H65" s="116"/>
      <c r="I65" s="52"/>
      <c r="J65" s="53"/>
      <c r="K65" s="120">
        <f t="shared" ref="K65" si="57">ROUND(D65*E65*I66/1000,2)</f>
        <v>0</v>
      </c>
      <c r="L65" s="122">
        <f t="shared" ref="L65" si="58">ROUND(G65*H65*I66/1000,2)</f>
        <v>0</v>
      </c>
      <c r="M65" s="124">
        <f t="shared" ref="M65" si="59">K65-L65</f>
        <v>0</v>
      </c>
      <c r="N65" s="125"/>
      <c r="P65" s="13"/>
    </row>
    <row r="66" spans="1:16" s="7" customFormat="1" ht="18" customHeight="1" thickBot="1">
      <c r="A66" s="140"/>
      <c r="B66" s="141"/>
      <c r="C66" s="142"/>
      <c r="D66" s="143"/>
      <c r="E66" s="144"/>
      <c r="F66" s="57"/>
      <c r="G66" s="143"/>
      <c r="H66" s="144"/>
      <c r="I66" s="58">
        <f>ROUND(365*I65/7*J65,0)</f>
        <v>0</v>
      </c>
      <c r="J66" s="59" t="s">
        <v>73</v>
      </c>
      <c r="K66" s="145"/>
      <c r="L66" s="146"/>
      <c r="M66" s="138"/>
      <c r="N66" s="139"/>
      <c r="P66" s="13"/>
    </row>
  </sheetData>
  <mergeCells count="278">
    <mergeCell ref="A65:A66"/>
    <mergeCell ref="B65:B66"/>
    <mergeCell ref="C65:C66"/>
    <mergeCell ref="D65:D66"/>
    <mergeCell ref="E65:E66"/>
    <mergeCell ref="L61:L62"/>
    <mergeCell ref="G65:G66"/>
    <mergeCell ref="H65:H66"/>
    <mergeCell ref="K65:K66"/>
    <mergeCell ref="L65:L66"/>
    <mergeCell ref="B61:B62"/>
    <mergeCell ref="C61:C62"/>
    <mergeCell ref="D61:D62"/>
    <mergeCell ref="E61:E62"/>
    <mergeCell ref="G61:G62"/>
    <mergeCell ref="H61:H62"/>
    <mergeCell ref="K61:K62"/>
    <mergeCell ref="M57:N58"/>
    <mergeCell ref="M65:N66"/>
    <mergeCell ref="G63:G64"/>
    <mergeCell ref="H63:H64"/>
    <mergeCell ref="K63:K64"/>
    <mergeCell ref="L63:L64"/>
    <mergeCell ref="M63:N64"/>
    <mergeCell ref="A59:A60"/>
    <mergeCell ref="B59:B60"/>
    <mergeCell ref="C59:C60"/>
    <mergeCell ref="D59:D60"/>
    <mergeCell ref="E59:E60"/>
    <mergeCell ref="M61:N62"/>
    <mergeCell ref="A63:A64"/>
    <mergeCell ref="B63:B64"/>
    <mergeCell ref="C63:C64"/>
    <mergeCell ref="D63:D64"/>
    <mergeCell ref="E63:E64"/>
    <mergeCell ref="G59:G60"/>
    <mergeCell ref="H59:H60"/>
    <mergeCell ref="K59:K60"/>
    <mergeCell ref="L59:L60"/>
    <mergeCell ref="M59:N60"/>
    <mergeCell ref="A61:A62"/>
    <mergeCell ref="A57:A58"/>
    <mergeCell ref="B57:B58"/>
    <mergeCell ref="C57:C58"/>
    <mergeCell ref="D57:D58"/>
    <mergeCell ref="E57:E58"/>
    <mergeCell ref="G57:G58"/>
    <mergeCell ref="H57:H58"/>
    <mergeCell ref="K57:K58"/>
    <mergeCell ref="L57:L58"/>
    <mergeCell ref="M53:N54"/>
    <mergeCell ref="A55:A56"/>
    <mergeCell ref="B55:B56"/>
    <mergeCell ref="C55:C56"/>
    <mergeCell ref="D55:D56"/>
    <mergeCell ref="E55:E56"/>
    <mergeCell ref="G55:G56"/>
    <mergeCell ref="H55:H56"/>
    <mergeCell ref="K55:K56"/>
    <mergeCell ref="L55:L56"/>
    <mergeCell ref="M55:N56"/>
    <mergeCell ref="A53:A54"/>
    <mergeCell ref="B53:B54"/>
    <mergeCell ref="C53:C54"/>
    <mergeCell ref="D53:D54"/>
    <mergeCell ref="E53:E54"/>
    <mergeCell ref="G53:G54"/>
    <mergeCell ref="H53:H54"/>
    <mergeCell ref="K53:K54"/>
    <mergeCell ref="L53:L54"/>
    <mergeCell ref="M49:N50"/>
    <mergeCell ref="A51:A52"/>
    <mergeCell ref="B51:B52"/>
    <mergeCell ref="C51:C52"/>
    <mergeCell ref="D51:D52"/>
    <mergeCell ref="E51:E52"/>
    <mergeCell ref="G51:G52"/>
    <mergeCell ref="H51:H52"/>
    <mergeCell ref="K51:K52"/>
    <mergeCell ref="L51:L52"/>
    <mergeCell ref="M51:N52"/>
    <mergeCell ref="A49:A50"/>
    <mergeCell ref="B49:B50"/>
    <mergeCell ref="C49:C50"/>
    <mergeCell ref="D49:D50"/>
    <mergeCell ref="E49:E50"/>
    <mergeCell ref="G49:G50"/>
    <mergeCell ref="H49:H50"/>
    <mergeCell ref="K49:K50"/>
    <mergeCell ref="L49:L50"/>
    <mergeCell ref="M45:N46"/>
    <mergeCell ref="A47:A48"/>
    <mergeCell ref="B47:B48"/>
    <mergeCell ref="C47:C48"/>
    <mergeCell ref="D47:D48"/>
    <mergeCell ref="E47:E48"/>
    <mergeCell ref="G47:G48"/>
    <mergeCell ref="H47:H48"/>
    <mergeCell ref="K47:K48"/>
    <mergeCell ref="L47:L48"/>
    <mergeCell ref="M47:N48"/>
    <mergeCell ref="A45:A46"/>
    <mergeCell ref="B45:B46"/>
    <mergeCell ref="C45:C46"/>
    <mergeCell ref="D45:D46"/>
    <mergeCell ref="E45:E46"/>
    <mergeCell ref="G45:G46"/>
    <mergeCell ref="H45:H46"/>
    <mergeCell ref="K45:K46"/>
    <mergeCell ref="L45:L46"/>
    <mergeCell ref="M41:N42"/>
    <mergeCell ref="A43:A44"/>
    <mergeCell ref="B43:B44"/>
    <mergeCell ref="C43:C44"/>
    <mergeCell ref="D43:D44"/>
    <mergeCell ref="E43:E44"/>
    <mergeCell ref="G43:G44"/>
    <mergeCell ref="H43:H44"/>
    <mergeCell ref="K43:K44"/>
    <mergeCell ref="L43:L44"/>
    <mergeCell ref="M43:N44"/>
    <mergeCell ref="A41:A42"/>
    <mergeCell ref="B41:B42"/>
    <mergeCell ref="C41:C42"/>
    <mergeCell ref="D41:D42"/>
    <mergeCell ref="E41:E42"/>
    <mergeCell ref="G41:G42"/>
    <mergeCell ref="H41:H42"/>
    <mergeCell ref="K41:K42"/>
    <mergeCell ref="L41:L42"/>
    <mergeCell ref="M37:N38"/>
    <mergeCell ref="A39:A40"/>
    <mergeCell ref="B39:B40"/>
    <mergeCell ref="C39:C40"/>
    <mergeCell ref="D39:D40"/>
    <mergeCell ref="E39:E40"/>
    <mergeCell ref="G39:G40"/>
    <mergeCell ref="H39:H40"/>
    <mergeCell ref="K39:K40"/>
    <mergeCell ref="L39:L40"/>
    <mergeCell ref="M39:N40"/>
    <mergeCell ref="A37:A38"/>
    <mergeCell ref="B37:B38"/>
    <mergeCell ref="C37:C38"/>
    <mergeCell ref="D37:D38"/>
    <mergeCell ref="E37:E38"/>
    <mergeCell ref="G37:G38"/>
    <mergeCell ref="H37:H38"/>
    <mergeCell ref="K37:K38"/>
    <mergeCell ref="L37:L38"/>
    <mergeCell ref="M33:N34"/>
    <mergeCell ref="A35:A36"/>
    <mergeCell ref="B35:B36"/>
    <mergeCell ref="C35:C36"/>
    <mergeCell ref="D35:D36"/>
    <mergeCell ref="E35:E36"/>
    <mergeCell ref="G35:G36"/>
    <mergeCell ref="H35:H36"/>
    <mergeCell ref="K35:K36"/>
    <mergeCell ref="L35:L36"/>
    <mergeCell ref="M35:N36"/>
    <mergeCell ref="A33:A34"/>
    <mergeCell ref="B33:B34"/>
    <mergeCell ref="C33:C34"/>
    <mergeCell ref="D33:D34"/>
    <mergeCell ref="E33:E34"/>
    <mergeCell ref="G33:G34"/>
    <mergeCell ref="H33:H34"/>
    <mergeCell ref="K33:K34"/>
    <mergeCell ref="L33:L34"/>
    <mergeCell ref="M29:N30"/>
    <mergeCell ref="A31:A32"/>
    <mergeCell ref="B31:B32"/>
    <mergeCell ref="C31:C32"/>
    <mergeCell ref="D31:D32"/>
    <mergeCell ref="E31:E32"/>
    <mergeCell ref="G31:G32"/>
    <mergeCell ref="H31:H32"/>
    <mergeCell ref="K31:K32"/>
    <mergeCell ref="L31:L32"/>
    <mergeCell ref="M31:N32"/>
    <mergeCell ref="A29:A30"/>
    <mergeCell ref="B29:B30"/>
    <mergeCell ref="C29:C30"/>
    <mergeCell ref="D29:D30"/>
    <mergeCell ref="E29:E30"/>
    <mergeCell ref="G29:G30"/>
    <mergeCell ref="H29:H30"/>
    <mergeCell ref="K29:K30"/>
    <mergeCell ref="L29:L30"/>
    <mergeCell ref="M25:N26"/>
    <mergeCell ref="A27:A28"/>
    <mergeCell ref="B27:B28"/>
    <mergeCell ref="C27:C28"/>
    <mergeCell ref="D27:D28"/>
    <mergeCell ref="E27:E28"/>
    <mergeCell ref="G27:G28"/>
    <mergeCell ref="H27:H28"/>
    <mergeCell ref="K27:K28"/>
    <mergeCell ref="L27:L28"/>
    <mergeCell ref="M27:N28"/>
    <mergeCell ref="A25:A26"/>
    <mergeCell ref="B25:B26"/>
    <mergeCell ref="C25:C26"/>
    <mergeCell ref="D25:D26"/>
    <mergeCell ref="E25:E26"/>
    <mergeCell ref="G25:G26"/>
    <mergeCell ref="H25:H26"/>
    <mergeCell ref="K25:K26"/>
    <mergeCell ref="L25:L26"/>
    <mergeCell ref="M21:N22"/>
    <mergeCell ref="A23:A24"/>
    <mergeCell ref="B23:B24"/>
    <mergeCell ref="C23:C24"/>
    <mergeCell ref="D23:D24"/>
    <mergeCell ref="E23:E24"/>
    <mergeCell ref="G23:G24"/>
    <mergeCell ref="H23:H24"/>
    <mergeCell ref="K23:K24"/>
    <mergeCell ref="L23:L24"/>
    <mergeCell ref="M23:N24"/>
    <mergeCell ref="A21:A22"/>
    <mergeCell ref="B21:B22"/>
    <mergeCell ref="C21:C22"/>
    <mergeCell ref="D21:D22"/>
    <mergeCell ref="E21:E22"/>
    <mergeCell ref="G21:G22"/>
    <mergeCell ref="H21:H22"/>
    <mergeCell ref="K21:K22"/>
    <mergeCell ref="L21:L22"/>
    <mergeCell ref="M17:N18"/>
    <mergeCell ref="A19:A20"/>
    <mergeCell ref="B19:B20"/>
    <mergeCell ref="C19:C20"/>
    <mergeCell ref="D19:D20"/>
    <mergeCell ref="E19:E20"/>
    <mergeCell ref="G19:G20"/>
    <mergeCell ref="H19:H20"/>
    <mergeCell ref="K19:K20"/>
    <mergeCell ref="L19:L20"/>
    <mergeCell ref="M19:N20"/>
    <mergeCell ref="A17:A18"/>
    <mergeCell ref="B17:B18"/>
    <mergeCell ref="C17:C18"/>
    <mergeCell ref="D17:D18"/>
    <mergeCell ref="E17:E18"/>
    <mergeCell ref="G17:G18"/>
    <mergeCell ref="H17:H18"/>
    <mergeCell ref="K17:K18"/>
    <mergeCell ref="L17:L18"/>
    <mergeCell ref="A14:B14"/>
    <mergeCell ref="C14:E14"/>
    <mergeCell ref="F14:H14"/>
    <mergeCell ref="I14:J14"/>
    <mergeCell ref="K14:L15"/>
    <mergeCell ref="M14:N16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A8:J8"/>
    <mergeCell ref="L8:L10"/>
    <mergeCell ref="M8:N10"/>
    <mergeCell ref="A9:I9"/>
    <mergeCell ref="A11:I11"/>
    <mergeCell ref="L11:L12"/>
    <mergeCell ref="M11:N12"/>
    <mergeCell ref="A12:I12"/>
    <mergeCell ref="A1:B1"/>
    <mergeCell ref="C1:D1"/>
    <mergeCell ref="M1:N1"/>
    <mergeCell ref="A6:J6"/>
    <mergeCell ref="A7:J7"/>
  </mergeCells>
  <phoneticPr fontId="1"/>
  <dataValidations count="1">
    <dataValidation type="list" allowBlank="1" showInputMessage="1" showErrorMessage="1" sqref="C1:D1">
      <formula1>区市町村名</formula1>
    </dataValidation>
  </dataValidations>
  <pageMargins left="0.59055118110236227" right="0.31496062992125984" top="0.6692913385826772" bottom="0.35433070866141736" header="0.31496062992125984" footer="0.15748031496062992"/>
  <pageSetup paperSize="9" scale="65" fitToHeight="0" orientation="portrait" r:id="rId1"/>
  <headerFooter>
    <oddFooter xml:space="preserve">&amp;C&amp;P / &amp;N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view="pageBreakPreview" zoomScale="90" zoomScaleNormal="90" zoomScaleSheetLayoutView="90" zoomScalePageLayoutView="80" workbookViewId="0">
      <selection activeCell="I20" sqref="I20"/>
    </sheetView>
  </sheetViews>
  <sheetFormatPr defaultRowHeight="13.2"/>
  <cols>
    <col min="1" max="1" width="9.21875" customWidth="1"/>
    <col min="2" max="2" width="5.77734375" customWidth="1"/>
    <col min="3" max="3" width="19.6640625" customWidth="1"/>
    <col min="4" max="4" width="8.6640625" customWidth="1"/>
    <col min="5" max="5" width="6.6640625" customWidth="1"/>
    <col min="6" max="6" width="19.6640625" customWidth="1"/>
    <col min="7" max="7" width="8.6640625" customWidth="1"/>
    <col min="8" max="9" width="6.6640625" customWidth="1"/>
    <col min="10" max="10" width="10" bestFit="1" customWidth="1"/>
    <col min="11" max="12" width="12.6640625" customWidth="1"/>
    <col min="13" max="14" width="6.6640625" customWidth="1"/>
    <col min="15" max="15" width="6.77734375" customWidth="1"/>
  </cols>
  <sheetData>
    <row r="1" spans="1:15" s="4" customFormat="1" ht="21" customHeight="1">
      <c r="A1" s="82" t="s">
        <v>0</v>
      </c>
      <c r="B1" s="82"/>
      <c r="C1" s="177" t="s">
        <v>64</v>
      </c>
      <c r="D1" s="177"/>
      <c r="E1" s="18"/>
      <c r="F1" s="19"/>
      <c r="G1" s="19"/>
      <c r="H1" s="19"/>
      <c r="I1" s="19"/>
      <c r="J1" s="20"/>
      <c r="K1" s="20"/>
      <c r="L1" s="20"/>
      <c r="M1" s="83" t="s">
        <v>108</v>
      </c>
      <c r="N1" s="83"/>
      <c r="O1" s="8"/>
    </row>
    <row r="2" spans="1:15" s="4" customFormat="1" ht="20.25" customHeight="1">
      <c r="A2" s="19"/>
      <c r="B2" s="19"/>
      <c r="C2" s="18"/>
      <c r="D2" s="19"/>
      <c r="E2" s="19"/>
      <c r="F2" s="19"/>
      <c r="G2" s="19"/>
      <c r="H2" s="21"/>
      <c r="I2" s="22"/>
      <c r="J2" s="23"/>
      <c r="K2" s="24"/>
      <c r="L2" s="24"/>
      <c r="M2" s="23"/>
      <c r="N2" s="23"/>
    </row>
    <row r="3" spans="1:15" s="4" customFormat="1" ht="29.25" customHeight="1">
      <c r="A3" s="25" t="s">
        <v>109</v>
      </c>
      <c r="B3" s="19"/>
      <c r="C3" s="19"/>
      <c r="D3" s="19"/>
      <c r="E3" s="19"/>
      <c r="F3" s="19"/>
      <c r="G3" s="19"/>
      <c r="H3" s="26"/>
      <c r="I3" s="27"/>
      <c r="J3" s="26"/>
      <c r="K3" s="26"/>
      <c r="L3" s="26"/>
      <c r="M3" s="20"/>
      <c r="N3" s="20"/>
    </row>
    <row r="4" spans="1:15" s="4" customFormat="1" ht="18" customHeight="1">
      <c r="A4" s="19"/>
      <c r="B4" s="19"/>
      <c r="C4" s="19"/>
      <c r="D4" s="19"/>
      <c r="E4" s="19"/>
      <c r="F4" s="19"/>
      <c r="G4" s="19"/>
      <c r="H4" s="26"/>
      <c r="I4" s="27"/>
      <c r="J4" s="26"/>
      <c r="K4" s="26"/>
      <c r="L4" s="26"/>
      <c r="M4" s="20"/>
      <c r="N4" s="20"/>
    </row>
    <row r="5" spans="1:15" s="5" customFormat="1" ht="15" customHeight="1">
      <c r="A5" s="28"/>
      <c r="B5" s="28"/>
      <c r="C5" s="28"/>
      <c r="D5" s="28"/>
      <c r="E5" s="28"/>
      <c r="F5" s="28"/>
      <c r="G5" s="28"/>
      <c r="H5" s="26"/>
      <c r="I5" s="27"/>
      <c r="J5" s="26"/>
      <c r="K5" s="26"/>
      <c r="L5" s="26"/>
      <c r="M5" s="20"/>
      <c r="N5" s="20"/>
    </row>
    <row r="6" spans="1:15" ht="19.95" customHeight="1">
      <c r="A6" s="68" t="s">
        <v>86</v>
      </c>
      <c r="B6" s="68"/>
      <c r="C6" s="68"/>
      <c r="D6" s="68"/>
      <c r="E6" s="68"/>
      <c r="F6" s="68"/>
      <c r="G6" s="68"/>
      <c r="H6" s="68"/>
      <c r="I6" s="68"/>
      <c r="J6" s="68"/>
      <c r="K6" s="29"/>
      <c r="L6" s="29"/>
      <c r="M6" s="30"/>
      <c r="N6" s="31"/>
      <c r="O6" s="6"/>
    </row>
    <row r="7" spans="1:15" ht="19.95" customHeight="1" thickBot="1">
      <c r="A7" s="68" t="s">
        <v>87</v>
      </c>
      <c r="B7" s="68"/>
      <c r="C7" s="68"/>
      <c r="D7" s="68"/>
      <c r="E7" s="68"/>
      <c r="F7" s="68"/>
      <c r="G7" s="68"/>
      <c r="H7" s="68"/>
      <c r="I7" s="68"/>
      <c r="J7" s="68"/>
      <c r="K7" s="32"/>
      <c r="L7" s="33"/>
      <c r="M7" s="33"/>
      <c r="N7" s="33"/>
      <c r="O7" s="7"/>
    </row>
    <row r="8" spans="1:15" ht="19.95" customHeight="1">
      <c r="A8" s="68" t="s">
        <v>88</v>
      </c>
      <c r="B8" s="68"/>
      <c r="C8" s="68"/>
      <c r="D8" s="68"/>
      <c r="E8" s="68"/>
      <c r="F8" s="68"/>
      <c r="G8" s="68"/>
      <c r="H8" s="68"/>
      <c r="I8" s="68"/>
      <c r="J8" s="68"/>
      <c r="K8" s="34"/>
      <c r="L8" s="69" t="s">
        <v>89</v>
      </c>
      <c r="M8" s="72" t="s">
        <v>110</v>
      </c>
      <c r="N8" s="73"/>
    </row>
    <row r="9" spans="1:15" ht="19.95" customHeight="1">
      <c r="A9" s="78" t="s">
        <v>90</v>
      </c>
      <c r="B9" s="78"/>
      <c r="C9" s="78"/>
      <c r="D9" s="78"/>
      <c r="E9" s="78"/>
      <c r="F9" s="78"/>
      <c r="G9" s="78"/>
      <c r="H9" s="78"/>
      <c r="I9" s="78"/>
      <c r="J9" s="35"/>
      <c r="K9" s="34"/>
      <c r="L9" s="70"/>
      <c r="M9" s="74"/>
      <c r="N9" s="75"/>
    </row>
    <row r="10" spans="1:15" ht="19.95" customHeight="1" thickBot="1">
      <c r="A10" s="36" t="s">
        <v>111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  <c r="L10" s="71"/>
      <c r="M10" s="76"/>
      <c r="N10" s="77"/>
    </row>
    <row r="11" spans="1:15" ht="19.95" customHeight="1" thickBot="1">
      <c r="A11" s="68" t="s">
        <v>114</v>
      </c>
      <c r="B11" s="68"/>
      <c r="C11" s="68"/>
      <c r="D11" s="68"/>
      <c r="E11" s="68"/>
      <c r="F11" s="68"/>
      <c r="G11" s="68"/>
      <c r="H11" s="68"/>
      <c r="I11" s="68"/>
      <c r="J11" s="38"/>
      <c r="K11" s="39"/>
      <c r="L11" s="79">
        <f>SUM(M17:N66)</f>
        <v>8242.2699999999986</v>
      </c>
      <c r="M11" s="81">
        <f>ROUND(L11*0.489/1000,2)</f>
        <v>4.03</v>
      </c>
      <c r="N11" s="81"/>
    </row>
    <row r="12" spans="1:15" ht="15.45" customHeight="1" thickBot="1">
      <c r="A12" s="68"/>
      <c r="B12" s="68"/>
      <c r="C12" s="68"/>
      <c r="D12" s="68"/>
      <c r="E12" s="68"/>
      <c r="F12" s="68"/>
      <c r="G12" s="68"/>
      <c r="H12" s="68"/>
      <c r="I12" s="68"/>
      <c r="J12" s="38"/>
      <c r="K12" s="39"/>
      <c r="L12" s="80"/>
      <c r="M12" s="81"/>
      <c r="N12" s="81"/>
    </row>
    <row r="13" spans="1:15" ht="15.45" customHeight="1" thickBot="1">
      <c r="A13" s="36" t="s">
        <v>91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0"/>
      <c r="M13" s="40"/>
      <c r="N13" s="9"/>
      <c r="O13" s="9"/>
    </row>
    <row r="14" spans="1:15" s="7" customFormat="1" ht="28.5" customHeight="1">
      <c r="A14" s="84" t="s">
        <v>92</v>
      </c>
      <c r="B14" s="85"/>
      <c r="C14" s="86" t="s">
        <v>65</v>
      </c>
      <c r="D14" s="87"/>
      <c r="E14" s="88"/>
      <c r="F14" s="86" t="s">
        <v>66</v>
      </c>
      <c r="G14" s="87"/>
      <c r="H14" s="88"/>
      <c r="I14" s="84" t="s">
        <v>67</v>
      </c>
      <c r="J14" s="89"/>
      <c r="K14" s="84" t="s">
        <v>112</v>
      </c>
      <c r="L14" s="85"/>
      <c r="M14" s="84" t="s">
        <v>93</v>
      </c>
      <c r="N14" s="85"/>
    </row>
    <row r="15" spans="1:15" s="7" customFormat="1" ht="22.2" customHeight="1">
      <c r="A15" s="94" t="s">
        <v>94</v>
      </c>
      <c r="B15" s="96" t="s">
        <v>95</v>
      </c>
      <c r="C15" s="98" t="s">
        <v>68</v>
      </c>
      <c r="D15" s="100" t="s">
        <v>113</v>
      </c>
      <c r="E15" s="91" t="s">
        <v>69</v>
      </c>
      <c r="F15" s="41" t="s">
        <v>68</v>
      </c>
      <c r="G15" s="100" t="s">
        <v>113</v>
      </c>
      <c r="H15" s="91" t="s">
        <v>69</v>
      </c>
      <c r="I15" s="102" t="s">
        <v>70</v>
      </c>
      <c r="J15" s="104" t="s">
        <v>71</v>
      </c>
      <c r="K15" s="90"/>
      <c r="L15" s="91"/>
      <c r="M15" s="90"/>
      <c r="N15" s="91"/>
    </row>
    <row r="16" spans="1:15" s="7" customFormat="1" ht="22.2" customHeight="1" thickBot="1">
      <c r="A16" s="95"/>
      <c r="B16" s="97"/>
      <c r="C16" s="99"/>
      <c r="D16" s="101"/>
      <c r="E16" s="93"/>
      <c r="F16" s="42" t="s">
        <v>72</v>
      </c>
      <c r="G16" s="101"/>
      <c r="H16" s="93"/>
      <c r="I16" s="103"/>
      <c r="J16" s="105"/>
      <c r="K16" s="43" t="s">
        <v>76</v>
      </c>
      <c r="L16" s="44" t="s">
        <v>77</v>
      </c>
      <c r="M16" s="92"/>
      <c r="N16" s="93"/>
    </row>
    <row r="17" spans="1:14" s="7" customFormat="1" ht="18" customHeight="1" thickTop="1">
      <c r="A17" s="174" t="s">
        <v>96</v>
      </c>
      <c r="B17" s="175">
        <v>1</v>
      </c>
      <c r="C17" s="171" t="s">
        <v>78</v>
      </c>
      <c r="D17" s="153">
        <v>15</v>
      </c>
      <c r="E17" s="155">
        <v>3</v>
      </c>
      <c r="F17" s="60" t="s">
        <v>79</v>
      </c>
      <c r="G17" s="153">
        <v>6.2</v>
      </c>
      <c r="H17" s="155">
        <v>3</v>
      </c>
      <c r="I17" s="61">
        <v>7</v>
      </c>
      <c r="J17" s="62">
        <v>12</v>
      </c>
      <c r="K17" s="130">
        <f>ROUND(D17*E17*I18/1000,2)</f>
        <v>197.1</v>
      </c>
      <c r="L17" s="131">
        <f>ROUND(G17*H17*I18/1000,2)</f>
        <v>81.47</v>
      </c>
      <c r="M17" s="106">
        <f>K17-L17</f>
        <v>115.63</v>
      </c>
      <c r="N17" s="107"/>
    </row>
    <row r="18" spans="1:14" s="7" customFormat="1" ht="18" customHeight="1">
      <c r="A18" s="169"/>
      <c r="B18" s="176"/>
      <c r="C18" s="167"/>
      <c r="D18" s="158"/>
      <c r="E18" s="159"/>
      <c r="F18" s="63" t="s">
        <v>74</v>
      </c>
      <c r="G18" s="158"/>
      <c r="H18" s="159"/>
      <c r="I18" s="49">
        <f>ROUND(365*I17/7*J17,0)</f>
        <v>4380</v>
      </c>
      <c r="J18" s="50" t="s">
        <v>73</v>
      </c>
      <c r="K18" s="121"/>
      <c r="L18" s="123"/>
      <c r="M18" s="108"/>
      <c r="N18" s="109"/>
    </row>
    <row r="19" spans="1:14" s="7" customFormat="1" ht="18" customHeight="1">
      <c r="A19" s="162" t="s">
        <v>96</v>
      </c>
      <c r="B19" s="172">
        <v>2</v>
      </c>
      <c r="C19" s="166" t="s">
        <v>80</v>
      </c>
      <c r="D19" s="152">
        <v>18</v>
      </c>
      <c r="E19" s="154">
        <v>30</v>
      </c>
      <c r="F19" s="64" t="s">
        <v>81</v>
      </c>
      <c r="G19" s="152">
        <v>11</v>
      </c>
      <c r="H19" s="154">
        <v>30</v>
      </c>
      <c r="I19" s="65">
        <v>7</v>
      </c>
      <c r="J19" s="66">
        <v>12</v>
      </c>
      <c r="K19" s="120">
        <f t="shared" ref="K19" si="0">ROUND(D19*E19*I20/1000,2)</f>
        <v>2365.1999999999998</v>
      </c>
      <c r="L19" s="122">
        <f t="shared" ref="L19" si="1">ROUND(G19*H19*I20/1000,2)</f>
        <v>1445.4</v>
      </c>
      <c r="M19" s="124">
        <f t="shared" ref="M19" si="2">K19-L19</f>
        <v>919.79999999999973</v>
      </c>
      <c r="N19" s="125"/>
    </row>
    <row r="20" spans="1:14" s="7" customFormat="1" ht="18" customHeight="1">
      <c r="A20" s="162"/>
      <c r="B20" s="173"/>
      <c r="C20" s="167"/>
      <c r="D20" s="158"/>
      <c r="E20" s="159"/>
      <c r="F20" s="67" t="s">
        <v>74</v>
      </c>
      <c r="G20" s="153"/>
      <c r="H20" s="155"/>
      <c r="I20" s="55">
        <f>ROUND(365*I19/7*J19,0)</f>
        <v>4380</v>
      </c>
      <c r="J20" s="56" t="s">
        <v>73</v>
      </c>
      <c r="K20" s="121"/>
      <c r="L20" s="123"/>
      <c r="M20" s="108"/>
      <c r="N20" s="109"/>
    </row>
    <row r="21" spans="1:14" s="7" customFormat="1" ht="18" customHeight="1">
      <c r="A21" s="162" t="s">
        <v>96</v>
      </c>
      <c r="B21" s="172">
        <v>3</v>
      </c>
      <c r="C21" s="166" t="s">
        <v>82</v>
      </c>
      <c r="D21" s="152">
        <v>36</v>
      </c>
      <c r="E21" s="154">
        <v>1</v>
      </c>
      <c r="F21" s="64" t="s">
        <v>83</v>
      </c>
      <c r="G21" s="152">
        <v>20</v>
      </c>
      <c r="H21" s="154">
        <v>1</v>
      </c>
      <c r="I21" s="65">
        <v>7</v>
      </c>
      <c r="J21" s="66">
        <v>12</v>
      </c>
      <c r="K21" s="120">
        <f t="shared" ref="K21" si="3">ROUND(D21*E21*I22/1000,2)</f>
        <v>157.68</v>
      </c>
      <c r="L21" s="122">
        <f t="shared" ref="L21" si="4">ROUND(G21*H21*I22/1000,2)</f>
        <v>87.6</v>
      </c>
      <c r="M21" s="124">
        <f t="shared" ref="M21" si="5">K21-L21</f>
        <v>70.080000000000013</v>
      </c>
      <c r="N21" s="125"/>
    </row>
    <row r="22" spans="1:14" s="7" customFormat="1" ht="18" customHeight="1">
      <c r="A22" s="162"/>
      <c r="B22" s="173"/>
      <c r="C22" s="171"/>
      <c r="D22" s="153"/>
      <c r="E22" s="155"/>
      <c r="F22" s="67" t="s">
        <v>75</v>
      </c>
      <c r="G22" s="153"/>
      <c r="H22" s="155"/>
      <c r="I22" s="55">
        <f>ROUND(365*I21/7*J21,0)</f>
        <v>4380</v>
      </c>
      <c r="J22" s="56" t="s">
        <v>73</v>
      </c>
      <c r="K22" s="121"/>
      <c r="L22" s="123"/>
      <c r="M22" s="108"/>
      <c r="N22" s="109"/>
    </row>
    <row r="23" spans="1:14" s="7" customFormat="1" ht="18" customHeight="1">
      <c r="A23" s="168" t="s">
        <v>96</v>
      </c>
      <c r="B23" s="170">
        <v>4</v>
      </c>
      <c r="C23" s="166" t="s">
        <v>84</v>
      </c>
      <c r="D23" s="152">
        <v>18</v>
      </c>
      <c r="E23" s="154">
        <v>6</v>
      </c>
      <c r="F23" s="64" t="s">
        <v>85</v>
      </c>
      <c r="G23" s="152">
        <v>13.5</v>
      </c>
      <c r="H23" s="154">
        <v>2</v>
      </c>
      <c r="I23" s="65">
        <v>7</v>
      </c>
      <c r="J23" s="66">
        <v>12</v>
      </c>
      <c r="K23" s="120">
        <f t="shared" ref="K23" si="6">ROUND(D23*E23*I24/1000,2)</f>
        <v>473.04</v>
      </c>
      <c r="L23" s="122">
        <f t="shared" ref="L23" si="7">ROUND(G23*H23*I24/1000,2)</f>
        <v>118.26</v>
      </c>
      <c r="M23" s="124">
        <f t="shared" ref="M23" si="8">K23-L23</f>
        <v>354.78000000000003</v>
      </c>
      <c r="N23" s="125"/>
    </row>
    <row r="24" spans="1:14" s="7" customFormat="1" ht="18" customHeight="1">
      <c r="A24" s="169"/>
      <c r="B24" s="170"/>
      <c r="C24" s="171"/>
      <c r="D24" s="153"/>
      <c r="E24" s="155"/>
      <c r="F24" s="67" t="s">
        <v>75</v>
      </c>
      <c r="G24" s="153"/>
      <c r="H24" s="155"/>
      <c r="I24" s="55">
        <f>ROUND(365*I23/7*J23,0)</f>
        <v>4380</v>
      </c>
      <c r="J24" s="56" t="s">
        <v>73</v>
      </c>
      <c r="K24" s="121"/>
      <c r="L24" s="123"/>
      <c r="M24" s="108"/>
      <c r="N24" s="109"/>
    </row>
    <row r="25" spans="1:14" s="7" customFormat="1" ht="18" customHeight="1">
      <c r="A25" s="162" t="s">
        <v>96</v>
      </c>
      <c r="B25" s="164">
        <v>5</v>
      </c>
      <c r="C25" s="166" t="s">
        <v>78</v>
      </c>
      <c r="D25" s="152">
        <v>15</v>
      </c>
      <c r="E25" s="154">
        <v>3</v>
      </c>
      <c r="F25" s="64" t="s">
        <v>79</v>
      </c>
      <c r="G25" s="152">
        <v>6.2</v>
      </c>
      <c r="H25" s="154">
        <v>3</v>
      </c>
      <c r="I25" s="65">
        <v>7</v>
      </c>
      <c r="J25" s="66">
        <v>12</v>
      </c>
      <c r="K25" s="120">
        <f t="shared" ref="K25" si="9">ROUND(D25*E25*I26/1000,2)</f>
        <v>197.1</v>
      </c>
      <c r="L25" s="122">
        <f t="shared" ref="L25" si="10">ROUND(G25*H25*I26/1000,2)</f>
        <v>81.47</v>
      </c>
      <c r="M25" s="124">
        <f t="shared" ref="M25" si="11">K25-L25</f>
        <v>115.63</v>
      </c>
      <c r="N25" s="125"/>
    </row>
    <row r="26" spans="1:14" s="7" customFormat="1" ht="18" customHeight="1" thickBot="1">
      <c r="A26" s="163"/>
      <c r="B26" s="165"/>
      <c r="C26" s="167"/>
      <c r="D26" s="158"/>
      <c r="E26" s="159"/>
      <c r="F26" s="63" t="s">
        <v>74</v>
      </c>
      <c r="G26" s="158"/>
      <c r="H26" s="159"/>
      <c r="I26" s="55">
        <f>ROUND(365*I25/7*J25,0)</f>
        <v>4380</v>
      </c>
      <c r="J26" s="56" t="s">
        <v>73</v>
      </c>
      <c r="K26" s="130"/>
      <c r="L26" s="131"/>
      <c r="M26" s="106"/>
      <c r="N26" s="107"/>
    </row>
    <row r="27" spans="1:14" s="7" customFormat="1" ht="18" customHeight="1" thickTop="1">
      <c r="A27" s="160" t="s">
        <v>97</v>
      </c>
      <c r="B27" s="161">
        <v>1</v>
      </c>
      <c r="C27" s="150" t="s">
        <v>78</v>
      </c>
      <c r="D27" s="152">
        <v>15</v>
      </c>
      <c r="E27" s="154">
        <v>3</v>
      </c>
      <c r="F27" s="64" t="s">
        <v>79</v>
      </c>
      <c r="G27" s="152">
        <v>6.2</v>
      </c>
      <c r="H27" s="154">
        <v>3</v>
      </c>
      <c r="I27" s="65">
        <v>7</v>
      </c>
      <c r="J27" s="66">
        <v>12</v>
      </c>
      <c r="K27" s="120">
        <f>ROUND(D27*E27*I28/1000,2)</f>
        <v>197.1</v>
      </c>
      <c r="L27" s="122">
        <f>ROUND(G27*H27*I28/1000,2)</f>
        <v>81.47</v>
      </c>
      <c r="M27" s="124">
        <f>K27-L27</f>
        <v>115.63</v>
      </c>
      <c r="N27" s="125"/>
    </row>
    <row r="28" spans="1:14" s="7" customFormat="1" ht="18" customHeight="1">
      <c r="A28" s="156"/>
      <c r="B28" s="149"/>
      <c r="C28" s="157"/>
      <c r="D28" s="158"/>
      <c r="E28" s="159"/>
      <c r="F28" s="63" t="s">
        <v>74</v>
      </c>
      <c r="G28" s="158"/>
      <c r="H28" s="159"/>
      <c r="I28" s="49">
        <f>ROUND(365*I27/7*J27,0)</f>
        <v>4380</v>
      </c>
      <c r="J28" s="50" t="s">
        <v>73</v>
      </c>
      <c r="K28" s="121"/>
      <c r="L28" s="123"/>
      <c r="M28" s="108"/>
      <c r="N28" s="109"/>
    </row>
    <row r="29" spans="1:14" s="7" customFormat="1" ht="18" customHeight="1">
      <c r="A29" s="156" t="s">
        <v>98</v>
      </c>
      <c r="B29" s="149">
        <v>2</v>
      </c>
      <c r="C29" s="150" t="s">
        <v>80</v>
      </c>
      <c r="D29" s="152">
        <v>18</v>
      </c>
      <c r="E29" s="154">
        <v>30</v>
      </c>
      <c r="F29" s="64" t="s">
        <v>81</v>
      </c>
      <c r="G29" s="152">
        <v>11</v>
      </c>
      <c r="H29" s="154">
        <v>30</v>
      </c>
      <c r="I29" s="65">
        <v>7</v>
      </c>
      <c r="J29" s="66">
        <v>12</v>
      </c>
      <c r="K29" s="120">
        <f t="shared" ref="K29" si="12">ROUND(D29*E29*I30/1000,2)</f>
        <v>2365.1999999999998</v>
      </c>
      <c r="L29" s="122">
        <f t="shared" ref="L29" si="13">ROUND(G29*H29*I30/1000,2)</f>
        <v>1445.4</v>
      </c>
      <c r="M29" s="124">
        <f t="shared" ref="M29" si="14">K29-L29</f>
        <v>919.79999999999973</v>
      </c>
      <c r="N29" s="125"/>
    </row>
    <row r="30" spans="1:14" s="7" customFormat="1" ht="18" customHeight="1">
      <c r="A30" s="156"/>
      <c r="B30" s="149"/>
      <c r="C30" s="157"/>
      <c r="D30" s="158"/>
      <c r="E30" s="159"/>
      <c r="F30" s="67" t="s">
        <v>74</v>
      </c>
      <c r="G30" s="153"/>
      <c r="H30" s="155"/>
      <c r="I30" s="55">
        <f>ROUND(365*I29/7*J29,0)</f>
        <v>4380</v>
      </c>
      <c r="J30" s="56" t="s">
        <v>73</v>
      </c>
      <c r="K30" s="121"/>
      <c r="L30" s="123"/>
      <c r="M30" s="108"/>
      <c r="N30" s="109"/>
    </row>
    <row r="31" spans="1:14" s="7" customFormat="1" ht="18" customHeight="1">
      <c r="A31" s="156" t="s">
        <v>98</v>
      </c>
      <c r="B31" s="149">
        <v>3</v>
      </c>
      <c r="C31" s="150" t="s">
        <v>82</v>
      </c>
      <c r="D31" s="152">
        <v>36</v>
      </c>
      <c r="E31" s="154">
        <v>1</v>
      </c>
      <c r="F31" s="64" t="s">
        <v>83</v>
      </c>
      <c r="G31" s="152">
        <v>20</v>
      </c>
      <c r="H31" s="154">
        <v>1</v>
      </c>
      <c r="I31" s="65">
        <v>7</v>
      </c>
      <c r="J31" s="66">
        <v>12</v>
      </c>
      <c r="K31" s="120">
        <f t="shared" ref="K31" si="15">ROUND(D31*E31*I32/1000,2)</f>
        <v>157.68</v>
      </c>
      <c r="L31" s="122">
        <f t="shared" ref="L31" si="16">ROUND(G31*H31*I32/1000,2)</f>
        <v>87.6</v>
      </c>
      <c r="M31" s="124">
        <f t="shared" ref="M31" si="17">K31-L31</f>
        <v>70.080000000000013</v>
      </c>
      <c r="N31" s="125"/>
    </row>
    <row r="32" spans="1:14" s="7" customFormat="1" ht="18" customHeight="1">
      <c r="A32" s="156"/>
      <c r="B32" s="149"/>
      <c r="C32" s="151"/>
      <c r="D32" s="153"/>
      <c r="E32" s="155"/>
      <c r="F32" s="67" t="s">
        <v>75</v>
      </c>
      <c r="G32" s="153"/>
      <c r="H32" s="155"/>
      <c r="I32" s="55">
        <f>ROUND(365*I31/7*J31,0)</f>
        <v>4380</v>
      </c>
      <c r="J32" s="56" t="s">
        <v>73</v>
      </c>
      <c r="K32" s="121"/>
      <c r="L32" s="123"/>
      <c r="M32" s="108"/>
      <c r="N32" s="109"/>
    </row>
    <row r="33" spans="1:14" s="7" customFormat="1" ht="18" customHeight="1">
      <c r="A33" s="156" t="s">
        <v>98</v>
      </c>
      <c r="B33" s="149">
        <v>4</v>
      </c>
      <c r="C33" s="150" t="s">
        <v>84</v>
      </c>
      <c r="D33" s="152">
        <v>18</v>
      </c>
      <c r="E33" s="154">
        <v>6</v>
      </c>
      <c r="F33" s="64" t="s">
        <v>85</v>
      </c>
      <c r="G33" s="152">
        <v>13.5</v>
      </c>
      <c r="H33" s="154">
        <v>2</v>
      </c>
      <c r="I33" s="65">
        <v>7</v>
      </c>
      <c r="J33" s="66">
        <v>12</v>
      </c>
      <c r="K33" s="120">
        <f t="shared" ref="K33" si="18">ROUND(D33*E33*I34/1000,2)</f>
        <v>473.04</v>
      </c>
      <c r="L33" s="122">
        <f t="shared" ref="L33" si="19">ROUND(G33*H33*I34/1000,2)</f>
        <v>118.26</v>
      </c>
      <c r="M33" s="124">
        <f t="shared" ref="M33" si="20">K33-L33</f>
        <v>354.78000000000003</v>
      </c>
      <c r="N33" s="125"/>
    </row>
    <row r="34" spans="1:14" s="7" customFormat="1" ht="18" customHeight="1">
      <c r="A34" s="156"/>
      <c r="B34" s="149"/>
      <c r="C34" s="151"/>
      <c r="D34" s="153"/>
      <c r="E34" s="155"/>
      <c r="F34" s="67" t="s">
        <v>75</v>
      </c>
      <c r="G34" s="153"/>
      <c r="H34" s="155"/>
      <c r="I34" s="55">
        <f>ROUND(365*I33/7*J33,0)</f>
        <v>4380</v>
      </c>
      <c r="J34" s="56" t="s">
        <v>73</v>
      </c>
      <c r="K34" s="121"/>
      <c r="L34" s="123"/>
      <c r="M34" s="108"/>
      <c r="N34" s="109"/>
    </row>
    <row r="35" spans="1:14" s="7" customFormat="1" ht="18" customHeight="1">
      <c r="A35" s="156" t="s">
        <v>98</v>
      </c>
      <c r="B35" s="149">
        <v>5</v>
      </c>
      <c r="C35" s="150" t="s">
        <v>78</v>
      </c>
      <c r="D35" s="152">
        <v>15</v>
      </c>
      <c r="E35" s="154">
        <v>3</v>
      </c>
      <c r="F35" s="64" t="s">
        <v>79</v>
      </c>
      <c r="G35" s="152">
        <v>6.2</v>
      </c>
      <c r="H35" s="154">
        <v>3</v>
      </c>
      <c r="I35" s="65">
        <v>7</v>
      </c>
      <c r="J35" s="66">
        <v>12</v>
      </c>
      <c r="K35" s="120">
        <f t="shared" ref="K35" si="21">ROUND(D35*E35*I36/1000,2)</f>
        <v>197.1</v>
      </c>
      <c r="L35" s="122">
        <f t="shared" ref="L35" si="22">ROUND(G35*H35*I36/1000,2)</f>
        <v>81.47</v>
      </c>
      <c r="M35" s="124">
        <f t="shared" ref="M35" si="23">K35-L35</f>
        <v>115.63</v>
      </c>
      <c r="N35" s="125"/>
    </row>
    <row r="36" spans="1:14" s="7" customFormat="1" ht="18" customHeight="1">
      <c r="A36" s="156"/>
      <c r="B36" s="149"/>
      <c r="C36" s="157"/>
      <c r="D36" s="158"/>
      <c r="E36" s="159"/>
      <c r="F36" s="63" t="s">
        <v>74</v>
      </c>
      <c r="G36" s="158"/>
      <c r="H36" s="159"/>
      <c r="I36" s="49">
        <f>ROUND(365*I35/7*J35,0)</f>
        <v>4380</v>
      </c>
      <c r="J36" s="50" t="s">
        <v>73</v>
      </c>
      <c r="K36" s="130"/>
      <c r="L36" s="131"/>
      <c r="M36" s="106"/>
      <c r="N36" s="107"/>
    </row>
    <row r="37" spans="1:14" s="7" customFormat="1" ht="18" customHeight="1">
      <c r="A37" s="156" t="s">
        <v>99</v>
      </c>
      <c r="B37" s="149">
        <v>1</v>
      </c>
      <c r="C37" s="150" t="s">
        <v>78</v>
      </c>
      <c r="D37" s="152">
        <v>15</v>
      </c>
      <c r="E37" s="154">
        <v>3</v>
      </c>
      <c r="F37" s="64" t="s">
        <v>79</v>
      </c>
      <c r="G37" s="152">
        <v>6.2</v>
      </c>
      <c r="H37" s="154">
        <v>3</v>
      </c>
      <c r="I37" s="65">
        <v>7</v>
      </c>
      <c r="J37" s="66">
        <v>12</v>
      </c>
      <c r="K37" s="120">
        <f>ROUND(D37*E37*I38/1000,2)</f>
        <v>197.1</v>
      </c>
      <c r="L37" s="122">
        <f>ROUND(G37*H37*I38/1000,2)</f>
        <v>81.47</v>
      </c>
      <c r="M37" s="124">
        <f>K37-L37</f>
        <v>115.63</v>
      </c>
      <c r="N37" s="125"/>
    </row>
    <row r="38" spans="1:14" s="7" customFormat="1" ht="18" customHeight="1">
      <c r="A38" s="156"/>
      <c r="B38" s="149"/>
      <c r="C38" s="157"/>
      <c r="D38" s="158"/>
      <c r="E38" s="159"/>
      <c r="F38" s="63" t="s">
        <v>74</v>
      </c>
      <c r="G38" s="158"/>
      <c r="H38" s="159"/>
      <c r="I38" s="49">
        <f>ROUND(365*I37/7*J37,0)</f>
        <v>4380</v>
      </c>
      <c r="J38" s="50" t="s">
        <v>73</v>
      </c>
      <c r="K38" s="121"/>
      <c r="L38" s="123"/>
      <c r="M38" s="108"/>
      <c r="N38" s="109"/>
    </row>
    <row r="39" spans="1:14" s="7" customFormat="1" ht="18" customHeight="1">
      <c r="A39" s="156" t="s">
        <v>100</v>
      </c>
      <c r="B39" s="149">
        <v>2</v>
      </c>
      <c r="C39" s="150" t="s">
        <v>80</v>
      </c>
      <c r="D39" s="152">
        <v>18</v>
      </c>
      <c r="E39" s="154">
        <v>30</v>
      </c>
      <c r="F39" s="64" t="s">
        <v>81</v>
      </c>
      <c r="G39" s="152">
        <v>11</v>
      </c>
      <c r="H39" s="154">
        <v>30</v>
      </c>
      <c r="I39" s="65">
        <v>7</v>
      </c>
      <c r="J39" s="66">
        <v>12</v>
      </c>
      <c r="K39" s="120">
        <f t="shared" ref="K39" si="24">ROUND(D39*E39*I40/1000,2)</f>
        <v>2365.1999999999998</v>
      </c>
      <c r="L39" s="122">
        <f t="shared" ref="L39" si="25">ROUND(G39*H39*I40/1000,2)</f>
        <v>1445.4</v>
      </c>
      <c r="M39" s="124">
        <f t="shared" ref="M39" si="26">K39-L39</f>
        <v>919.79999999999973</v>
      </c>
      <c r="N39" s="125"/>
    </row>
    <row r="40" spans="1:14" s="7" customFormat="1" ht="18" customHeight="1">
      <c r="A40" s="156"/>
      <c r="B40" s="149"/>
      <c r="C40" s="157"/>
      <c r="D40" s="158"/>
      <c r="E40" s="159"/>
      <c r="F40" s="67" t="s">
        <v>74</v>
      </c>
      <c r="G40" s="153"/>
      <c r="H40" s="155"/>
      <c r="I40" s="55">
        <f>ROUND(365*I39/7*J39,0)</f>
        <v>4380</v>
      </c>
      <c r="J40" s="56" t="s">
        <v>73</v>
      </c>
      <c r="K40" s="121"/>
      <c r="L40" s="123"/>
      <c r="M40" s="108"/>
      <c r="N40" s="109"/>
    </row>
    <row r="41" spans="1:14" s="7" customFormat="1" ht="18" customHeight="1">
      <c r="A41" s="156" t="s">
        <v>100</v>
      </c>
      <c r="B41" s="149">
        <v>3</v>
      </c>
      <c r="C41" s="150" t="s">
        <v>82</v>
      </c>
      <c r="D41" s="152">
        <v>36</v>
      </c>
      <c r="E41" s="154">
        <v>1</v>
      </c>
      <c r="F41" s="64" t="s">
        <v>83</v>
      </c>
      <c r="G41" s="152">
        <v>20</v>
      </c>
      <c r="H41" s="154">
        <v>1</v>
      </c>
      <c r="I41" s="65">
        <v>7</v>
      </c>
      <c r="J41" s="66">
        <v>12</v>
      </c>
      <c r="K41" s="120">
        <f t="shared" ref="K41" si="27">ROUND(D41*E41*I42/1000,2)</f>
        <v>157.68</v>
      </c>
      <c r="L41" s="122">
        <f t="shared" ref="L41" si="28">ROUND(G41*H41*I42/1000,2)</f>
        <v>87.6</v>
      </c>
      <c r="M41" s="124">
        <f t="shared" ref="M41" si="29">K41-L41</f>
        <v>70.080000000000013</v>
      </c>
      <c r="N41" s="125"/>
    </row>
    <row r="42" spans="1:14" s="7" customFormat="1" ht="18" customHeight="1">
      <c r="A42" s="156"/>
      <c r="B42" s="149"/>
      <c r="C42" s="151"/>
      <c r="D42" s="153"/>
      <c r="E42" s="155"/>
      <c r="F42" s="67" t="s">
        <v>75</v>
      </c>
      <c r="G42" s="153"/>
      <c r="H42" s="155"/>
      <c r="I42" s="55">
        <f>ROUND(365*I41/7*J41,0)</f>
        <v>4380</v>
      </c>
      <c r="J42" s="56" t="s">
        <v>73</v>
      </c>
      <c r="K42" s="121"/>
      <c r="L42" s="123"/>
      <c r="M42" s="108"/>
      <c r="N42" s="109"/>
    </row>
    <row r="43" spans="1:14" s="7" customFormat="1" ht="18" customHeight="1">
      <c r="A43" s="156" t="s">
        <v>100</v>
      </c>
      <c r="B43" s="149">
        <v>4</v>
      </c>
      <c r="C43" s="150" t="s">
        <v>84</v>
      </c>
      <c r="D43" s="152">
        <v>18</v>
      </c>
      <c r="E43" s="154">
        <v>6</v>
      </c>
      <c r="F43" s="64" t="s">
        <v>85</v>
      </c>
      <c r="G43" s="152">
        <v>13.5</v>
      </c>
      <c r="H43" s="154">
        <v>2</v>
      </c>
      <c r="I43" s="65">
        <v>7</v>
      </c>
      <c r="J43" s="66">
        <v>12</v>
      </c>
      <c r="K43" s="120">
        <f t="shared" ref="K43" si="30">ROUND(D43*E43*I44/1000,2)</f>
        <v>473.04</v>
      </c>
      <c r="L43" s="122">
        <f t="shared" ref="L43" si="31">ROUND(G43*H43*I44/1000,2)</f>
        <v>118.26</v>
      </c>
      <c r="M43" s="124">
        <f t="shared" ref="M43" si="32">K43-L43</f>
        <v>354.78000000000003</v>
      </c>
      <c r="N43" s="125"/>
    </row>
    <row r="44" spans="1:14" s="7" customFormat="1" ht="18" customHeight="1">
      <c r="A44" s="156"/>
      <c r="B44" s="149"/>
      <c r="C44" s="151"/>
      <c r="D44" s="153"/>
      <c r="E44" s="155"/>
      <c r="F44" s="67" t="s">
        <v>75</v>
      </c>
      <c r="G44" s="153"/>
      <c r="H44" s="155"/>
      <c r="I44" s="55">
        <f>ROUND(365*I43/7*J43,0)</f>
        <v>4380</v>
      </c>
      <c r="J44" s="56" t="s">
        <v>73</v>
      </c>
      <c r="K44" s="121"/>
      <c r="L44" s="123"/>
      <c r="M44" s="108"/>
      <c r="N44" s="109"/>
    </row>
    <row r="45" spans="1:14" s="7" customFormat="1" ht="18" customHeight="1">
      <c r="A45" s="156" t="s">
        <v>100</v>
      </c>
      <c r="B45" s="149">
        <v>5</v>
      </c>
      <c r="C45" s="150" t="s">
        <v>84</v>
      </c>
      <c r="D45" s="152">
        <v>18</v>
      </c>
      <c r="E45" s="154">
        <v>6</v>
      </c>
      <c r="F45" s="64" t="s">
        <v>85</v>
      </c>
      <c r="G45" s="152">
        <v>13.5</v>
      </c>
      <c r="H45" s="154">
        <v>2</v>
      </c>
      <c r="I45" s="65">
        <v>7</v>
      </c>
      <c r="J45" s="66">
        <v>12</v>
      </c>
      <c r="K45" s="120">
        <f t="shared" ref="K45" si="33">ROUND(D45*E45*I46/1000,2)</f>
        <v>473.04</v>
      </c>
      <c r="L45" s="122">
        <f t="shared" ref="L45" si="34">ROUND(G45*H45*I46/1000,2)</f>
        <v>118.26</v>
      </c>
      <c r="M45" s="124">
        <f t="shared" ref="M45" si="35">K45-L45</f>
        <v>354.78000000000003</v>
      </c>
      <c r="N45" s="125"/>
    </row>
    <row r="46" spans="1:14" s="7" customFormat="1" ht="18" customHeight="1">
      <c r="A46" s="156"/>
      <c r="B46" s="149"/>
      <c r="C46" s="151"/>
      <c r="D46" s="153"/>
      <c r="E46" s="155"/>
      <c r="F46" s="67" t="s">
        <v>75</v>
      </c>
      <c r="G46" s="153"/>
      <c r="H46" s="155"/>
      <c r="I46" s="55">
        <f>ROUND(365*I45/7*J45,0)</f>
        <v>4380</v>
      </c>
      <c r="J46" s="56" t="s">
        <v>73</v>
      </c>
      <c r="K46" s="130"/>
      <c r="L46" s="131"/>
      <c r="M46" s="106"/>
      <c r="N46" s="107"/>
    </row>
    <row r="47" spans="1:14" s="7" customFormat="1" ht="18" customHeight="1">
      <c r="A47" s="156" t="s">
        <v>100</v>
      </c>
      <c r="B47" s="149">
        <v>6</v>
      </c>
      <c r="C47" s="150" t="s">
        <v>78</v>
      </c>
      <c r="D47" s="152">
        <v>15</v>
      </c>
      <c r="E47" s="154">
        <v>3</v>
      </c>
      <c r="F47" s="64" t="s">
        <v>79</v>
      </c>
      <c r="G47" s="152">
        <v>6.2</v>
      </c>
      <c r="H47" s="154">
        <v>3</v>
      </c>
      <c r="I47" s="65">
        <v>7</v>
      </c>
      <c r="J47" s="66">
        <v>12</v>
      </c>
      <c r="K47" s="120">
        <f>ROUND(D47*E47*I48/1000,2)</f>
        <v>197.1</v>
      </c>
      <c r="L47" s="122">
        <f>ROUND(G47*H47*I48/1000,2)</f>
        <v>81.47</v>
      </c>
      <c r="M47" s="124">
        <f>K47-L47</f>
        <v>115.63</v>
      </c>
      <c r="N47" s="125"/>
    </row>
    <row r="48" spans="1:14" s="7" customFormat="1" ht="18" customHeight="1">
      <c r="A48" s="156"/>
      <c r="B48" s="149"/>
      <c r="C48" s="157"/>
      <c r="D48" s="158"/>
      <c r="E48" s="159"/>
      <c r="F48" s="63" t="s">
        <v>74</v>
      </c>
      <c r="G48" s="158"/>
      <c r="H48" s="159"/>
      <c r="I48" s="49">
        <f>ROUND(365*I47/7*J47,0)</f>
        <v>4380</v>
      </c>
      <c r="J48" s="50" t="s">
        <v>73</v>
      </c>
      <c r="K48" s="121"/>
      <c r="L48" s="123"/>
      <c r="M48" s="108"/>
      <c r="N48" s="109"/>
    </row>
    <row r="49" spans="1:14" s="7" customFormat="1" ht="18" customHeight="1">
      <c r="A49" s="156" t="s">
        <v>100</v>
      </c>
      <c r="B49" s="149">
        <v>7</v>
      </c>
      <c r="C49" s="150" t="s">
        <v>80</v>
      </c>
      <c r="D49" s="152">
        <v>18</v>
      </c>
      <c r="E49" s="154">
        <v>30</v>
      </c>
      <c r="F49" s="64" t="s">
        <v>81</v>
      </c>
      <c r="G49" s="152">
        <v>11</v>
      </c>
      <c r="H49" s="154">
        <v>30</v>
      </c>
      <c r="I49" s="65">
        <v>7</v>
      </c>
      <c r="J49" s="66">
        <v>12</v>
      </c>
      <c r="K49" s="120">
        <f t="shared" ref="K49" si="36">ROUND(D49*E49*I50/1000,2)</f>
        <v>2365.1999999999998</v>
      </c>
      <c r="L49" s="122">
        <f t="shared" ref="L49" si="37">ROUND(G49*H49*I50/1000,2)</f>
        <v>1445.4</v>
      </c>
      <c r="M49" s="124">
        <f t="shared" ref="M49" si="38">K49-L49</f>
        <v>919.79999999999973</v>
      </c>
      <c r="N49" s="125"/>
    </row>
    <row r="50" spans="1:14" s="7" customFormat="1" ht="18" customHeight="1">
      <c r="A50" s="156"/>
      <c r="B50" s="149"/>
      <c r="C50" s="157"/>
      <c r="D50" s="158"/>
      <c r="E50" s="159"/>
      <c r="F50" s="67" t="s">
        <v>74</v>
      </c>
      <c r="G50" s="153"/>
      <c r="H50" s="155"/>
      <c r="I50" s="55">
        <f>ROUND(365*I49/7*J49,0)</f>
        <v>4380</v>
      </c>
      <c r="J50" s="56" t="s">
        <v>73</v>
      </c>
      <c r="K50" s="121"/>
      <c r="L50" s="123"/>
      <c r="M50" s="108"/>
      <c r="N50" s="109"/>
    </row>
    <row r="51" spans="1:14" s="7" customFormat="1" ht="18" customHeight="1">
      <c r="A51" s="156" t="s">
        <v>101</v>
      </c>
      <c r="B51" s="149">
        <v>1</v>
      </c>
      <c r="C51" s="150" t="s">
        <v>82</v>
      </c>
      <c r="D51" s="152">
        <v>36</v>
      </c>
      <c r="E51" s="154">
        <v>1</v>
      </c>
      <c r="F51" s="64" t="s">
        <v>83</v>
      </c>
      <c r="G51" s="152">
        <v>20</v>
      </c>
      <c r="H51" s="154">
        <v>1</v>
      </c>
      <c r="I51" s="65">
        <v>7</v>
      </c>
      <c r="J51" s="66">
        <v>12</v>
      </c>
      <c r="K51" s="120">
        <f t="shared" ref="K51" si="39">ROUND(D51*E51*I52/1000,2)</f>
        <v>157.68</v>
      </c>
      <c r="L51" s="122">
        <f t="shared" ref="L51" si="40">ROUND(G51*H51*I52/1000,2)</f>
        <v>87.6</v>
      </c>
      <c r="M51" s="124">
        <f t="shared" ref="M51" si="41">K51-L51</f>
        <v>70.080000000000013</v>
      </c>
      <c r="N51" s="125"/>
    </row>
    <row r="52" spans="1:14" s="7" customFormat="1" ht="18" customHeight="1">
      <c r="A52" s="156"/>
      <c r="B52" s="149"/>
      <c r="C52" s="151"/>
      <c r="D52" s="153"/>
      <c r="E52" s="155"/>
      <c r="F52" s="67" t="s">
        <v>75</v>
      </c>
      <c r="G52" s="153"/>
      <c r="H52" s="155"/>
      <c r="I52" s="55">
        <f>ROUND(365*I51/7*J51,0)</f>
        <v>4380</v>
      </c>
      <c r="J52" s="56" t="s">
        <v>73</v>
      </c>
      <c r="K52" s="121"/>
      <c r="L52" s="123"/>
      <c r="M52" s="108"/>
      <c r="N52" s="109"/>
    </row>
    <row r="53" spans="1:14" s="7" customFormat="1" ht="18" customHeight="1">
      <c r="A53" s="156" t="s">
        <v>102</v>
      </c>
      <c r="B53" s="149">
        <v>1</v>
      </c>
      <c r="C53" s="150" t="s">
        <v>84</v>
      </c>
      <c r="D53" s="152">
        <v>18</v>
      </c>
      <c r="E53" s="154">
        <v>6</v>
      </c>
      <c r="F53" s="64" t="s">
        <v>85</v>
      </c>
      <c r="G53" s="152">
        <v>13.5</v>
      </c>
      <c r="H53" s="154">
        <v>2</v>
      </c>
      <c r="I53" s="65">
        <v>7</v>
      </c>
      <c r="J53" s="66">
        <v>12</v>
      </c>
      <c r="K53" s="120">
        <f t="shared" ref="K53" si="42">ROUND(D53*E53*I54/1000,2)</f>
        <v>473.04</v>
      </c>
      <c r="L53" s="122">
        <f t="shared" ref="L53" si="43">ROUND(G53*H53*I54/1000,2)</f>
        <v>118.26</v>
      </c>
      <c r="M53" s="124">
        <f t="shared" ref="M53" si="44">K53-L53</f>
        <v>354.78000000000003</v>
      </c>
      <c r="N53" s="125"/>
    </row>
    <row r="54" spans="1:14" s="7" customFormat="1" ht="18" customHeight="1">
      <c r="A54" s="156"/>
      <c r="B54" s="149"/>
      <c r="C54" s="151"/>
      <c r="D54" s="153"/>
      <c r="E54" s="155"/>
      <c r="F54" s="67" t="s">
        <v>75</v>
      </c>
      <c r="G54" s="153"/>
      <c r="H54" s="155"/>
      <c r="I54" s="55">
        <f>ROUND(365*I53/7*J53,0)</f>
        <v>4380</v>
      </c>
      <c r="J54" s="56" t="s">
        <v>73</v>
      </c>
      <c r="K54" s="121"/>
      <c r="L54" s="123"/>
      <c r="M54" s="108"/>
      <c r="N54" s="109"/>
    </row>
    <row r="55" spans="1:14" s="7" customFormat="1" ht="18" customHeight="1">
      <c r="A55" s="156" t="s">
        <v>103</v>
      </c>
      <c r="B55" s="149">
        <v>1</v>
      </c>
      <c r="C55" s="150" t="s">
        <v>84</v>
      </c>
      <c r="D55" s="152">
        <v>18</v>
      </c>
      <c r="E55" s="154">
        <v>6</v>
      </c>
      <c r="F55" s="64" t="s">
        <v>85</v>
      </c>
      <c r="G55" s="152">
        <v>13.5</v>
      </c>
      <c r="H55" s="154">
        <v>2</v>
      </c>
      <c r="I55" s="65">
        <v>7</v>
      </c>
      <c r="J55" s="66">
        <v>12</v>
      </c>
      <c r="K55" s="120">
        <f t="shared" ref="K55" si="45">ROUND(D55*E55*I56/1000,2)</f>
        <v>473.04</v>
      </c>
      <c r="L55" s="122">
        <f t="shared" ref="L55" si="46">ROUND(G55*H55*I56/1000,2)</f>
        <v>118.26</v>
      </c>
      <c r="M55" s="124">
        <f t="shared" ref="M55" si="47">K55-L55</f>
        <v>354.78000000000003</v>
      </c>
      <c r="N55" s="125"/>
    </row>
    <row r="56" spans="1:14" s="7" customFormat="1" ht="18" customHeight="1">
      <c r="A56" s="156"/>
      <c r="B56" s="149"/>
      <c r="C56" s="151"/>
      <c r="D56" s="153"/>
      <c r="E56" s="155"/>
      <c r="F56" s="67" t="s">
        <v>75</v>
      </c>
      <c r="G56" s="153"/>
      <c r="H56" s="155"/>
      <c r="I56" s="55">
        <f>ROUND(365*I55/7*J55,0)</f>
        <v>4380</v>
      </c>
      <c r="J56" s="56" t="s">
        <v>73</v>
      </c>
      <c r="K56" s="130"/>
      <c r="L56" s="131"/>
      <c r="M56" s="106"/>
      <c r="N56" s="107"/>
    </row>
    <row r="57" spans="1:14" s="7" customFormat="1" ht="18" customHeight="1">
      <c r="A57" s="156" t="s">
        <v>104</v>
      </c>
      <c r="B57" s="149">
        <v>1</v>
      </c>
      <c r="C57" s="150" t="s">
        <v>78</v>
      </c>
      <c r="D57" s="152">
        <v>15</v>
      </c>
      <c r="E57" s="154">
        <v>3</v>
      </c>
      <c r="F57" s="64" t="s">
        <v>79</v>
      </c>
      <c r="G57" s="152">
        <v>6.2</v>
      </c>
      <c r="H57" s="154">
        <v>3</v>
      </c>
      <c r="I57" s="65">
        <v>7</v>
      </c>
      <c r="J57" s="66">
        <v>12</v>
      </c>
      <c r="K57" s="120">
        <f>ROUND(D57*E57*I58/1000,2)</f>
        <v>197.1</v>
      </c>
      <c r="L57" s="122">
        <f>ROUND(G57*H57*I58/1000,2)</f>
        <v>81.47</v>
      </c>
      <c r="M57" s="124">
        <f>K57-L57</f>
        <v>115.63</v>
      </c>
      <c r="N57" s="125"/>
    </row>
    <row r="58" spans="1:14" s="7" customFormat="1" ht="18" customHeight="1">
      <c r="A58" s="156"/>
      <c r="B58" s="149"/>
      <c r="C58" s="157"/>
      <c r="D58" s="158"/>
      <c r="E58" s="159"/>
      <c r="F58" s="63" t="s">
        <v>74</v>
      </c>
      <c r="G58" s="158"/>
      <c r="H58" s="159"/>
      <c r="I58" s="49">
        <f>ROUND(365*I57/7*J57,0)</f>
        <v>4380</v>
      </c>
      <c r="J58" s="50" t="s">
        <v>73</v>
      </c>
      <c r="K58" s="121"/>
      <c r="L58" s="123"/>
      <c r="M58" s="108"/>
      <c r="N58" s="109"/>
    </row>
    <row r="59" spans="1:14" s="7" customFormat="1" ht="18" customHeight="1">
      <c r="A59" s="156" t="s">
        <v>105</v>
      </c>
      <c r="B59" s="149">
        <v>1</v>
      </c>
      <c r="C59" s="150" t="s">
        <v>80</v>
      </c>
      <c r="D59" s="152">
        <v>18</v>
      </c>
      <c r="E59" s="154">
        <v>30</v>
      </c>
      <c r="F59" s="64" t="s">
        <v>81</v>
      </c>
      <c r="G59" s="152">
        <v>11</v>
      </c>
      <c r="H59" s="154">
        <v>30</v>
      </c>
      <c r="I59" s="65">
        <v>7</v>
      </c>
      <c r="J59" s="66">
        <v>12</v>
      </c>
      <c r="K59" s="120">
        <f t="shared" ref="K59" si="48">ROUND(D59*E59*I60/1000,2)</f>
        <v>2365.1999999999998</v>
      </c>
      <c r="L59" s="122">
        <f t="shared" ref="L59" si="49">ROUND(G59*H59*I60/1000,2)</f>
        <v>1445.4</v>
      </c>
      <c r="M59" s="124">
        <f t="shared" ref="M59" si="50">K59-L59</f>
        <v>919.79999999999973</v>
      </c>
      <c r="N59" s="125"/>
    </row>
    <row r="60" spans="1:14" s="7" customFormat="1" ht="18" customHeight="1">
      <c r="A60" s="156"/>
      <c r="B60" s="149"/>
      <c r="C60" s="157"/>
      <c r="D60" s="158"/>
      <c r="E60" s="159"/>
      <c r="F60" s="67" t="s">
        <v>74</v>
      </c>
      <c r="G60" s="153"/>
      <c r="H60" s="155"/>
      <c r="I60" s="55">
        <f>ROUND(365*I59/7*J59,0)</f>
        <v>4380</v>
      </c>
      <c r="J60" s="56" t="s">
        <v>73</v>
      </c>
      <c r="K60" s="121"/>
      <c r="L60" s="123"/>
      <c r="M60" s="108"/>
      <c r="N60" s="109"/>
    </row>
    <row r="61" spans="1:14" s="7" customFormat="1" ht="18" customHeight="1">
      <c r="A61" s="156" t="s">
        <v>106</v>
      </c>
      <c r="B61" s="149">
        <v>1</v>
      </c>
      <c r="C61" s="150" t="s">
        <v>82</v>
      </c>
      <c r="D61" s="152">
        <v>36</v>
      </c>
      <c r="E61" s="154">
        <v>1</v>
      </c>
      <c r="F61" s="64" t="s">
        <v>83</v>
      </c>
      <c r="G61" s="152">
        <v>20</v>
      </c>
      <c r="H61" s="154">
        <v>1</v>
      </c>
      <c r="I61" s="65">
        <v>7</v>
      </c>
      <c r="J61" s="66">
        <v>12</v>
      </c>
      <c r="K61" s="120">
        <f t="shared" ref="K61" si="51">ROUND(D61*E61*I62/1000,2)</f>
        <v>157.68</v>
      </c>
      <c r="L61" s="122">
        <f t="shared" ref="L61" si="52">ROUND(G61*H61*I62/1000,2)</f>
        <v>87.6</v>
      </c>
      <c r="M61" s="124">
        <f t="shared" ref="M61" si="53">K61-L61</f>
        <v>70.080000000000013</v>
      </c>
      <c r="N61" s="125"/>
    </row>
    <row r="62" spans="1:14" s="7" customFormat="1" ht="18" customHeight="1">
      <c r="A62" s="156"/>
      <c r="B62" s="149"/>
      <c r="C62" s="151"/>
      <c r="D62" s="153"/>
      <c r="E62" s="155"/>
      <c r="F62" s="67" t="s">
        <v>75</v>
      </c>
      <c r="G62" s="153"/>
      <c r="H62" s="155"/>
      <c r="I62" s="55">
        <f>ROUND(365*I61/7*J61,0)</f>
        <v>4380</v>
      </c>
      <c r="J62" s="56" t="s">
        <v>73</v>
      </c>
      <c r="K62" s="121"/>
      <c r="L62" s="123"/>
      <c r="M62" s="108"/>
      <c r="N62" s="109"/>
    </row>
    <row r="63" spans="1:14" s="7" customFormat="1" ht="18" customHeight="1">
      <c r="A63" s="156" t="s">
        <v>107</v>
      </c>
      <c r="B63" s="149">
        <v>1</v>
      </c>
      <c r="C63" s="150" t="s">
        <v>84</v>
      </c>
      <c r="D63" s="152">
        <v>18</v>
      </c>
      <c r="E63" s="154">
        <v>6</v>
      </c>
      <c r="F63" s="64" t="s">
        <v>85</v>
      </c>
      <c r="G63" s="152">
        <v>13.5</v>
      </c>
      <c r="H63" s="154">
        <v>2</v>
      </c>
      <c r="I63" s="65">
        <v>7</v>
      </c>
      <c r="J63" s="66">
        <v>12</v>
      </c>
      <c r="K63" s="120">
        <f t="shared" ref="K63" si="54">ROUND(D63*E63*I64/1000,2)</f>
        <v>473.04</v>
      </c>
      <c r="L63" s="122">
        <f t="shared" ref="L63" si="55">ROUND(G63*H63*I64/1000,2)</f>
        <v>118.26</v>
      </c>
      <c r="M63" s="124">
        <f t="shared" ref="M63" si="56">K63-L63</f>
        <v>354.78000000000003</v>
      </c>
      <c r="N63" s="125"/>
    </row>
    <row r="64" spans="1:14" s="7" customFormat="1" ht="18" customHeight="1">
      <c r="A64" s="156"/>
      <c r="B64" s="149"/>
      <c r="C64" s="151"/>
      <c r="D64" s="153"/>
      <c r="E64" s="155"/>
      <c r="F64" s="67" t="s">
        <v>75</v>
      </c>
      <c r="G64" s="153"/>
      <c r="H64" s="155"/>
      <c r="I64" s="55">
        <f>ROUND(365*I63/7*J63,0)</f>
        <v>4380</v>
      </c>
      <c r="J64" s="56" t="s">
        <v>73</v>
      </c>
      <c r="K64" s="121"/>
      <c r="L64" s="123"/>
      <c r="M64" s="108"/>
      <c r="N64" s="109"/>
    </row>
    <row r="65" spans="1:14" s="7" customFormat="1" ht="18" customHeight="1">
      <c r="A65" s="133"/>
      <c r="B65" s="147"/>
      <c r="C65" s="135"/>
      <c r="D65" s="114"/>
      <c r="E65" s="116"/>
      <c r="F65" s="51"/>
      <c r="G65" s="114"/>
      <c r="H65" s="116"/>
      <c r="I65" s="52"/>
      <c r="J65" s="53"/>
      <c r="K65" s="120">
        <f t="shared" ref="K65" si="57">ROUND(D65*E65*I66/1000,2)</f>
        <v>0</v>
      </c>
      <c r="L65" s="122">
        <f t="shared" ref="L65" si="58">ROUND(G65*H65*I66/1000,2)</f>
        <v>0</v>
      </c>
      <c r="M65" s="124">
        <f t="shared" ref="M65" si="59">K65-L65</f>
        <v>0</v>
      </c>
      <c r="N65" s="125"/>
    </row>
    <row r="66" spans="1:14" s="7" customFormat="1" ht="18" customHeight="1" thickBot="1">
      <c r="A66" s="140"/>
      <c r="B66" s="148"/>
      <c r="C66" s="142"/>
      <c r="D66" s="143"/>
      <c r="E66" s="144"/>
      <c r="F66" s="57"/>
      <c r="G66" s="143"/>
      <c r="H66" s="144"/>
      <c r="I66" s="58">
        <f>ROUND(365*I65/7*J65,0)</f>
        <v>0</v>
      </c>
      <c r="J66" s="59" t="s">
        <v>73</v>
      </c>
      <c r="K66" s="145"/>
      <c r="L66" s="146"/>
      <c r="M66" s="138"/>
      <c r="N66" s="139"/>
    </row>
  </sheetData>
  <mergeCells count="278">
    <mergeCell ref="A8:J8"/>
    <mergeCell ref="L8:L10"/>
    <mergeCell ref="M8:N10"/>
    <mergeCell ref="A9:I9"/>
    <mergeCell ref="A11:I11"/>
    <mergeCell ref="L11:L12"/>
    <mergeCell ref="M11:N12"/>
    <mergeCell ref="A12:I12"/>
    <mergeCell ref="A1:B1"/>
    <mergeCell ref="C1:D1"/>
    <mergeCell ref="M1:N1"/>
    <mergeCell ref="A6:J6"/>
    <mergeCell ref="A7:J7"/>
    <mergeCell ref="A14:B14"/>
    <mergeCell ref="C14:E14"/>
    <mergeCell ref="F14:H14"/>
    <mergeCell ref="I14:J14"/>
    <mergeCell ref="K14:L15"/>
    <mergeCell ref="M14:N16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M17:N18"/>
    <mergeCell ref="A19:A20"/>
    <mergeCell ref="B19:B20"/>
    <mergeCell ref="C19:C20"/>
    <mergeCell ref="D19:D20"/>
    <mergeCell ref="E19:E20"/>
    <mergeCell ref="G19:G20"/>
    <mergeCell ref="H19:H20"/>
    <mergeCell ref="K19:K20"/>
    <mergeCell ref="L19:L20"/>
    <mergeCell ref="M19:N20"/>
    <mergeCell ref="A17:A18"/>
    <mergeCell ref="B17:B18"/>
    <mergeCell ref="C17:C18"/>
    <mergeCell ref="D17:D18"/>
    <mergeCell ref="E17:E18"/>
    <mergeCell ref="G17:G18"/>
    <mergeCell ref="H17:H18"/>
    <mergeCell ref="K17:K18"/>
    <mergeCell ref="L17:L18"/>
    <mergeCell ref="M21:N22"/>
    <mergeCell ref="A23:A24"/>
    <mergeCell ref="B23:B24"/>
    <mergeCell ref="C23:C24"/>
    <mergeCell ref="D23:D24"/>
    <mergeCell ref="E23:E24"/>
    <mergeCell ref="G23:G24"/>
    <mergeCell ref="H23:H24"/>
    <mergeCell ref="K23:K24"/>
    <mergeCell ref="L23:L24"/>
    <mergeCell ref="M23:N24"/>
    <mergeCell ref="A21:A22"/>
    <mergeCell ref="B21:B22"/>
    <mergeCell ref="C21:C22"/>
    <mergeCell ref="D21:D22"/>
    <mergeCell ref="E21:E22"/>
    <mergeCell ref="G21:G22"/>
    <mergeCell ref="H21:H22"/>
    <mergeCell ref="K21:K22"/>
    <mergeCell ref="L21:L22"/>
    <mergeCell ref="M25:N26"/>
    <mergeCell ref="A27:A28"/>
    <mergeCell ref="B27:B28"/>
    <mergeCell ref="C27:C28"/>
    <mergeCell ref="D27:D28"/>
    <mergeCell ref="E27:E28"/>
    <mergeCell ref="G27:G28"/>
    <mergeCell ref="H27:H28"/>
    <mergeCell ref="K27:K28"/>
    <mergeCell ref="L27:L28"/>
    <mergeCell ref="M27:N28"/>
    <mergeCell ref="A25:A26"/>
    <mergeCell ref="B25:B26"/>
    <mergeCell ref="C25:C26"/>
    <mergeCell ref="D25:D26"/>
    <mergeCell ref="E25:E26"/>
    <mergeCell ref="G25:G26"/>
    <mergeCell ref="H25:H26"/>
    <mergeCell ref="K25:K26"/>
    <mergeCell ref="L25:L26"/>
    <mergeCell ref="M29:N30"/>
    <mergeCell ref="A31:A32"/>
    <mergeCell ref="B31:B32"/>
    <mergeCell ref="C31:C32"/>
    <mergeCell ref="D31:D32"/>
    <mergeCell ref="E31:E32"/>
    <mergeCell ref="G31:G32"/>
    <mergeCell ref="H31:H32"/>
    <mergeCell ref="K31:K32"/>
    <mergeCell ref="L31:L32"/>
    <mergeCell ref="M31:N32"/>
    <mergeCell ref="A29:A30"/>
    <mergeCell ref="B29:B30"/>
    <mergeCell ref="C29:C30"/>
    <mergeCell ref="D29:D30"/>
    <mergeCell ref="E29:E30"/>
    <mergeCell ref="G29:G30"/>
    <mergeCell ref="H29:H30"/>
    <mergeCell ref="K29:K30"/>
    <mergeCell ref="L29:L30"/>
    <mergeCell ref="M33:N34"/>
    <mergeCell ref="A35:A36"/>
    <mergeCell ref="B35:B36"/>
    <mergeCell ref="C35:C36"/>
    <mergeCell ref="D35:D36"/>
    <mergeCell ref="E35:E36"/>
    <mergeCell ref="G35:G36"/>
    <mergeCell ref="H35:H36"/>
    <mergeCell ref="K35:K36"/>
    <mergeCell ref="L35:L36"/>
    <mergeCell ref="M35:N36"/>
    <mergeCell ref="A33:A34"/>
    <mergeCell ref="B33:B34"/>
    <mergeCell ref="C33:C34"/>
    <mergeCell ref="D33:D34"/>
    <mergeCell ref="E33:E34"/>
    <mergeCell ref="G33:G34"/>
    <mergeCell ref="H33:H34"/>
    <mergeCell ref="K33:K34"/>
    <mergeCell ref="L33:L34"/>
    <mergeCell ref="M37:N38"/>
    <mergeCell ref="A39:A40"/>
    <mergeCell ref="B39:B40"/>
    <mergeCell ref="C39:C40"/>
    <mergeCell ref="D39:D40"/>
    <mergeCell ref="E39:E40"/>
    <mergeCell ref="G39:G40"/>
    <mergeCell ref="H39:H40"/>
    <mergeCell ref="K39:K40"/>
    <mergeCell ref="L39:L40"/>
    <mergeCell ref="M39:N40"/>
    <mergeCell ref="A37:A38"/>
    <mergeCell ref="B37:B38"/>
    <mergeCell ref="C37:C38"/>
    <mergeCell ref="D37:D38"/>
    <mergeCell ref="E37:E38"/>
    <mergeCell ref="G37:G38"/>
    <mergeCell ref="H37:H38"/>
    <mergeCell ref="K37:K38"/>
    <mergeCell ref="L37:L38"/>
    <mergeCell ref="M41:N42"/>
    <mergeCell ref="A43:A44"/>
    <mergeCell ref="B43:B44"/>
    <mergeCell ref="C43:C44"/>
    <mergeCell ref="D43:D44"/>
    <mergeCell ref="E43:E44"/>
    <mergeCell ref="G43:G44"/>
    <mergeCell ref="H43:H44"/>
    <mergeCell ref="K43:K44"/>
    <mergeCell ref="L43:L44"/>
    <mergeCell ref="M43:N44"/>
    <mergeCell ref="A41:A42"/>
    <mergeCell ref="B41:B42"/>
    <mergeCell ref="C41:C42"/>
    <mergeCell ref="D41:D42"/>
    <mergeCell ref="E41:E42"/>
    <mergeCell ref="G41:G42"/>
    <mergeCell ref="H41:H42"/>
    <mergeCell ref="K41:K42"/>
    <mergeCell ref="L41:L42"/>
    <mergeCell ref="M45:N46"/>
    <mergeCell ref="A47:A48"/>
    <mergeCell ref="B47:B48"/>
    <mergeCell ref="C47:C48"/>
    <mergeCell ref="D47:D48"/>
    <mergeCell ref="E47:E48"/>
    <mergeCell ref="G47:G48"/>
    <mergeCell ref="H47:H48"/>
    <mergeCell ref="K47:K48"/>
    <mergeCell ref="L47:L48"/>
    <mergeCell ref="M47:N48"/>
    <mergeCell ref="A45:A46"/>
    <mergeCell ref="B45:B46"/>
    <mergeCell ref="C45:C46"/>
    <mergeCell ref="D45:D46"/>
    <mergeCell ref="E45:E46"/>
    <mergeCell ref="G45:G46"/>
    <mergeCell ref="H45:H46"/>
    <mergeCell ref="K45:K46"/>
    <mergeCell ref="L45:L46"/>
    <mergeCell ref="M49:N50"/>
    <mergeCell ref="A51:A52"/>
    <mergeCell ref="B51:B52"/>
    <mergeCell ref="C51:C52"/>
    <mergeCell ref="D51:D52"/>
    <mergeCell ref="E51:E52"/>
    <mergeCell ref="G51:G52"/>
    <mergeCell ref="H51:H52"/>
    <mergeCell ref="K51:K52"/>
    <mergeCell ref="L51:L52"/>
    <mergeCell ref="M51:N52"/>
    <mergeCell ref="A49:A50"/>
    <mergeCell ref="B49:B50"/>
    <mergeCell ref="C49:C50"/>
    <mergeCell ref="D49:D50"/>
    <mergeCell ref="E49:E50"/>
    <mergeCell ref="G49:G50"/>
    <mergeCell ref="H49:H50"/>
    <mergeCell ref="K49:K50"/>
    <mergeCell ref="L49:L50"/>
    <mergeCell ref="M53:N54"/>
    <mergeCell ref="A55:A56"/>
    <mergeCell ref="B55:B56"/>
    <mergeCell ref="C55:C56"/>
    <mergeCell ref="D55:D56"/>
    <mergeCell ref="E55:E56"/>
    <mergeCell ref="G55:G56"/>
    <mergeCell ref="H55:H56"/>
    <mergeCell ref="K55:K56"/>
    <mergeCell ref="L55:L56"/>
    <mergeCell ref="M55:N56"/>
    <mergeCell ref="A53:A54"/>
    <mergeCell ref="B53:B54"/>
    <mergeCell ref="C53:C54"/>
    <mergeCell ref="D53:D54"/>
    <mergeCell ref="E53:E54"/>
    <mergeCell ref="G53:G54"/>
    <mergeCell ref="H53:H54"/>
    <mergeCell ref="K53:K54"/>
    <mergeCell ref="L53:L54"/>
    <mergeCell ref="A57:A58"/>
    <mergeCell ref="B57:B58"/>
    <mergeCell ref="C57:C58"/>
    <mergeCell ref="D57:D58"/>
    <mergeCell ref="E57:E58"/>
    <mergeCell ref="G57:G58"/>
    <mergeCell ref="H57:H58"/>
    <mergeCell ref="K57:K58"/>
    <mergeCell ref="L57:L58"/>
    <mergeCell ref="M57:N58"/>
    <mergeCell ref="M65:N66"/>
    <mergeCell ref="G63:G64"/>
    <mergeCell ref="H63:H64"/>
    <mergeCell ref="K63:K64"/>
    <mergeCell ref="L63:L64"/>
    <mergeCell ref="M63:N64"/>
    <mergeCell ref="A59:A60"/>
    <mergeCell ref="B59:B60"/>
    <mergeCell ref="C59:C60"/>
    <mergeCell ref="D59:D60"/>
    <mergeCell ref="E59:E60"/>
    <mergeCell ref="M61:N62"/>
    <mergeCell ref="A63:A64"/>
    <mergeCell ref="B63:B64"/>
    <mergeCell ref="C63:C64"/>
    <mergeCell ref="D63:D64"/>
    <mergeCell ref="E63:E64"/>
    <mergeCell ref="G59:G60"/>
    <mergeCell ref="H59:H60"/>
    <mergeCell ref="K59:K60"/>
    <mergeCell ref="L59:L60"/>
    <mergeCell ref="M59:N60"/>
    <mergeCell ref="A61:A62"/>
    <mergeCell ref="A65:A66"/>
    <mergeCell ref="B65:B66"/>
    <mergeCell ref="C65:C66"/>
    <mergeCell ref="D65:D66"/>
    <mergeCell ref="E65:E66"/>
    <mergeCell ref="L61:L62"/>
    <mergeCell ref="G65:G66"/>
    <mergeCell ref="H65:H66"/>
    <mergeCell ref="K65:K66"/>
    <mergeCell ref="L65:L66"/>
    <mergeCell ref="B61:B62"/>
    <mergeCell ref="C61:C62"/>
    <mergeCell ref="D61:D62"/>
    <mergeCell ref="E61:E62"/>
    <mergeCell ref="G61:G62"/>
    <mergeCell ref="H61:H62"/>
    <mergeCell ref="K61:K62"/>
  </mergeCells>
  <phoneticPr fontId="1"/>
  <pageMargins left="0.6" right="0.32" top="0.6692913385826772" bottom="0.35433070866141736" header="0.31496062992125984" footer="0.15748031496062992"/>
  <pageSetup paperSize="9" scale="65" fitToHeight="0" orientation="portrait" cellComments="asDisplayed" r:id="rId1"/>
  <headerFooter>
    <oddHeader>&amp;R&amp;"-,太字"&amp;14【公社様式２】</oddHeader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workbookViewId="0">
      <selection activeCell="G6" sqref="G6"/>
    </sheetView>
  </sheetViews>
  <sheetFormatPr defaultColWidth="9" defaultRowHeight="13.2"/>
  <cols>
    <col min="1" max="6" width="9" style="2"/>
    <col min="7" max="7" width="64.6640625" style="2" bestFit="1" customWidth="1"/>
    <col min="8" max="8" width="69.6640625" style="2" bestFit="1" customWidth="1"/>
    <col min="9" max="16384" width="9" style="2"/>
  </cols>
  <sheetData>
    <row r="2" spans="1:8">
      <c r="A2" s="1" t="s">
        <v>1</v>
      </c>
      <c r="C2" s="14"/>
      <c r="D2" s="14"/>
      <c r="E2" s="14"/>
      <c r="F2" s="14"/>
      <c r="G2" s="15"/>
      <c r="H2" s="15"/>
    </row>
    <row r="3" spans="1:8">
      <c r="A3" s="3" t="s">
        <v>2</v>
      </c>
      <c r="C3" s="14"/>
      <c r="D3" s="14"/>
      <c r="E3" s="14"/>
      <c r="F3" s="14"/>
      <c r="G3" s="14"/>
      <c r="H3" s="14"/>
    </row>
    <row r="4" spans="1:8">
      <c r="A4" s="3" t="s">
        <v>3</v>
      </c>
      <c r="C4" s="14"/>
      <c r="D4" s="14"/>
      <c r="E4" s="14"/>
      <c r="F4" s="14"/>
      <c r="G4" s="14"/>
      <c r="H4" s="14"/>
    </row>
    <row r="5" spans="1:8">
      <c r="A5" s="3" t="s">
        <v>4</v>
      </c>
      <c r="C5" s="14"/>
      <c r="D5" s="14"/>
      <c r="E5" s="14"/>
      <c r="F5" s="14"/>
      <c r="G5" s="14"/>
      <c r="H5" s="14"/>
    </row>
    <row r="6" spans="1:8">
      <c r="A6" s="3" t="s">
        <v>5</v>
      </c>
      <c r="C6" s="14"/>
      <c r="D6" s="14"/>
      <c r="E6" s="14"/>
      <c r="F6" s="14"/>
      <c r="G6" s="14"/>
      <c r="H6" s="14"/>
    </row>
    <row r="7" spans="1:8">
      <c r="A7" s="3" t="s">
        <v>6</v>
      </c>
      <c r="C7" s="14"/>
      <c r="D7" s="14"/>
      <c r="E7" s="14"/>
      <c r="F7" s="14"/>
      <c r="G7" s="14"/>
      <c r="H7" s="14"/>
    </row>
    <row r="8" spans="1:8">
      <c r="A8" s="3" t="s">
        <v>7</v>
      </c>
      <c r="C8" s="14"/>
      <c r="D8" s="14"/>
      <c r="E8" s="14"/>
      <c r="F8" s="14"/>
      <c r="G8" s="14"/>
      <c r="H8" s="14"/>
    </row>
    <row r="9" spans="1:8">
      <c r="A9" s="3" t="s">
        <v>8</v>
      </c>
      <c r="C9" s="14"/>
      <c r="D9" s="14"/>
      <c r="E9" s="14"/>
      <c r="F9" s="14"/>
      <c r="G9" s="14"/>
      <c r="H9" s="14"/>
    </row>
    <row r="10" spans="1:8">
      <c r="A10" s="3" t="s">
        <v>9</v>
      </c>
      <c r="C10" s="14"/>
      <c r="D10" s="14"/>
      <c r="E10" s="14"/>
      <c r="F10" s="14"/>
      <c r="G10" s="14"/>
      <c r="H10" s="14"/>
    </row>
    <row r="11" spans="1:8">
      <c r="A11" s="3" t="s">
        <v>10</v>
      </c>
      <c r="C11" s="14"/>
      <c r="D11" s="14"/>
      <c r="E11" s="14"/>
      <c r="F11" s="14"/>
      <c r="G11" s="14"/>
      <c r="H11" s="14"/>
    </row>
    <row r="12" spans="1:8">
      <c r="A12" s="3" t="s">
        <v>11</v>
      </c>
      <c r="C12" s="14"/>
      <c r="D12" s="14"/>
      <c r="E12" s="14"/>
      <c r="F12" s="14"/>
      <c r="G12" s="14"/>
      <c r="H12" s="14"/>
    </row>
    <row r="13" spans="1:8">
      <c r="A13" s="3" t="s">
        <v>12</v>
      </c>
      <c r="C13" s="14"/>
      <c r="D13" s="14"/>
      <c r="E13" s="14"/>
      <c r="F13" s="14"/>
      <c r="G13" s="14"/>
      <c r="H13" s="14"/>
    </row>
    <row r="14" spans="1:8">
      <c r="A14" s="3" t="s">
        <v>13</v>
      </c>
      <c r="C14" s="14"/>
      <c r="D14" s="14"/>
      <c r="E14" s="14"/>
      <c r="F14" s="14"/>
      <c r="G14" s="14"/>
      <c r="H14" s="14"/>
    </row>
    <row r="15" spans="1:8">
      <c r="A15" s="3" t="s">
        <v>14</v>
      </c>
      <c r="C15" s="14"/>
      <c r="D15" s="14"/>
      <c r="E15" s="14"/>
      <c r="F15" s="14"/>
      <c r="G15" s="14"/>
      <c r="H15" s="14"/>
    </row>
    <row r="16" spans="1:8">
      <c r="A16" s="3" t="s">
        <v>15</v>
      </c>
      <c r="C16" s="14"/>
      <c r="D16" s="14"/>
      <c r="E16" s="14"/>
      <c r="F16" s="14"/>
      <c r="G16" s="14"/>
      <c r="H16" s="14"/>
    </row>
    <row r="17" spans="1:8">
      <c r="A17" s="3" t="s">
        <v>16</v>
      </c>
      <c r="C17" s="14"/>
      <c r="D17" s="14"/>
      <c r="E17" s="14"/>
      <c r="F17" s="14"/>
      <c r="G17" s="14"/>
      <c r="H17" s="14"/>
    </row>
    <row r="18" spans="1:8">
      <c r="A18" s="3" t="s">
        <v>17</v>
      </c>
      <c r="C18" s="14"/>
      <c r="D18" s="14"/>
      <c r="E18" s="14"/>
      <c r="F18" s="14"/>
      <c r="G18" s="14"/>
      <c r="H18" s="14"/>
    </row>
    <row r="19" spans="1:8">
      <c r="A19" s="3" t="s">
        <v>18</v>
      </c>
      <c r="C19" s="14"/>
      <c r="D19" s="14"/>
      <c r="E19" s="14"/>
      <c r="F19" s="14"/>
      <c r="G19" s="16"/>
      <c r="H19" s="16"/>
    </row>
    <row r="20" spans="1:8">
      <c r="A20" s="3" t="s">
        <v>19</v>
      </c>
      <c r="C20" s="14"/>
      <c r="D20" s="14"/>
      <c r="E20" s="14"/>
      <c r="F20" s="14"/>
      <c r="G20" s="16"/>
      <c r="H20" s="16"/>
    </row>
    <row r="21" spans="1:8">
      <c r="A21" s="3" t="s">
        <v>20</v>
      </c>
      <c r="C21" s="14"/>
      <c r="D21" s="14"/>
      <c r="E21" s="14"/>
      <c r="F21" s="14"/>
      <c r="G21" s="16"/>
      <c r="H21" s="16"/>
    </row>
    <row r="22" spans="1:8">
      <c r="A22" s="3" t="s">
        <v>21</v>
      </c>
      <c r="C22" s="14"/>
      <c r="D22" s="14"/>
      <c r="E22" s="14"/>
      <c r="F22" s="14"/>
      <c r="G22" s="14"/>
      <c r="H22" s="14"/>
    </row>
    <row r="23" spans="1:8">
      <c r="A23" s="3" t="s">
        <v>22</v>
      </c>
      <c r="C23" s="14"/>
      <c r="D23" s="14"/>
      <c r="E23" s="14"/>
      <c r="F23" s="14"/>
      <c r="G23" s="14"/>
      <c r="H23" s="14"/>
    </row>
    <row r="24" spans="1:8">
      <c r="A24" s="3" t="s">
        <v>23</v>
      </c>
      <c r="C24" s="14"/>
      <c r="D24" s="14"/>
      <c r="E24" s="14"/>
      <c r="F24" s="14"/>
      <c r="G24" s="14"/>
      <c r="H24" s="14"/>
    </row>
    <row r="25" spans="1:8">
      <c r="A25" s="3" t="s">
        <v>24</v>
      </c>
      <c r="C25" s="14"/>
      <c r="D25" s="14"/>
      <c r="E25" s="14"/>
      <c r="F25" s="14"/>
      <c r="G25" s="14"/>
      <c r="H25" s="14"/>
    </row>
    <row r="26" spans="1:8">
      <c r="A26" s="3" t="s">
        <v>25</v>
      </c>
      <c r="C26" s="14"/>
      <c r="D26" s="14"/>
      <c r="E26" s="14"/>
      <c r="F26" s="14"/>
      <c r="G26" s="14"/>
      <c r="H26" s="14"/>
    </row>
    <row r="27" spans="1:8">
      <c r="A27" s="3" t="s">
        <v>26</v>
      </c>
      <c r="C27" s="14"/>
      <c r="D27" s="14"/>
      <c r="E27" s="14"/>
      <c r="F27" s="14"/>
      <c r="G27" s="17"/>
      <c r="H27" s="14"/>
    </row>
    <row r="28" spans="1:8">
      <c r="A28" s="3" t="s">
        <v>27</v>
      </c>
      <c r="C28" s="14"/>
      <c r="D28" s="14"/>
      <c r="E28" s="14"/>
      <c r="F28" s="14"/>
      <c r="G28" s="14"/>
      <c r="H28" s="14"/>
    </row>
    <row r="29" spans="1:8">
      <c r="A29" s="3" t="s">
        <v>28</v>
      </c>
      <c r="C29" s="14"/>
      <c r="D29" s="14"/>
      <c r="E29" s="14"/>
      <c r="F29" s="14"/>
      <c r="G29" s="14"/>
      <c r="H29" s="14"/>
    </row>
    <row r="30" spans="1:8">
      <c r="A30" s="3" t="s">
        <v>29</v>
      </c>
      <c r="C30" s="14"/>
      <c r="D30" s="14"/>
      <c r="E30" s="14"/>
      <c r="F30" s="14"/>
      <c r="G30" s="14"/>
      <c r="H30" s="14"/>
    </row>
    <row r="31" spans="1:8">
      <c r="A31" s="3" t="s">
        <v>30</v>
      </c>
      <c r="C31" s="14"/>
      <c r="D31" s="14"/>
      <c r="E31" s="14"/>
      <c r="F31" s="14"/>
      <c r="G31" s="14"/>
      <c r="H31" s="14"/>
    </row>
    <row r="32" spans="1:8">
      <c r="A32" s="3" t="s">
        <v>31</v>
      </c>
      <c r="C32" s="14"/>
      <c r="D32" s="14"/>
      <c r="E32" s="14"/>
      <c r="F32" s="14"/>
      <c r="G32" s="14"/>
      <c r="H32" s="14"/>
    </row>
    <row r="33" spans="1:8">
      <c r="A33" s="3" t="s">
        <v>32</v>
      </c>
      <c r="C33" s="14"/>
      <c r="D33" s="14"/>
      <c r="E33" s="14"/>
      <c r="F33" s="14"/>
      <c r="G33" s="14"/>
      <c r="H33" s="14"/>
    </row>
    <row r="34" spans="1:8">
      <c r="A34" s="3" t="s">
        <v>33</v>
      </c>
      <c r="C34" s="14"/>
      <c r="D34" s="14"/>
      <c r="E34" s="14"/>
      <c r="F34" s="14"/>
      <c r="G34" s="14"/>
      <c r="H34" s="14"/>
    </row>
    <row r="35" spans="1:8">
      <c r="A35" s="3" t="s">
        <v>34</v>
      </c>
      <c r="C35" s="14"/>
      <c r="D35" s="14"/>
      <c r="E35" s="14"/>
      <c r="F35" s="14"/>
      <c r="G35" s="14"/>
      <c r="H35" s="14"/>
    </row>
    <row r="36" spans="1:8">
      <c r="A36" s="3" t="s">
        <v>35</v>
      </c>
      <c r="C36" s="14"/>
      <c r="D36" s="14"/>
      <c r="E36" s="14"/>
      <c r="F36" s="14"/>
      <c r="G36" s="14"/>
      <c r="H36" s="14"/>
    </row>
    <row r="37" spans="1:8">
      <c r="A37" s="3" t="s">
        <v>36</v>
      </c>
      <c r="C37" s="14"/>
      <c r="D37" s="14"/>
      <c r="E37" s="14"/>
      <c r="F37" s="14"/>
      <c r="G37" s="14"/>
      <c r="H37" s="14"/>
    </row>
    <row r="38" spans="1:8">
      <c r="A38" s="3" t="s">
        <v>37</v>
      </c>
      <c r="C38" s="14"/>
      <c r="D38" s="14"/>
      <c r="E38" s="14"/>
      <c r="F38" s="14"/>
      <c r="G38" s="14"/>
      <c r="H38" s="14"/>
    </row>
    <row r="39" spans="1:8">
      <c r="A39" s="3" t="s">
        <v>38</v>
      </c>
      <c r="C39" s="14"/>
      <c r="D39" s="14"/>
      <c r="E39" s="14"/>
      <c r="F39" s="14"/>
      <c r="G39" s="14"/>
      <c r="H39" s="14"/>
    </row>
    <row r="40" spans="1:8">
      <c r="A40" s="3" t="s">
        <v>39</v>
      </c>
      <c r="C40" s="14"/>
      <c r="D40" s="14"/>
      <c r="E40" s="14"/>
      <c r="F40" s="14"/>
      <c r="G40" s="14"/>
      <c r="H40" s="14"/>
    </row>
    <row r="41" spans="1:8">
      <c r="A41" s="3" t="s">
        <v>40</v>
      </c>
      <c r="C41" s="14"/>
      <c r="D41" s="14"/>
      <c r="E41" s="14"/>
      <c r="F41" s="14"/>
      <c r="G41" s="14"/>
      <c r="H41" s="14"/>
    </row>
    <row r="42" spans="1:8">
      <c r="A42" s="3" t="s">
        <v>41</v>
      </c>
      <c r="C42" s="14"/>
      <c r="D42" s="14"/>
      <c r="E42" s="14"/>
      <c r="F42" s="14"/>
      <c r="G42" s="14"/>
      <c r="H42" s="14"/>
    </row>
    <row r="43" spans="1:8">
      <c r="A43" s="3" t="s">
        <v>42</v>
      </c>
      <c r="C43" s="14"/>
      <c r="D43" s="14"/>
      <c r="E43" s="14"/>
      <c r="F43" s="14"/>
      <c r="G43" s="14"/>
      <c r="H43" s="14"/>
    </row>
    <row r="44" spans="1:8">
      <c r="A44" s="3" t="s">
        <v>43</v>
      </c>
    </row>
    <row r="45" spans="1:8">
      <c r="A45" s="3" t="s">
        <v>44</v>
      </c>
    </row>
    <row r="46" spans="1:8">
      <c r="A46" s="3" t="s">
        <v>45</v>
      </c>
    </row>
    <row r="47" spans="1:8">
      <c r="A47" s="3" t="s">
        <v>46</v>
      </c>
    </row>
    <row r="48" spans="1:8">
      <c r="A48" s="3" t="s">
        <v>47</v>
      </c>
    </row>
    <row r="49" spans="1:1">
      <c r="A49" s="3" t="s">
        <v>48</v>
      </c>
    </row>
    <row r="50" spans="1:1">
      <c r="A50" s="3" t="s">
        <v>49</v>
      </c>
    </row>
    <row r="51" spans="1:1">
      <c r="A51" s="3" t="s">
        <v>50</v>
      </c>
    </row>
    <row r="52" spans="1:1">
      <c r="A52" s="3" t="s">
        <v>51</v>
      </c>
    </row>
    <row r="53" spans="1:1">
      <c r="A53" s="3" t="s">
        <v>52</v>
      </c>
    </row>
    <row r="54" spans="1:1">
      <c r="A54" s="3" t="s">
        <v>53</v>
      </c>
    </row>
    <row r="55" spans="1:1">
      <c r="A55" s="3" t="s">
        <v>54</v>
      </c>
    </row>
    <row r="56" spans="1:1">
      <c r="A56" s="3" t="s">
        <v>55</v>
      </c>
    </row>
    <row r="57" spans="1:1">
      <c r="A57" s="3" t="s">
        <v>56</v>
      </c>
    </row>
    <row r="58" spans="1:1">
      <c r="A58" s="3" t="s">
        <v>57</v>
      </c>
    </row>
    <row r="59" spans="1:1">
      <c r="A59" s="3" t="s">
        <v>58</v>
      </c>
    </row>
    <row r="60" spans="1:1">
      <c r="A60" s="3" t="s">
        <v>59</v>
      </c>
    </row>
    <row r="61" spans="1:1">
      <c r="A61" s="3" t="s">
        <v>60</v>
      </c>
    </row>
    <row r="62" spans="1:1">
      <c r="A62" s="3" t="s">
        <v>61</v>
      </c>
    </row>
    <row r="63" spans="1:1">
      <c r="A63" s="3" t="s">
        <v>62</v>
      </c>
    </row>
    <row r="64" spans="1:1">
      <c r="A64" s="3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公社様式2　(2)LED</vt:lpstr>
      <vt:lpstr>公社様式2　(2)LED (記載例)</vt:lpstr>
      <vt:lpstr>コード表</vt:lpstr>
      <vt:lpstr>'公社様式2　(2)LED'!Print_Area</vt:lpstr>
      <vt:lpstr>'公社様式2　(2)LED (記載例)'!Print_Area</vt:lpstr>
      <vt:lpstr>メニュー1</vt:lpstr>
      <vt:lpstr>メニュー2</vt:lpstr>
      <vt:lpstr>区市町村名</vt:lpstr>
      <vt:lpstr>区分</vt:lpstr>
      <vt:lpstr>区分2</vt:lpstr>
      <vt:lpstr>予算科目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2023-09-27T02:29:43Z</dcterms:created>
  <dcterms:modified xsi:type="dcterms:W3CDTF">2023-09-27T02:29:47Z</dcterms:modified>
</cp:coreProperties>
</file>