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fs00001\CNT\温暖化対策推進課\モビリティチーム\Ｒ５\100_R6準備関連\01_ZEV普及促進事業\02_令和6年度ZEV事業準備\02-1_助成金算定ツール　Excel版\"/>
    </mc:Choice>
  </mc:AlternateContent>
  <xr:revisionPtr revIDLastSave="0" documentId="13_ncr:1_{B8F32F46-53CB-4522-A511-788BB0431FBA}" xr6:coauthVersionLast="47" xr6:coauthVersionMax="47" xr10:uidLastSave="{00000000-0000-0000-0000-000000000000}"/>
  <bookViews>
    <workbookView xWindow="28680" yWindow="-120" windowWidth="29040" windowHeight="15840" xr2:uid="{0651BBFF-E14D-4263-A2FD-CB6CBF1F9F7E}"/>
  </bookViews>
  <sheets>
    <sheet name="助成金額等" sheetId="2" r:id="rId1"/>
    <sheet name="車両コード等" sheetId="1" r:id="rId2"/>
  </sheets>
  <externalReferences>
    <externalReference r:id="rId3"/>
  </externalReferences>
  <definedNames>
    <definedName name="_xlnm._FilterDatabase" localSheetId="1" hidden="1">車両コード等!$A$4:$L$574</definedName>
    <definedName name="_xlnm.Print_Area" localSheetId="0">助成金額等!$B$2:$C$15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C14" i="2"/>
  <c r="H19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F7" i="2" l="1"/>
  <c r="C5" i="2"/>
  <c r="F5" i="2"/>
  <c r="C6" i="2"/>
  <c r="F6" i="2"/>
  <c r="C7" i="2"/>
  <c r="F3" i="2"/>
  <c r="C8" i="2"/>
  <c r="F4" i="2"/>
  <c r="C13" i="2"/>
</calcChain>
</file>

<file path=xl/sharedStrings.xml><?xml version="1.0" encoding="utf-8"?>
<sst xmlns="http://schemas.openxmlformats.org/spreadsheetml/2006/main" count="80" uniqueCount="62">
  <si>
    <t>車両コード</t>
    <phoneticPr fontId="3"/>
  </si>
  <si>
    <t>区分1</t>
    <rPh sb="0" eb="2">
      <t>クブン</t>
    </rPh>
    <phoneticPr fontId="5"/>
  </si>
  <si>
    <t>区分2</t>
    <rPh sb="0" eb="2">
      <t>クブン</t>
    </rPh>
    <phoneticPr fontId="3"/>
  </si>
  <si>
    <t>ブランド（メーカー）</t>
    <phoneticPr fontId="3"/>
  </si>
  <si>
    <t>車名</t>
    <rPh sb="0" eb="2">
      <t>シャメイ</t>
    </rPh>
    <phoneticPr fontId="3"/>
  </si>
  <si>
    <t>グレード</t>
    <phoneticPr fontId="3"/>
  </si>
  <si>
    <t>型式</t>
    <rPh sb="0" eb="2">
      <t>カタシキ</t>
    </rPh>
    <phoneticPr fontId="3"/>
  </si>
  <si>
    <t>定価
※１</t>
    <rPh sb="0" eb="2">
      <t>テイカ</t>
    </rPh>
    <phoneticPr fontId="3"/>
  </si>
  <si>
    <t>助成額　※２　※３</t>
    <rPh sb="0" eb="3">
      <t>ジョセイガク</t>
    </rPh>
    <phoneticPr fontId="3"/>
  </si>
  <si>
    <t>個人</t>
    <rPh sb="0" eb="2">
      <t>コジン</t>
    </rPh>
    <phoneticPr fontId="3"/>
  </si>
  <si>
    <t>法人・個人事業主</t>
    <rPh sb="0" eb="2">
      <t>ホウジン</t>
    </rPh>
    <rPh sb="3" eb="8">
      <t>コジンジギョウヌシ</t>
    </rPh>
    <phoneticPr fontId="3"/>
  </si>
  <si>
    <t>給電機能　※４</t>
    <rPh sb="0" eb="2">
      <t>キュウデン</t>
    </rPh>
    <rPh sb="2" eb="4">
      <t>キノウ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</si>
  <si>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</si>
  <si>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</si>
  <si>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東京都環境公社　EV・PHEV・FCV助成金額算定ツール</t>
    <rPh sb="0" eb="3">
      <t>トウキョウト</t>
    </rPh>
    <rPh sb="3" eb="7">
      <t>カンキョウコウシャ</t>
    </rPh>
    <rPh sb="19" eb="23">
      <t>ジョセイキンガク</t>
    </rPh>
    <rPh sb="23" eb="25">
      <t>サンテイ</t>
    </rPh>
    <phoneticPr fontId="3"/>
  </si>
  <si>
    <t>区分</t>
    <rPh sb="0" eb="2">
      <t>クブン</t>
    </rPh>
    <phoneticPr fontId="3"/>
  </si>
  <si>
    <t>車両コード</t>
    <rPh sb="0" eb="2">
      <t>シャリョウ</t>
    </rPh>
    <phoneticPr fontId="3"/>
  </si>
  <si>
    <t>個人有</t>
    <rPh sb="0" eb="2">
      <t>コジン</t>
    </rPh>
    <rPh sb="2" eb="3">
      <t>アリ</t>
    </rPh>
    <phoneticPr fontId="3"/>
  </si>
  <si>
    <t>個人無</t>
    <rPh sb="0" eb="2">
      <t>コジン</t>
    </rPh>
    <rPh sb="2" eb="3">
      <t>ナ</t>
    </rPh>
    <phoneticPr fontId="3"/>
  </si>
  <si>
    <t>車名</t>
    <phoneticPr fontId="3"/>
  </si>
  <si>
    <t>法人・個人事業主有</t>
    <rPh sb="8" eb="9">
      <t>アリ</t>
    </rPh>
    <phoneticPr fontId="3"/>
  </si>
  <si>
    <t>法人・個人事業主無</t>
    <rPh sb="8" eb="9">
      <t>ナシ</t>
    </rPh>
    <phoneticPr fontId="3"/>
  </si>
  <si>
    <t>EV個人再エネ</t>
  </si>
  <si>
    <t>個人・法人</t>
    <rPh sb="0" eb="2">
      <t>コジン</t>
    </rPh>
    <rPh sb="3" eb="5">
      <t>ホウジン</t>
    </rPh>
    <phoneticPr fontId="3"/>
  </si>
  <si>
    <t>EV法人・個人事業主再エネ</t>
  </si>
  <si>
    <t>給電機能の有無</t>
    <rPh sb="0" eb="2">
      <t>キュウデン</t>
    </rPh>
    <rPh sb="2" eb="4">
      <t>キノウ</t>
    </rPh>
    <rPh sb="5" eb="7">
      <t>ウム</t>
    </rPh>
    <phoneticPr fontId="3"/>
  </si>
  <si>
    <t>EV個人太陽光</t>
  </si>
  <si>
    <t>増額申請</t>
    <rPh sb="0" eb="2">
      <t>ゾウガク</t>
    </rPh>
    <rPh sb="2" eb="4">
      <t>シンセイ</t>
    </rPh>
    <phoneticPr fontId="3"/>
  </si>
  <si>
    <t>なし</t>
  </si>
  <si>
    <t>EV法人・個人事業主太陽光</t>
  </si>
  <si>
    <t>初度登録日</t>
    <rPh sb="0" eb="5">
      <t>ショドトウロクビ</t>
    </rPh>
    <phoneticPr fontId="3"/>
  </si>
  <si>
    <t>令和5年4月1日以降</t>
  </si>
  <si>
    <t>PHEV個人再エネ</t>
  </si>
  <si>
    <t>定価</t>
    <rPh sb="0" eb="2">
      <t>テイカ</t>
    </rPh>
    <phoneticPr fontId="3"/>
  </si>
  <si>
    <t>PHEV法人・個人事業主再エネ</t>
  </si>
  <si>
    <t>助成金額</t>
    <rPh sb="0" eb="4">
      <t>ジョセイキンガク</t>
    </rPh>
    <phoneticPr fontId="3"/>
  </si>
  <si>
    <t>PHEV個人太陽光</t>
  </si>
  <si>
    <t>※定価が840万円以上の場合、助成金額は0.8掛けされます。</t>
    <rPh sb="1" eb="3">
      <t>テイカ</t>
    </rPh>
    <rPh sb="7" eb="9">
      <t>マンエン</t>
    </rPh>
    <rPh sb="9" eb="11">
      <t>イジョウ</t>
    </rPh>
    <rPh sb="12" eb="14">
      <t>バアイ</t>
    </rPh>
    <rPh sb="15" eb="19">
      <t>ジョセイキンガク</t>
    </rPh>
    <rPh sb="23" eb="24">
      <t>ガ</t>
    </rPh>
    <phoneticPr fontId="3"/>
  </si>
  <si>
    <t>PHEV法人・個人事業主太陽光</t>
  </si>
  <si>
    <t>FCV個人再エネ</t>
  </si>
  <si>
    <t>FCV法人・個人事業主再エネ</t>
  </si>
  <si>
    <t>FCV個人太陽光</t>
  </si>
  <si>
    <t>FCV法人・個人事業主太陽光</t>
  </si>
  <si>
    <t>EV個人</t>
    <rPh sb="2" eb="4">
      <t>コジン</t>
    </rPh>
    <phoneticPr fontId="3"/>
  </si>
  <si>
    <t>EV法人・個人事業主</t>
    <phoneticPr fontId="3"/>
  </si>
  <si>
    <t>EV個人なし</t>
    <rPh sb="2" eb="4">
      <t>コジン</t>
    </rPh>
    <phoneticPr fontId="3"/>
  </si>
  <si>
    <t>EV法人・個人事業主なし</t>
    <phoneticPr fontId="3"/>
  </si>
  <si>
    <t>PHEV個人</t>
    <phoneticPr fontId="3"/>
  </si>
  <si>
    <t>PHEV法人・個人事業主</t>
    <phoneticPr fontId="3"/>
  </si>
  <si>
    <t>PHEV個人なし</t>
    <phoneticPr fontId="3"/>
  </si>
  <si>
    <t>PHEV法人・個人事業主なし</t>
    <phoneticPr fontId="3"/>
  </si>
  <si>
    <t>FCV個人</t>
    <phoneticPr fontId="3"/>
  </si>
  <si>
    <t>FCV法人・個人事業主</t>
    <phoneticPr fontId="3"/>
  </si>
  <si>
    <t>FCV個人なし</t>
    <phoneticPr fontId="3"/>
  </si>
  <si>
    <t>FCV法人・個人事業主なし</t>
    <phoneticPr fontId="3"/>
  </si>
  <si>
    <t>Edition Star(類別：左から2桁目が0)</t>
  </si>
  <si>
    <t>ベンツ</t>
    <phoneticPr fontId="3"/>
  </si>
  <si>
    <t>スバル</t>
    <phoneticPr fontId="3"/>
  </si>
  <si>
    <t>要修正</t>
    <rPh sb="0" eb="3">
      <t>ヨウシュウセイ</t>
    </rPh>
    <phoneticPr fontId="3"/>
  </si>
  <si>
    <t>法人・個人事業主</t>
  </si>
  <si>
    <t>無</t>
  </si>
  <si>
    <t>以下のピンクのセルを入力してください。車両コードは２つ目のタブをご確認ください。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</si>
</sst>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/>
      <sz val="26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2" xfId="0" applyFill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Protection="1">
      <alignment vertical="center"/>
      <protection hidden="1"/>
    </xf>
    <xf numFmtId="1" fontId="0" fillId="0" borderId="2" xfId="0" applyNumberFormat="1" applyBorder="1" applyProtection="1">
      <alignment vertical="center"/>
      <protection hidden="1"/>
    </xf>
    <xf numFmtId="38" fontId="0" fillId="0" borderId="2" xfId="1" applyFont="1" applyBorder="1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38" fontId="0" fillId="0" borderId="0" xfId="1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11" fillId="0" borderId="7" xfId="0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 applyProtection="1">
      <alignment horizontal="center" vertical="center" shrinkToFit="1"/>
      <protection hidden="1"/>
    </xf>
    <xf numFmtId="0" fontId="11" fillId="0" borderId="11" xfId="0" applyFont="1" applyBorder="1" applyAlignment="1" applyProtection="1">
      <alignment horizontal="center" vertical="center" shrinkToFit="1"/>
      <protection hidden="1"/>
    </xf>
    <xf numFmtId="0" fontId="11" fillId="3" borderId="16" xfId="0" applyFont="1" applyFill="1" applyBorder="1" applyAlignment="1" applyProtection="1">
      <alignment horizontal="center" vertical="center" shrinkToFit="1"/>
      <protection hidden="1"/>
    </xf>
    <xf numFmtId="38" fontId="11" fillId="0" borderId="17" xfId="1" applyFont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center" shrinkToFit="1"/>
      <protection hidden="1"/>
    </xf>
    <xf numFmtId="38" fontId="12" fillId="0" borderId="5" xfId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38" fontId="7" fillId="0" borderId="0" xfId="1" applyFont="1" applyProtection="1">
      <alignment vertical="center"/>
      <protection hidden="1"/>
    </xf>
    <xf numFmtId="0" fontId="9" fillId="4" borderId="4" xfId="0" applyFont="1" applyFill="1" applyBorder="1" applyAlignment="1" applyProtection="1">
      <alignment horizontal="center" vertical="center" shrinkToFit="1"/>
      <protection hidden="1"/>
    </xf>
    <xf numFmtId="0" fontId="11" fillId="4" borderId="6" xfId="0" applyFont="1" applyFill="1" applyBorder="1" applyAlignment="1" applyProtection="1">
      <alignment horizontal="center" vertical="center" shrinkToFit="1"/>
      <protection hidden="1"/>
    </xf>
    <xf numFmtId="0" fontId="11" fillId="4" borderId="8" xfId="0" applyFont="1" applyFill="1" applyBorder="1" applyAlignment="1" applyProtection="1">
      <alignment horizontal="center" vertical="center" shrinkToFit="1"/>
      <protection hidden="1"/>
    </xf>
    <xf numFmtId="0" fontId="11" fillId="4" borderId="10" xfId="0" applyFont="1" applyFill="1" applyBorder="1" applyAlignment="1" applyProtection="1">
      <alignment horizontal="center" vertical="center" shrinkToFit="1"/>
      <protection hidden="1"/>
    </xf>
    <xf numFmtId="0" fontId="10" fillId="4" borderId="12" xfId="0" applyFont="1" applyFill="1" applyBorder="1" applyAlignment="1" applyProtection="1">
      <alignment horizontal="center" vertical="center" shrinkToFit="1"/>
      <protection hidden="1"/>
    </xf>
    <xf numFmtId="0" fontId="10" fillId="4" borderId="8" xfId="0" applyFont="1" applyFill="1" applyBorder="1" applyAlignment="1" applyProtection="1">
      <alignment horizontal="center" vertical="center" shrinkToFit="1"/>
      <protection hidden="1"/>
    </xf>
    <xf numFmtId="0" fontId="10" fillId="4" borderId="14" xfId="0" applyFont="1" applyFill="1" applyBorder="1" applyAlignment="1" applyProtection="1">
      <alignment horizontal="center" vertical="center" shrinkToFit="1"/>
      <protection hidden="1"/>
    </xf>
    <xf numFmtId="0" fontId="10" fillId="2" borderId="5" xfId="0" applyFont="1" applyFill="1" applyBorder="1" applyAlignment="1" applyProtection="1">
      <alignment horizontal="center" vertical="center" shrinkToFit="1"/>
      <protection locked="0" hidden="1"/>
    </xf>
    <xf numFmtId="0" fontId="10" fillId="2" borderId="13" xfId="0" applyFont="1" applyFill="1" applyBorder="1" applyAlignment="1" applyProtection="1">
      <alignment horizontal="center" vertical="center" shrinkToFit="1"/>
      <protection locked="0" hidden="1"/>
    </xf>
    <xf numFmtId="0" fontId="10" fillId="2" borderId="9" xfId="0" applyFont="1" applyFill="1" applyBorder="1" applyAlignment="1" applyProtection="1">
      <alignment horizontal="center" vertical="center" shrinkToFit="1"/>
      <protection locked="0" hidden="1"/>
    </xf>
    <xf numFmtId="0" fontId="10" fillId="2" borderId="15" xfId="0" applyFont="1" applyFill="1" applyBorder="1" applyAlignment="1" applyProtection="1">
      <alignment horizontal="center" vertical="center" shrinkToFit="1"/>
      <protection locked="0" hidden="1"/>
    </xf>
    <xf numFmtId="0" fontId="7" fillId="0" borderId="0" xfId="0" applyFont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38" fontId="6" fillId="0" borderId="2" xfId="1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" fontId="0" fillId="0" borderId="2" xfId="0" applyNumberFormat="1" applyBorder="1" applyProtection="1">
      <alignment vertical="center"/>
      <protection locked="0" hidden="1"/>
    </xf>
    <xf numFmtId="0" fontId="0" fillId="0" borderId="0" xfId="0" applyProtection="1">
      <alignment vertical="center"/>
      <protection locked="0" hidden="1"/>
    </xf>
    <xf numFmtId="38" fontId="6" fillId="0" borderId="2" xfId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38" fontId="6" fillId="0" borderId="2" xfId="1" applyFont="1" applyBorder="1" applyAlignment="1" applyProtection="1">
      <alignment horizontal="center" vertical="center"/>
      <protection hidden="1"/>
    </xf>
    <xf numFmtId="38" fontId="6" fillId="0" borderId="2" xfId="1" applyFont="1" applyBorder="1" applyProtection="1">
      <alignment vertical="center"/>
      <protection hidden="1"/>
    </xf>
    <xf numFmtId="38" fontId="6" fillId="0" borderId="0" xfId="1" applyFont="1" applyProtection="1">
      <alignment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00001\CNT\&#28201;&#26262;&#21270;&#23550;&#31574;&#25512;&#36914;&#35506;\&#12514;&#12499;&#12522;&#12486;&#12451;&#12481;&#12540;&#12512;\&#65330;&#65301;\11_&#38651;&#27671;&#33258;&#21205;&#36554;&#31561;&#12398;&#26222;&#21450;&#20419;&#36914;&#20107;&#26989;(EV&#12539;PHV)\30_HP&#25522;&#20986;&#29992;&#35036;&#21161;&#23550;&#35937;&#19968;&#35239;\&#12487;&#12540;&#12479;&#20316;&#25104;&#12456;&#12463;&#12475;&#12523;\20240322&#9733;&#37329;&#38989;&#30906;&#35469;&#12484;&#12540;&#12523;.xlsx" TargetMode="External"/><Relationship Id="rId1" Type="http://schemas.openxmlformats.org/officeDocument/2006/relationships/externalLinkPath" Target="/&#28201;&#26262;&#21270;&#23550;&#31574;&#25512;&#36914;&#35506;/&#12514;&#12499;&#12522;&#12486;&#12451;&#12481;&#12540;&#12512;/&#65330;&#65301;/11_&#38651;&#27671;&#33258;&#21205;&#36554;&#31561;&#12398;&#26222;&#21450;&#20419;&#36914;&#20107;&#26989;(EV&#12539;PHV)/30_HP&#25522;&#20986;&#29992;&#35036;&#21161;&#23550;&#35937;&#19968;&#35239;/&#12487;&#12540;&#12479;&#20316;&#25104;&#12456;&#12463;&#12475;&#12523;/20240322&#9733;&#37329;&#38989;&#30906;&#35469;&#12484;&#12540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助成対象一覧"/>
      <sheetName val="Sheet1"/>
      <sheetName val="上乗せ金額一覧"/>
      <sheetName val="金額計算"/>
      <sheetName val="マスターデータ"/>
      <sheetName val="csv作成用 "/>
      <sheetName val="csv"/>
      <sheetName val="金額検索"/>
      <sheetName val="カーシェアマスターデータ"/>
      <sheetName val="カーシェア金額検索"/>
    </sheetNames>
    <sheetDataSet>
      <sheetData sheetId="0" refreshError="1"/>
      <sheetData sheetId="1" refreshError="1"/>
      <sheetData sheetId="2" refreshError="1"/>
      <sheetData sheetId="3" refreshError="1">
        <row r="5">
          <cell r="A5">
            <v>709</v>
          </cell>
          <cell r="B5" t="str">
            <v>EV</v>
          </cell>
          <cell r="C5" t="str">
            <v>普通自動車</v>
          </cell>
          <cell r="D5" t="str">
            <v>アウディ</v>
          </cell>
          <cell r="E5" t="str">
            <v>SQ8 Sportback e-tron</v>
          </cell>
          <cell r="F5" t="str">
            <v/>
          </cell>
          <cell r="G5" t="str">
            <v>ZAA-GEEAV</v>
          </cell>
          <cell r="H5">
            <v>13563636</v>
          </cell>
          <cell r="I5" t="str">
            <v/>
          </cell>
          <cell r="J5">
            <v>350000</v>
          </cell>
          <cell r="K5" t="str">
            <v/>
          </cell>
          <cell r="L5">
            <v>275000</v>
          </cell>
        </row>
        <row r="6">
          <cell r="A6">
            <v>92</v>
          </cell>
          <cell r="B6" t="str">
            <v>EV</v>
          </cell>
          <cell r="C6" t="str">
            <v>普通自動車</v>
          </cell>
          <cell r="D6" t="str">
            <v>アウディ</v>
          </cell>
          <cell r="E6" t="str">
            <v>e-tron</v>
          </cell>
          <cell r="G6" t="str">
            <v>ZAA-GEEASB</v>
          </cell>
          <cell r="H6">
            <v>9727273</v>
          </cell>
          <cell r="I6" t="str">
            <v/>
          </cell>
          <cell r="J6">
            <v>350000</v>
          </cell>
          <cell r="K6" t="str">
            <v/>
          </cell>
          <cell r="L6">
            <v>275000</v>
          </cell>
        </row>
        <row r="7">
          <cell r="A7">
            <v>94</v>
          </cell>
          <cell r="B7" t="str">
            <v>EV</v>
          </cell>
          <cell r="C7" t="str">
            <v>普通自動車</v>
          </cell>
          <cell r="D7" t="str">
            <v>アウディ</v>
          </cell>
          <cell r="E7" t="str">
            <v>e-tron</v>
          </cell>
          <cell r="F7" t="str">
            <v>Sportback 50 quattro S line(類別: 1桁目が 1 )</v>
          </cell>
          <cell r="G7" t="str">
            <v>ZAA-GEEASB</v>
          </cell>
          <cell r="H7">
            <v>10045455</v>
          </cell>
          <cell r="I7" t="str">
            <v/>
          </cell>
          <cell r="J7">
            <v>350000</v>
          </cell>
          <cell r="K7" t="str">
            <v/>
          </cell>
          <cell r="L7">
            <v>275000</v>
          </cell>
        </row>
        <row r="8">
          <cell r="A8">
            <v>96</v>
          </cell>
          <cell r="B8" t="str">
            <v>EV</v>
          </cell>
          <cell r="C8" t="str">
            <v>普通自動車</v>
          </cell>
          <cell r="D8" t="str">
            <v>アウディ</v>
          </cell>
          <cell r="E8" t="str">
            <v>e-tron</v>
          </cell>
          <cell r="F8" t="str">
            <v>55 quattro S line</v>
          </cell>
          <cell r="G8" t="str">
            <v>ZAA-GEEAS</v>
          </cell>
          <cell r="H8">
            <v>11054545</v>
          </cell>
          <cell r="I8" t="str">
            <v/>
          </cell>
          <cell r="J8">
            <v>350000</v>
          </cell>
          <cell r="K8" t="str">
            <v/>
          </cell>
          <cell r="L8">
            <v>275000</v>
          </cell>
        </row>
        <row r="9">
          <cell r="A9">
            <v>97</v>
          </cell>
          <cell r="B9" t="str">
            <v>EV</v>
          </cell>
          <cell r="C9" t="str">
            <v>普通自動車</v>
          </cell>
          <cell r="D9" t="str">
            <v>アウディ</v>
          </cell>
          <cell r="E9" t="str">
            <v>e-tron</v>
          </cell>
          <cell r="F9" t="str">
            <v>Sportback 55 quattro S line</v>
          </cell>
          <cell r="G9" t="str">
            <v>ZAA-GEEAS</v>
          </cell>
          <cell r="H9">
            <v>11372727</v>
          </cell>
          <cell r="I9" t="str">
            <v/>
          </cell>
          <cell r="J9">
            <v>350000</v>
          </cell>
          <cell r="K9" t="str">
            <v/>
          </cell>
          <cell r="L9">
            <v>275000</v>
          </cell>
        </row>
        <row r="10">
          <cell r="A10">
            <v>99</v>
          </cell>
          <cell r="B10" t="str">
            <v>EV</v>
          </cell>
          <cell r="C10" t="str">
            <v>普通自動車</v>
          </cell>
          <cell r="D10" t="str">
            <v>アウディ</v>
          </cell>
          <cell r="E10" t="str">
            <v>e-tron</v>
          </cell>
          <cell r="F10" t="str">
            <v>Sportback 55 quattro 1st edition
(ﾊﾞｰﾁｬﾙｴｸｽﾃﾘｱﾐﾗｰ装着車)</v>
          </cell>
          <cell r="G10" t="str">
            <v>ZAA-GEEAS</v>
          </cell>
          <cell r="H10">
            <v>12236364</v>
          </cell>
          <cell r="I10" t="str">
            <v/>
          </cell>
          <cell r="J10">
            <v>350000</v>
          </cell>
          <cell r="K10" t="str">
            <v/>
          </cell>
          <cell r="L10">
            <v>275000</v>
          </cell>
        </row>
        <row r="11">
          <cell r="A11">
            <v>579</v>
          </cell>
          <cell r="B11" t="str">
            <v>EV</v>
          </cell>
          <cell r="C11" t="str">
            <v>普通自動車</v>
          </cell>
          <cell r="D11" t="str">
            <v>アウディ</v>
          </cell>
          <cell r="E11" t="str">
            <v>e-tron</v>
          </cell>
          <cell r="F11" t="str">
            <v>S</v>
          </cell>
          <cell r="G11" t="str">
            <v>ZAA-GEEAV</v>
          </cell>
          <cell r="H11">
            <v>12345455</v>
          </cell>
          <cell r="I11" t="str">
            <v/>
          </cell>
          <cell r="J11">
            <v>350000</v>
          </cell>
          <cell r="K11" t="str">
            <v/>
          </cell>
          <cell r="L11">
            <v>275000</v>
          </cell>
        </row>
        <row r="12">
          <cell r="A12">
            <v>580</v>
          </cell>
          <cell r="B12" t="str">
            <v>EV</v>
          </cell>
          <cell r="C12" t="str">
            <v>普通自動車</v>
          </cell>
          <cell r="D12" t="str">
            <v>アウディ</v>
          </cell>
          <cell r="E12" t="str">
            <v>e-tron</v>
          </cell>
          <cell r="F12" t="str">
            <v>S Sportback</v>
          </cell>
          <cell r="G12" t="str">
            <v>ZAA-GEEAV</v>
          </cell>
          <cell r="H12">
            <v>12700000</v>
          </cell>
          <cell r="I12" t="str">
            <v/>
          </cell>
          <cell r="J12">
            <v>350000</v>
          </cell>
          <cell r="K12" t="str">
            <v/>
          </cell>
          <cell r="L12">
            <v>275000</v>
          </cell>
        </row>
        <row r="13">
          <cell r="A13">
            <v>100</v>
          </cell>
          <cell r="B13" t="str">
            <v>EV</v>
          </cell>
          <cell r="C13" t="str">
            <v>普通自動車</v>
          </cell>
          <cell r="D13" t="str">
            <v>アウディ</v>
          </cell>
          <cell r="E13" t="str">
            <v>e-tron GT quattro</v>
          </cell>
          <cell r="F13" t="str">
            <v/>
          </cell>
          <cell r="G13" t="str">
            <v>ZAA-FWEBGS</v>
          </cell>
          <cell r="H13">
            <v>13581818</v>
          </cell>
          <cell r="I13" t="str">
            <v/>
          </cell>
          <cell r="J13">
            <v>350000</v>
          </cell>
          <cell r="K13" t="str">
            <v/>
          </cell>
          <cell r="L13">
            <v>275000</v>
          </cell>
        </row>
        <row r="14">
          <cell r="A14">
            <v>581</v>
          </cell>
          <cell r="B14" t="str">
            <v>EV</v>
          </cell>
          <cell r="C14" t="str">
            <v>普通自動車</v>
          </cell>
          <cell r="D14" t="str">
            <v>アウディ</v>
          </cell>
          <cell r="E14" t="str">
            <v>Q4</v>
          </cell>
          <cell r="F14" t="str">
            <v>40 e-tron(類別: 1桁目が 1 )</v>
          </cell>
          <cell r="G14" t="str">
            <v>ZAA-FZEBJ</v>
          </cell>
          <cell r="H14">
            <v>5800000</v>
          </cell>
          <cell r="I14" t="str">
            <v/>
          </cell>
          <cell r="J14">
            <v>350000</v>
          </cell>
          <cell r="K14" t="str">
            <v/>
          </cell>
          <cell r="L14">
            <v>275000</v>
          </cell>
        </row>
        <row r="15">
          <cell r="A15">
            <v>510</v>
          </cell>
          <cell r="B15" t="str">
            <v>EV</v>
          </cell>
          <cell r="C15" t="str">
            <v>普通自動車</v>
          </cell>
          <cell r="D15" t="str">
            <v>アウディ</v>
          </cell>
          <cell r="E15" t="str">
            <v>Q4</v>
          </cell>
          <cell r="F15" t="str">
            <v>40 e-tron(類別: 1桁目が 0 )</v>
          </cell>
          <cell r="G15" t="str">
            <v>ZAA-FZEBJ</v>
          </cell>
          <cell r="H15">
            <v>5445455</v>
          </cell>
          <cell r="I15" t="str">
            <v/>
          </cell>
          <cell r="J15">
            <v>350000</v>
          </cell>
          <cell r="K15" t="str">
            <v/>
          </cell>
          <cell r="L15">
            <v>275000</v>
          </cell>
        </row>
        <row r="16">
          <cell r="A16">
            <v>582</v>
          </cell>
          <cell r="B16" t="str">
            <v>EV</v>
          </cell>
          <cell r="C16" t="str">
            <v>普通自動車</v>
          </cell>
          <cell r="D16" t="str">
            <v>アウディ</v>
          </cell>
          <cell r="E16" t="str">
            <v>Q4</v>
          </cell>
          <cell r="F16" t="str">
            <v>40 e-tron advanced(類別: 1桁目が 1 )</v>
          </cell>
          <cell r="G16" t="str">
            <v>ZAA-FZEBJ</v>
          </cell>
          <cell r="H16">
            <v>6372727</v>
          </cell>
          <cell r="I16" t="str">
            <v/>
          </cell>
          <cell r="J16">
            <v>350000</v>
          </cell>
          <cell r="K16" t="str">
            <v/>
          </cell>
          <cell r="L16">
            <v>275000</v>
          </cell>
        </row>
        <row r="17">
          <cell r="A17">
            <v>511</v>
          </cell>
          <cell r="B17" t="str">
            <v>EV</v>
          </cell>
          <cell r="C17" t="str">
            <v>普通自動車</v>
          </cell>
          <cell r="D17" t="str">
            <v>アウディ</v>
          </cell>
          <cell r="E17" t="str">
            <v>Q4</v>
          </cell>
          <cell r="F17" t="str">
            <v>40 e-tron advanced(類別: 1桁目が 0 )</v>
          </cell>
          <cell r="G17" t="str">
            <v>ZAA-FZEBJ</v>
          </cell>
          <cell r="H17">
            <v>6018182</v>
          </cell>
          <cell r="I17" t="str">
            <v/>
          </cell>
          <cell r="J17">
            <v>350000</v>
          </cell>
          <cell r="K17" t="str">
            <v/>
          </cell>
          <cell r="L17">
            <v>275000</v>
          </cell>
        </row>
        <row r="18">
          <cell r="A18">
            <v>583</v>
          </cell>
          <cell r="B18" t="str">
            <v>EV</v>
          </cell>
          <cell r="C18" t="str">
            <v>普通自動車</v>
          </cell>
          <cell r="D18" t="str">
            <v>アウディ</v>
          </cell>
          <cell r="E18" t="str">
            <v>Q4</v>
          </cell>
          <cell r="F18" t="str">
            <v>40 e-tron S line(類別: 1桁目が 1 )</v>
          </cell>
          <cell r="G18" t="str">
            <v>ZAA-FZEBJ</v>
          </cell>
          <cell r="H18">
            <v>6618182</v>
          </cell>
          <cell r="I18" t="str">
            <v/>
          </cell>
          <cell r="J18">
            <v>350000</v>
          </cell>
          <cell r="K18" t="str">
            <v/>
          </cell>
          <cell r="L18">
            <v>275000</v>
          </cell>
        </row>
        <row r="19">
          <cell r="A19">
            <v>512</v>
          </cell>
          <cell r="B19" t="str">
            <v>EV</v>
          </cell>
          <cell r="C19" t="str">
            <v>普通自動車</v>
          </cell>
          <cell r="D19" t="str">
            <v>アウディ</v>
          </cell>
          <cell r="E19" t="str">
            <v>Q4</v>
          </cell>
          <cell r="F19" t="str">
            <v>40 e-tron S line(類別: 1桁目が 0 )</v>
          </cell>
          <cell r="G19" t="str">
            <v>ZAA-FZEBJ</v>
          </cell>
          <cell r="H19">
            <v>6263637</v>
          </cell>
          <cell r="I19" t="str">
            <v/>
          </cell>
          <cell r="J19">
            <v>350000</v>
          </cell>
          <cell r="K19" t="str">
            <v/>
          </cell>
          <cell r="L19">
            <v>275000</v>
          </cell>
        </row>
        <row r="20">
          <cell r="A20">
            <v>584</v>
          </cell>
          <cell r="B20" t="str">
            <v>EV</v>
          </cell>
          <cell r="C20" t="str">
            <v>普通自動車</v>
          </cell>
          <cell r="D20" t="str">
            <v>アウディ</v>
          </cell>
          <cell r="E20" t="str">
            <v>Q4</v>
          </cell>
          <cell r="F20" t="str">
            <v>Sportback 40 e-tron advanced(類別: 1桁目が 1 )</v>
          </cell>
          <cell r="G20" t="str">
            <v>ZAA-FZEBJ</v>
          </cell>
          <cell r="H20">
            <v>6636364</v>
          </cell>
          <cell r="I20" t="str">
            <v/>
          </cell>
          <cell r="J20">
            <v>350000</v>
          </cell>
          <cell r="K20" t="str">
            <v/>
          </cell>
          <cell r="L20">
            <v>275000</v>
          </cell>
        </row>
        <row r="21">
          <cell r="A21">
            <v>513</v>
          </cell>
          <cell r="B21" t="str">
            <v>EV</v>
          </cell>
          <cell r="C21" t="str">
            <v>普通自動車</v>
          </cell>
          <cell r="D21" t="str">
            <v>アウディ</v>
          </cell>
          <cell r="E21" t="str">
            <v>Q4</v>
          </cell>
          <cell r="F21" t="str">
            <v>Sportback 40 e-tron advanced(類別: 1桁目が 0 )</v>
          </cell>
          <cell r="G21" t="str">
            <v>ZAA-FZEBJ</v>
          </cell>
          <cell r="H21">
            <v>6254546</v>
          </cell>
          <cell r="I21" t="str">
            <v/>
          </cell>
          <cell r="J21">
            <v>350000</v>
          </cell>
          <cell r="K21" t="str">
            <v/>
          </cell>
          <cell r="L21">
            <v>275000</v>
          </cell>
        </row>
        <row r="22">
          <cell r="A22">
            <v>585</v>
          </cell>
          <cell r="B22" t="str">
            <v>EV</v>
          </cell>
          <cell r="C22" t="str">
            <v>普通自動車</v>
          </cell>
          <cell r="D22" t="str">
            <v>アウディ</v>
          </cell>
          <cell r="E22" t="str">
            <v>Q4</v>
          </cell>
          <cell r="F22" t="str">
            <v>Sportback 40 e-tron S line(類別: 1桁目が 1 )</v>
          </cell>
          <cell r="G22" t="str">
            <v>ZAA-FZEBJ</v>
          </cell>
          <cell r="H22">
            <v>6890909</v>
          </cell>
          <cell r="I22" t="str">
            <v/>
          </cell>
          <cell r="J22">
            <v>350000</v>
          </cell>
          <cell r="K22" t="str">
            <v/>
          </cell>
          <cell r="L22">
            <v>275000</v>
          </cell>
        </row>
        <row r="23">
          <cell r="A23">
            <v>514</v>
          </cell>
          <cell r="B23" t="str">
            <v>EV</v>
          </cell>
          <cell r="C23" t="str">
            <v>普通自動車</v>
          </cell>
          <cell r="D23" t="str">
            <v>アウディ</v>
          </cell>
          <cell r="E23" t="str">
            <v>Q4</v>
          </cell>
          <cell r="F23" t="str">
            <v>Sportback 40 e-tron S line(類別: 1桁目が 0 )</v>
          </cell>
          <cell r="G23" t="str">
            <v>ZAA-FZEBJ</v>
          </cell>
          <cell r="H23">
            <v>6509091</v>
          </cell>
          <cell r="I23" t="str">
            <v/>
          </cell>
          <cell r="J23">
            <v>350000</v>
          </cell>
          <cell r="K23" t="str">
            <v/>
          </cell>
          <cell r="L23">
            <v>275000</v>
          </cell>
        </row>
        <row r="24">
          <cell r="A24">
            <v>622</v>
          </cell>
          <cell r="B24" t="str">
            <v>EV</v>
          </cell>
          <cell r="C24" t="str">
            <v>普通自動車</v>
          </cell>
          <cell r="D24" t="str">
            <v>アウディ</v>
          </cell>
          <cell r="E24" t="str">
            <v>Q8</v>
          </cell>
          <cell r="F24" t="str">
            <v>50 e-tron quattro S line</v>
          </cell>
          <cell r="G24" t="str">
            <v>ZAA-GEEDE</v>
          </cell>
          <cell r="H24">
            <v>9990909</v>
          </cell>
          <cell r="I24" t="str">
            <v/>
          </cell>
          <cell r="J24">
            <v>350000</v>
          </cell>
          <cell r="K24" t="str">
            <v/>
          </cell>
          <cell r="L24">
            <v>275000</v>
          </cell>
        </row>
        <row r="25">
          <cell r="A25">
            <v>623</v>
          </cell>
          <cell r="B25" t="str">
            <v>EV</v>
          </cell>
          <cell r="C25" t="str">
            <v>普通自動車</v>
          </cell>
          <cell r="D25" t="str">
            <v>アウディ</v>
          </cell>
          <cell r="E25" t="str">
            <v>Q8</v>
          </cell>
          <cell r="F25" t="str">
            <v>55 e-tron quattro S line</v>
          </cell>
          <cell r="G25" t="str">
            <v>ZAA-GEEDE</v>
          </cell>
          <cell r="H25">
            <v>11590909</v>
          </cell>
          <cell r="I25" t="str">
            <v/>
          </cell>
          <cell r="J25">
            <v>350000</v>
          </cell>
          <cell r="K25" t="str">
            <v/>
          </cell>
          <cell r="L25">
            <v>275000</v>
          </cell>
        </row>
        <row r="26">
          <cell r="A26">
            <v>624</v>
          </cell>
          <cell r="B26" t="str">
            <v>EV</v>
          </cell>
          <cell r="C26" t="str">
            <v>普通自動車</v>
          </cell>
          <cell r="D26" t="str">
            <v>アウディ</v>
          </cell>
          <cell r="E26" t="str">
            <v>Q8</v>
          </cell>
          <cell r="F26" t="str">
            <v>Sportback 55 e-tron quattro S line</v>
          </cell>
          <cell r="G26" t="str">
            <v>ZAA-GEEDE</v>
          </cell>
          <cell r="H26">
            <v>11972727</v>
          </cell>
          <cell r="I26" t="str">
            <v/>
          </cell>
          <cell r="J26">
            <v>350000</v>
          </cell>
          <cell r="K26" t="str">
            <v/>
          </cell>
          <cell r="L26">
            <v>275000</v>
          </cell>
        </row>
        <row r="27">
          <cell r="A27">
            <v>101</v>
          </cell>
          <cell r="B27" t="str">
            <v>EV</v>
          </cell>
          <cell r="C27" t="str">
            <v>普通自動車</v>
          </cell>
          <cell r="D27" t="str">
            <v>アウディ</v>
          </cell>
          <cell r="E27" t="str">
            <v>RS e-tron GT</v>
          </cell>
          <cell r="F27" t="str">
            <v/>
          </cell>
          <cell r="G27" t="str">
            <v>ZAA-FWEBGE</v>
          </cell>
          <cell r="H27">
            <v>17263636</v>
          </cell>
          <cell r="I27" t="str">
            <v/>
          </cell>
          <cell r="J27">
            <v>350000</v>
          </cell>
          <cell r="K27" t="str">
            <v/>
          </cell>
          <cell r="L27">
            <v>275000</v>
          </cell>
        </row>
        <row r="28">
          <cell r="A28">
            <v>104</v>
          </cell>
          <cell r="B28" t="str">
            <v>EV</v>
          </cell>
          <cell r="C28" t="str">
            <v>普通自動車</v>
          </cell>
          <cell r="D28" t="str">
            <v>ジャガー</v>
          </cell>
          <cell r="E28" t="str">
            <v>I-PACE</v>
          </cell>
          <cell r="F28" t="str">
            <v>S</v>
          </cell>
          <cell r="G28" t="str">
            <v>ZAA-DH1CA</v>
          </cell>
          <cell r="H28">
            <v>9136364</v>
          </cell>
          <cell r="I28" t="str">
            <v/>
          </cell>
          <cell r="J28">
            <v>350000</v>
          </cell>
          <cell r="K28" t="str">
            <v/>
          </cell>
          <cell r="L28">
            <v>275000</v>
          </cell>
        </row>
        <row r="29">
          <cell r="A29">
            <v>670</v>
          </cell>
          <cell r="B29" t="str">
            <v>EV</v>
          </cell>
          <cell r="C29" t="str">
            <v>普通自動車</v>
          </cell>
          <cell r="D29" t="str">
            <v>ジャガー</v>
          </cell>
          <cell r="E29" t="str">
            <v>I-PACE</v>
          </cell>
          <cell r="F29" t="str">
            <v>R-Dynamic SE コイルサスペンション</v>
          </cell>
          <cell r="G29" t="str">
            <v>ZAA-DH1CA</v>
          </cell>
          <cell r="H29">
            <v>11318182</v>
          </cell>
          <cell r="I29" t="str">
            <v/>
          </cell>
          <cell r="J29">
            <v>350000</v>
          </cell>
          <cell r="K29" t="str">
            <v/>
          </cell>
          <cell r="L29">
            <v>275000</v>
          </cell>
        </row>
        <row r="30">
          <cell r="A30">
            <v>106</v>
          </cell>
          <cell r="B30" t="str">
            <v>EV</v>
          </cell>
          <cell r="C30" t="str">
            <v>普通自動車</v>
          </cell>
          <cell r="D30" t="str">
            <v>ジャガー</v>
          </cell>
          <cell r="E30" t="str">
            <v>I-PACE</v>
          </cell>
          <cell r="F30" t="str">
            <v>SE</v>
          </cell>
          <cell r="G30" t="str">
            <v>ZAA-DH1CA</v>
          </cell>
          <cell r="H30">
            <v>9936364</v>
          </cell>
          <cell r="I30" t="str">
            <v/>
          </cell>
          <cell r="J30">
            <v>350000</v>
          </cell>
          <cell r="K30" t="str">
            <v/>
          </cell>
          <cell r="L30">
            <v>275000</v>
          </cell>
        </row>
        <row r="31">
          <cell r="A31">
            <v>671</v>
          </cell>
          <cell r="B31" t="str">
            <v>EV</v>
          </cell>
          <cell r="C31" t="str">
            <v>普通自動車</v>
          </cell>
          <cell r="D31" t="str">
            <v>ジャガー</v>
          </cell>
          <cell r="E31" t="str">
            <v>I-PACE</v>
          </cell>
          <cell r="F31" t="str">
            <v>R-Dynamic HSE コイルサスペンション</v>
          </cell>
          <cell r="G31" t="str">
            <v>ZAA-DH1CA</v>
          </cell>
          <cell r="H31">
            <v>12509091</v>
          </cell>
          <cell r="I31" t="str">
            <v/>
          </cell>
          <cell r="J31">
            <v>350000</v>
          </cell>
          <cell r="K31" t="str">
            <v/>
          </cell>
          <cell r="L31">
            <v>275000</v>
          </cell>
        </row>
        <row r="32">
          <cell r="A32">
            <v>108</v>
          </cell>
          <cell r="B32" t="str">
            <v>EV</v>
          </cell>
          <cell r="C32" t="str">
            <v>普通自動車</v>
          </cell>
          <cell r="D32" t="str">
            <v>ジャガー</v>
          </cell>
          <cell r="E32" t="str">
            <v>I-PACE</v>
          </cell>
          <cell r="F32" t="str">
            <v>HSE</v>
          </cell>
          <cell r="G32" t="str">
            <v>ZAA-DH1CA</v>
          </cell>
          <cell r="H32">
            <v>11100000</v>
          </cell>
          <cell r="I32" t="str">
            <v/>
          </cell>
          <cell r="J32">
            <v>350000</v>
          </cell>
          <cell r="K32" t="str">
            <v/>
          </cell>
          <cell r="L32">
            <v>275000</v>
          </cell>
        </row>
        <row r="33">
          <cell r="A33">
            <v>110</v>
          </cell>
          <cell r="B33" t="str">
            <v>EV</v>
          </cell>
          <cell r="C33" t="str">
            <v>普通自動車</v>
          </cell>
          <cell r="D33" t="str">
            <v>ジャガー</v>
          </cell>
          <cell r="E33" t="str">
            <v>I-PACE</v>
          </cell>
          <cell r="F33" t="str">
            <v>Black</v>
          </cell>
          <cell r="G33" t="str">
            <v>ZAA-DH1CA</v>
          </cell>
          <cell r="H33">
            <v>10354545</v>
          </cell>
          <cell r="I33" t="str">
            <v/>
          </cell>
          <cell r="J33">
            <v>350000</v>
          </cell>
          <cell r="K33" t="str">
            <v/>
          </cell>
          <cell r="L33">
            <v>275000</v>
          </cell>
        </row>
        <row r="34">
          <cell r="A34">
            <v>105</v>
          </cell>
          <cell r="B34" t="str">
            <v>EV</v>
          </cell>
          <cell r="C34" t="str">
            <v>普通自動車</v>
          </cell>
          <cell r="D34" t="str">
            <v>ジャガー</v>
          </cell>
          <cell r="E34" t="str">
            <v>I-PACE</v>
          </cell>
          <cell r="F34" t="str">
            <v>S エアサスペンション</v>
          </cell>
          <cell r="G34" t="str">
            <v>ZAA-DH1AA</v>
          </cell>
          <cell r="H34">
            <v>9507273</v>
          </cell>
          <cell r="I34" t="str">
            <v/>
          </cell>
          <cell r="J34">
            <v>350000</v>
          </cell>
          <cell r="K34" t="str">
            <v/>
          </cell>
          <cell r="L34">
            <v>275000</v>
          </cell>
        </row>
        <row r="35">
          <cell r="A35">
            <v>672</v>
          </cell>
          <cell r="B35" t="str">
            <v>EV</v>
          </cell>
          <cell r="C35" t="str">
            <v>普通自動車</v>
          </cell>
          <cell r="D35" t="str">
            <v>ジャガー</v>
          </cell>
          <cell r="E35" t="str">
            <v>I-PACE</v>
          </cell>
          <cell r="F35" t="str">
            <v>R-Dynamic SE エアサスペンション</v>
          </cell>
          <cell r="G35" t="str">
            <v>ZAA-DH1AA</v>
          </cell>
          <cell r="H35">
            <v>11536364</v>
          </cell>
          <cell r="I35" t="str">
            <v/>
          </cell>
          <cell r="J35">
            <v>350000</v>
          </cell>
          <cell r="K35" t="str">
            <v/>
          </cell>
          <cell r="L35">
            <v>275000</v>
          </cell>
        </row>
        <row r="36">
          <cell r="A36">
            <v>107</v>
          </cell>
          <cell r="B36" t="str">
            <v>EV</v>
          </cell>
          <cell r="C36" t="str">
            <v>普通自動車</v>
          </cell>
          <cell r="D36" t="str">
            <v>ジャガー</v>
          </cell>
          <cell r="E36" t="str">
            <v>I-PACE</v>
          </cell>
          <cell r="F36" t="str">
            <v>SE エアサスペンション</v>
          </cell>
          <cell r="G36" t="str">
            <v>ZAA-DH1AA</v>
          </cell>
          <cell r="H36">
            <v>10307273</v>
          </cell>
          <cell r="I36" t="str">
            <v/>
          </cell>
          <cell r="J36">
            <v>350000</v>
          </cell>
          <cell r="K36" t="str">
            <v/>
          </cell>
          <cell r="L36">
            <v>275000</v>
          </cell>
        </row>
        <row r="37">
          <cell r="A37">
            <v>673</v>
          </cell>
          <cell r="B37" t="str">
            <v>EV</v>
          </cell>
          <cell r="C37" t="str">
            <v>普通自動車</v>
          </cell>
          <cell r="D37" t="str">
            <v>ジャガー</v>
          </cell>
          <cell r="E37" t="str">
            <v>I-PACE</v>
          </cell>
          <cell r="F37" t="str">
            <v>R-Dynamic HSE エアサスペンション</v>
          </cell>
          <cell r="G37" t="str">
            <v>ZAA-DH1AA</v>
          </cell>
          <cell r="H37">
            <v>14761818</v>
          </cell>
          <cell r="I37" t="str">
            <v/>
          </cell>
          <cell r="J37">
            <v>350000</v>
          </cell>
          <cell r="K37" t="str">
            <v/>
          </cell>
          <cell r="L37">
            <v>275000</v>
          </cell>
        </row>
        <row r="38">
          <cell r="A38">
            <v>109</v>
          </cell>
          <cell r="B38" t="str">
            <v>EV</v>
          </cell>
          <cell r="C38" t="str">
            <v>普通自動車</v>
          </cell>
          <cell r="D38" t="str">
            <v>ジャガー</v>
          </cell>
          <cell r="E38" t="str">
            <v>I-PACE</v>
          </cell>
          <cell r="F38" t="str">
            <v>HSE エアサスペンション</v>
          </cell>
          <cell r="G38" t="str">
            <v>ZAA-DH1AA</v>
          </cell>
          <cell r="H38">
            <v>11470909</v>
          </cell>
          <cell r="I38" t="str">
            <v/>
          </cell>
          <cell r="J38">
            <v>350000</v>
          </cell>
          <cell r="K38" t="str">
            <v/>
          </cell>
          <cell r="L38">
            <v>275000</v>
          </cell>
        </row>
        <row r="39">
          <cell r="A39">
            <v>111</v>
          </cell>
          <cell r="B39" t="str">
            <v>EV</v>
          </cell>
          <cell r="C39" t="str">
            <v>普通自動車</v>
          </cell>
          <cell r="D39" t="str">
            <v>ジャガー</v>
          </cell>
          <cell r="E39" t="str">
            <v>I-PACE</v>
          </cell>
          <cell r="F39" t="str">
            <v>Black エアサスペンション</v>
          </cell>
          <cell r="G39" t="str">
            <v>ZAA-DH1AA</v>
          </cell>
          <cell r="H39">
            <v>10725454</v>
          </cell>
          <cell r="I39" t="str">
            <v/>
          </cell>
          <cell r="J39">
            <v>350000</v>
          </cell>
          <cell r="K39" t="str">
            <v/>
          </cell>
          <cell r="L39">
            <v>275000</v>
          </cell>
        </row>
        <row r="40">
          <cell r="A40">
            <v>724</v>
          </cell>
          <cell r="B40" t="str">
            <v>EV</v>
          </cell>
          <cell r="C40" t="str">
            <v>普通自動車</v>
          </cell>
          <cell r="D40" t="str">
            <v>シトロエン</v>
          </cell>
          <cell r="E40" t="str">
            <v>E-C4 MAX</v>
          </cell>
          <cell r="F40" t="str">
            <v/>
          </cell>
          <cell r="G40" t="str">
            <v>ZAA-C41ZK01</v>
          </cell>
          <cell r="H40">
            <v>5044091</v>
          </cell>
          <cell r="I40" t="str">
            <v/>
          </cell>
          <cell r="J40">
            <v>400000</v>
          </cell>
          <cell r="K40" t="str">
            <v/>
          </cell>
          <cell r="L40">
            <v>325000</v>
          </cell>
        </row>
        <row r="41">
          <cell r="A41">
            <v>115</v>
          </cell>
          <cell r="B41" t="str">
            <v>EV</v>
          </cell>
          <cell r="C41" t="str">
            <v>普通自動車</v>
          </cell>
          <cell r="D41" t="str">
            <v>シトロエン</v>
          </cell>
          <cell r="E41" t="str">
            <v>E-C4 SHINE</v>
          </cell>
          <cell r="F41" t="str">
            <v/>
          </cell>
          <cell r="G41" t="str">
            <v>ZAA-C41ZK01</v>
          </cell>
          <cell r="H41">
            <v>5044091</v>
          </cell>
          <cell r="I41" t="str">
            <v/>
          </cell>
          <cell r="J41">
            <v>400000</v>
          </cell>
          <cell r="K41" t="str">
            <v/>
          </cell>
          <cell r="L41">
            <v>325000</v>
          </cell>
        </row>
        <row r="42">
          <cell r="A42">
            <v>447</v>
          </cell>
          <cell r="B42" t="str">
            <v>EV</v>
          </cell>
          <cell r="C42" t="str">
            <v>普通自動車</v>
          </cell>
          <cell r="D42" t="str">
            <v>スバル</v>
          </cell>
          <cell r="E42" t="str">
            <v>SOLTERRA</v>
          </cell>
          <cell r="F42" t="str">
            <v>ET-SS</v>
          </cell>
          <cell r="G42" t="str">
            <v>ZAA-XEAM10X</v>
          </cell>
          <cell r="H42">
            <v>5700000</v>
          </cell>
          <cell r="I42">
            <v>450000</v>
          </cell>
          <cell r="J42" t="str">
            <v/>
          </cell>
          <cell r="K42">
            <v>375000</v>
          </cell>
          <cell r="L42" t="str">
            <v/>
          </cell>
        </row>
        <row r="43">
          <cell r="A43">
            <v>448</v>
          </cell>
          <cell r="B43" t="str">
            <v>EV</v>
          </cell>
          <cell r="C43" t="str">
            <v>普通自動車</v>
          </cell>
          <cell r="D43" t="str">
            <v>スバル</v>
          </cell>
          <cell r="E43" t="str">
            <v>SOLTERRA</v>
          </cell>
          <cell r="F43" t="str">
            <v>ET-SS</v>
          </cell>
          <cell r="G43" t="str">
            <v>ZAA-YEAM15X</v>
          </cell>
          <cell r="H43">
            <v>6100000</v>
          </cell>
          <cell r="I43">
            <v>450000</v>
          </cell>
          <cell r="J43" t="str">
            <v/>
          </cell>
          <cell r="K43">
            <v>375000</v>
          </cell>
          <cell r="L43" t="str">
            <v/>
          </cell>
        </row>
        <row r="44">
          <cell r="A44">
            <v>449</v>
          </cell>
          <cell r="B44" t="str">
            <v>EV</v>
          </cell>
          <cell r="C44" t="str">
            <v>普通自動車</v>
          </cell>
          <cell r="D44" t="str">
            <v>スバル</v>
          </cell>
          <cell r="E44" t="str">
            <v>SOLTERRA</v>
          </cell>
          <cell r="F44" t="str">
            <v>ET-HS</v>
          </cell>
          <cell r="G44" t="str">
            <v>ZAA-YEAM15X</v>
          </cell>
          <cell r="H44">
            <v>6500000</v>
          </cell>
          <cell r="I44">
            <v>450000</v>
          </cell>
          <cell r="J44" t="str">
            <v/>
          </cell>
          <cell r="K44">
            <v>375000</v>
          </cell>
          <cell r="L44" t="str">
            <v/>
          </cell>
        </row>
        <row r="45">
          <cell r="A45">
            <v>117</v>
          </cell>
          <cell r="B45" t="str">
            <v>EV</v>
          </cell>
          <cell r="C45" t="str">
            <v>普通自動車</v>
          </cell>
          <cell r="D45" t="str">
            <v>DS</v>
          </cell>
          <cell r="E45" t="str">
            <v>DS 3 CROSSBACK E- TENSE</v>
          </cell>
          <cell r="F45" t="str">
            <v/>
          </cell>
          <cell r="G45" t="str">
            <v>ZAA-D34ZK01</v>
          </cell>
          <cell r="H45">
            <v>5084545</v>
          </cell>
          <cell r="I45" t="str">
            <v/>
          </cell>
          <cell r="J45">
            <v>400000</v>
          </cell>
          <cell r="K45" t="str">
            <v/>
          </cell>
          <cell r="L45">
            <v>325000</v>
          </cell>
        </row>
        <row r="46">
          <cell r="A46">
            <v>118</v>
          </cell>
          <cell r="B46" t="str">
            <v>EV</v>
          </cell>
          <cell r="C46" t="str">
            <v>普通自動車</v>
          </cell>
          <cell r="D46" t="str">
            <v>DS</v>
          </cell>
          <cell r="E46" t="str">
            <v>DS 3 CROSSBACK E- TENSE</v>
          </cell>
          <cell r="F46" t="str">
            <v>Grand Chic</v>
          </cell>
          <cell r="G46" t="str">
            <v>ZAA-D34ZK01</v>
          </cell>
          <cell r="H46">
            <v>4854545</v>
          </cell>
          <cell r="I46" t="str">
            <v/>
          </cell>
          <cell r="J46">
            <v>400000</v>
          </cell>
          <cell r="K46" t="str">
            <v/>
          </cell>
          <cell r="L46">
            <v>325000</v>
          </cell>
        </row>
        <row r="47">
          <cell r="A47">
            <v>119</v>
          </cell>
          <cell r="B47" t="str">
            <v>EV</v>
          </cell>
          <cell r="C47" t="str">
            <v>普通自動車</v>
          </cell>
          <cell r="D47" t="str">
            <v>DS</v>
          </cell>
          <cell r="E47" t="str">
            <v>DS 3 CROSSBACK E- TENSE</v>
          </cell>
          <cell r="F47" t="str">
            <v>PERFORMANCE Line</v>
          </cell>
          <cell r="G47" t="str">
            <v>ZAA-D34ZK01</v>
          </cell>
          <cell r="H47">
            <v>4927273</v>
          </cell>
          <cell r="I47" t="str">
            <v/>
          </cell>
          <cell r="J47">
            <v>400000</v>
          </cell>
          <cell r="K47" t="str">
            <v/>
          </cell>
          <cell r="L47">
            <v>325000</v>
          </cell>
        </row>
        <row r="48">
          <cell r="A48">
            <v>719</v>
          </cell>
          <cell r="B48" t="str">
            <v>EV</v>
          </cell>
          <cell r="C48" t="str">
            <v>普通自動車</v>
          </cell>
          <cell r="D48" t="str">
            <v>テスラ</v>
          </cell>
          <cell r="E48" t="str">
            <v>モデル 3</v>
          </cell>
          <cell r="F48" t="str">
            <v>RWD(類別:0003)</v>
          </cell>
          <cell r="G48" t="str">
            <v>ZAA-3L13T</v>
          </cell>
          <cell r="H48">
            <v>5102728</v>
          </cell>
          <cell r="I48" t="str">
            <v/>
          </cell>
          <cell r="J48">
            <v>450000</v>
          </cell>
          <cell r="K48" t="str">
            <v/>
          </cell>
          <cell r="L48">
            <v>375000</v>
          </cell>
        </row>
        <row r="49">
          <cell r="A49">
            <v>123</v>
          </cell>
          <cell r="B49" t="str">
            <v>EV</v>
          </cell>
          <cell r="C49" t="str">
            <v>普通自動車</v>
          </cell>
          <cell r="D49" t="str">
            <v>テスラ</v>
          </cell>
          <cell r="E49" t="str">
            <v>モデル 3</v>
          </cell>
          <cell r="F49" t="str">
            <v>RWD</v>
          </cell>
          <cell r="G49" t="str">
            <v>ZAA-3L13T</v>
          </cell>
          <cell r="H49">
            <v>5102728</v>
          </cell>
          <cell r="I49" t="str">
            <v/>
          </cell>
          <cell r="J49">
            <v>450000</v>
          </cell>
          <cell r="K49" t="str">
            <v/>
          </cell>
          <cell r="L49">
            <v>375000</v>
          </cell>
        </row>
        <row r="50">
          <cell r="A50">
            <v>124</v>
          </cell>
          <cell r="B50" t="str">
            <v>EV</v>
          </cell>
          <cell r="C50" t="str">
            <v>普通自動車</v>
          </cell>
          <cell r="D50" t="str">
            <v>テスラ</v>
          </cell>
          <cell r="E50" t="str">
            <v>モデル 3</v>
          </cell>
          <cell r="F50" t="str">
            <v>RWD</v>
          </cell>
          <cell r="G50" t="str">
            <v>ZAA-3L13T1</v>
          </cell>
          <cell r="H50">
            <v>5102728</v>
          </cell>
          <cell r="I50" t="str">
            <v/>
          </cell>
          <cell r="J50">
            <v>450000</v>
          </cell>
          <cell r="K50" t="str">
            <v/>
          </cell>
          <cell r="L50">
            <v>375000</v>
          </cell>
        </row>
        <row r="51">
          <cell r="A51">
            <v>720</v>
          </cell>
          <cell r="B51" t="str">
            <v>EV</v>
          </cell>
          <cell r="C51" t="str">
            <v>普通自動車</v>
          </cell>
          <cell r="D51" t="str">
            <v>テスラ</v>
          </cell>
          <cell r="E51" t="str">
            <v>モデル 3</v>
          </cell>
          <cell r="F51" t="str">
            <v>AWD ロングレンジ(類別:0002)</v>
          </cell>
          <cell r="G51" t="str">
            <v>ZAA-3L23T</v>
          </cell>
          <cell r="H51">
            <v>5926364</v>
          </cell>
          <cell r="I51" t="str">
            <v/>
          </cell>
          <cell r="J51">
            <v>450000</v>
          </cell>
          <cell r="K51" t="str">
            <v/>
          </cell>
          <cell r="L51">
            <v>375000</v>
          </cell>
        </row>
        <row r="52">
          <cell r="A52">
            <v>125</v>
          </cell>
          <cell r="B52" t="str">
            <v>EV</v>
          </cell>
          <cell r="C52" t="str">
            <v>普通自動車</v>
          </cell>
          <cell r="D52" t="str">
            <v>テスラ</v>
          </cell>
          <cell r="E52" t="str">
            <v>モデル 3</v>
          </cell>
          <cell r="F52" t="str">
            <v>AWD ロングレンジ</v>
          </cell>
          <cell r="G52" t="str">
            <v>ZAA-3L23T</v>
          </cell>
          <cell r="H52">
            <v>5926364</v>
          </cell>
          <cell r="I52" t="str">
            <v/>
          </cell>
          <cell r="J52">
            <v>450000</v>
          </cell>
          <cell r="K52" t="str">
            <v/>
          </cell>
          <cell r="L52">
            <v>375000</v>
          </cell>
        </row>
        <row r="53">
          <cell r="A53">
            <v>456</v>
          </cell>
          <cell r="B53" t="str">
            <v>EV</v>
          </cell>
          <cell r="C53" t="str">
            <v>普通自動車</v>
          </cell>
          <cell r="D53" t="str">
            <v>テスラ</v>
          </cell>
          <cell r="E53" t="str">
            <v>モデル 3</v>
          </cell>
          <cell r="F53" t="str">
            <v>パフォーマンス</v>
          </cell>
          <cell r="G53" t="str">
            <v>ZAA-3L23PT</v>
          </cell>
          <cell r="H53">
            <v>6368728</v>
          </cell>
          <cell r="I53" t="str">
            <v/>
          </cell>
          <cell r="J53">
            <v>450000</v>
          </cell>
          <cell r="K53" t="str">
            <v/>
          </cell>
          <cell r="L53">
            <v>375000</v>
          </cell>
        </row>
        <row r="54">
          <cell r="A54">
            <v>128</v>
          </cell>
          <cell r="B54" t="str">
            <v>EV</v>
          </cell>
          <cell r="C54" t="str">
            <v>普通自動車</v>
          </cell>
          <cell r="D54" t="str">
            <v>テスラ</v>
          </cell>
          <cell r="E54" t="str">
            <v>モデル 3</v>
          </cell>
          <cell r="F54" t="str">
            <v>RWD スタンダードレンジプラス</v>
          </cell>
          <cell r="G54" t="str">
            <v>ZAA-3L13B</v>
          </cell>
          <cell r="H54">
            <v>4354546</v>
          </cell>
          <cell r="I54" t="str">
            <v/>
          </cell>
          <cell r="J54">
            <v>450000</v>
          </cell>
          <cell r="K54" t="str">
            <v/>
          </cell>
          <cell r="L54">
            <v>375000</v>
          </cell>
        </row>
        <row r="55">
          <cell r="A55">
            <v>126</v>
          </cell>
          <cell r="B55" t="str">
            <v>EV</v>
          </cell>
          <cell r="C55" t="str">
            <v>普通自動車</v>
          </cell>
          <cell r="D55" t="str">
            <v>テスラ</v>
          </cell>
          <cell r="E55" t="str">
            <v>モデル 3</v>
          </cell>
          <cell r="F55" t="str">
            <v>AWD ロングレンジ</v>
          </cell>
          <cell r="G55" t="str">
            <v>ZAA-3L23B</v>
          </cell>
          <cell r="H55">
            <v>5127273</v>
          </cell>
          <cell r="I55" t="str">
            <v/>
          </cell>
          <cell r="J55">
            <v>450000</v>
          </cell>
          <cell r="K55" t="str">
            <v/>
          </cell>
          <cell r="L55">
            <v>375000</v>
          </cell>
        </row>
        <row r="56">
          <cell r="A56">
            <v>130</v>
          </cell>
          <cell r="B56" t="str">
            <v>EV</v>
          </cell>
          <cell r="C56" t="str">
            <v>普通自動車</v>
          </cell>
          <cell r="D56" t="str">
            <v>テスラ</v>
          </cell>
          <cell r="E56" t="str">
            <v>モデル 3</v>
          </cell>
          <cell r="F56" t="str">
            <v>AWD パフォーマンス</v>
          </cell>
          <cell r="G56" t="str">
            <v>ZAA-3L23PB</v>
          </cell>
          <cell r="H56">
            <v>6520910</v>
          </cell>
          <cell r="I56" t="str">
            <v/>
          </cell>
          <cell r="J56">
            <v>450000</v>
          </cell>
          <cell r="K56" t="str">
            <v/>
          </cell>
          <cell r="L56">
            <v>375000</v>
          </cell>
        </row>
        <row r="57">
          <cell r="A57">
            <v>129</v>
          </cell>
          <cell r="B57" t="str">
            <v>EV</v>
          </cell>
          <cell r="C57" t="str">
            <v>普通自動車</v>
          </cell>
          <cell r="D57" t="str">
            <v>テスラ</v>
          </cell>
          <cell r="E57" t="str">
            <v>モデル 3</v>
          </cell>
          <cell r="F57" t="str">
            <v>RWD スタンダードレンジプラス</v>
          </cell>
          <cell r="G57" t="str">
            <v>ZAA-3L13</v>
          </cell>
          <cell r="H57">
            <v>4354546</v>
          </cell>
          <cell r="I57" t="str">
            <v/>
          </cell>
          <cell r="J57">
            <v>450000</v>
          </cell>
          <cell r="K57" t="str">
            <v/>
          </cell>
          <cell r="L57">
            <v>375000</v>
          </cell>
        </row>
        <row r="58">
          <cell r="A58">
            <v>127</v>
          </cell>
          <cell r="B58" t="str">
            <v>EV</v>
          </cell>
          <cell r="C58" t="str">
            <v>普通自動車</v>
          </cell>
          <cell r="D58" t="str">
            <v>テスラ</v>
          </cell>
          <cell r="E58" t="str">
            <v>モデル 3</v>
          </cell>
          <cell r="F58" t="str">
            <v>AWD ロングレンジ</v>
          </cell>
          <cell r="G58" t="str">
            <v>ZAA-3L23</v>
          </cell>
          <cell r="H58">
            <v>5127273</v>
          </cell>
          <cell r="I58" t="str">
            <v/>
          </cell>
          <cell r="J58">
            <v>450000</v>
          </cell>
          <cell r="K58" t="str">
            <v/>
          </cell>
          <cell r="L58">
            <v>375000</v>
          </cell>
        </row>
        <row r="59">
          <cell r="A59">
            <v>131</v>
          </cell>
          <cell r="B59" t="str">
            <v>EV</v>
          </cell>
          <cell r="C59" t="str">
            <v>普通自動車</v>
          </cell>
          <cell r="D59" t="str">
            <v>テスラ</v>
          </cell>
          <cell r="E59" t="str">
            <v>モデル 3</v>
          </cell>
          <cell r="F59" t="str">
            <v>AWD パフォーマンス</v>
          </cell>
          <cell r="G59" t="str">
            <v>ZAA-3L23P</v>
          </cell>
          <cell r="H59">
            <v>6520910</v>
          </cell>
          <cell r="I59" t="str">
            <v/>
          </cell>
          <cell r="J59">
            <v>450000</v>
          </cell>
          <cell r="K59" t="str">
            <v/>
          </cell>
          <cell r="L59">
            <v>375000</v>
          </cell>
        </row>
        <row r="60">
          <cell r="A60">
            <v>662</v>
          </cell>
          <cell r="B60" t="str">
            <v>EV</v>
          </cell>
          <cell r="C60" t="str">
            <v>普通自動車</v>
          </cell>
          <cell r="D60" t="str">
            <v>テスラ</v>
          </cell>
          <cell r="E60" t="str">
            <v>モデル S</v>
          </cell>
          <cell r="F60" t="str">
            <v/>
          </cell>
          <cell r="G60" t="str">
            <v>ZAA-SLA</v>
          </cell>
          <cell r="H60">
            <v>11790000</v>
          </cell>
          <cell r="I60" t="str">
            <v/>
          </cell>
          <cell r="J60">
            <v>450000</v>
          </cell>
          <cell r="K60" t="str">
            <v/>
          </cell>
          <cell r="L60">
            <v>375000</v>
          </cell>
        </row>
        <row r="61">
          <cell r="A61">
            <v>649</v>
          </cell>
          <cell r="B61" t="str">
            <v>EV</v>
          </cell>
          <cell r="C61" t="str">
            <v>普通自動車</v>
          </cell>
          <cell r="D61" t="str">
            <v>テスラ</v>
          </cell>
          <cell r="E61" t="str">
            <v>モデル S</v>
          </cell>
          <cell r="F61" t="str">
            <v>Plaid</v>
          </cell>
          <cell r="G61" t="str">
            <v>ZAA-SLP</v>
          </cell>
          <cell r="H61">
            <v>14517273</v>
          </cell>
          <cell r="I61" t="str">
            <v/>
          </cell>
          <cell r="J61">
            <v>450000</v>
          </cell>
          <cell r="K61" t="str">
            <v/>
          </cell>
          <cell r="L61">
            <v>375000</v>
          </cell>
        </row>
        <row r="62">
          <cell r="A62">
            <v>678</v>
          </cell>
          <cell r="B62" t="str">
            <v>EV</v>
          </cell>
          <cell r="C62" t="str">
            <v>普通自動車</v>
          </cell>
          <cell r="D62" t="str">
            <v>テスラ</v>
          </cell>
          <cell r="E62" t="str">
            <v>モデル X</v>
          </cell>
          <cell r="F62" t="str">
            <v/>
          </cell>
          <cell r="G62" t="str">
            <v>ZAA-XLA</v>
          </cell>
          <cell r="H62">
            <v>13153637</v>
          </cell>
          <cell r="I62" t="str">
            <v/>
          </cell>
          <cell r="J62">
            <v>450000</v>
          </cell>
          <cell r="K62" t="str">
            <v/>
          </cell>
          <cell r="L62">
            <v>375000</v>
          </cell>
        </row>
        <row r="63">
          <cell r="A63">
            <v>650</v>
          </cell>
          <cell r="B63" t="str">
            <v>EV</v>
          </cell>
          <cell r="C63" t="str">
            <v>普通自動車</v>
          </cell>
          <cell r="D63" t="str">
            <v>テスラ</v>
          </cell>
          <cell r="E63" t="str">
            <v>モデル X</v>
          </cell>
          <cell r="F63" t="str">
            <v>Plaid</v>
          </cell>
          <cell r="G63" t="str">
            <v>ZAA-XLP</v>
          </cell>
          <cell r="H63">
            <v>15154455</v>
          </cell>
          <cell r="I63" t="str">
            <v/>
          </cell>
          <cell r="J63">
            <v>450000</v>
          </cell>
          <cell r="K63" t="str">
            <v/>
          </cell>
          <cell r="L63">
            <v>375000</v>
          </cell>
        </row>
        <row r="64">
          <cell r="A64">
            <v>459</v>
          </cell>
          <cell r="B64" t="str">
            <v>EV</v>
          </cell>
          <cell r="C64" t="str">
            <v>普通自動車</v>
          </cell>
          <cell r="D64" t="str">
            <v>テスラ</v>
          </cell>
          <cell r="E64" t="str">
            <v>モデル Y</v>
          </cell>
          <cell r="F64" t="str">
            <v>RWD</v>
          </cell>
          <cell r="G64" t="str">
            <v>ZAA-YL1YT</v>
          </cell>
          <cell r="H64">
            <v>5124546</v>
          </cell>
          <cell r="I64" t="str">
            <v/>
          </cell>
          <cell r="J64">
            <v>450000</v>
          </cell>
          <cell r="K64" t="str">
            <v/>
          </cell>
          <cell r="L64">
            <v>375000</v>
          </cell>
        </row>
        <row r="65">
          <cell r="A65">
            <v>616</v>
          </cell>
          <cell r="B65" t="str">
            <v>EV</v>
          </cell>
          <cell r="C65" t="str">
            <v>普通自動車</v>
          </cell>
          <cell r="D65" t="str">
            <v>テスラ</v>
          </cell>
          <cell r="E65" t="str">
            <v>モデル Y</v>
          </cell>
          <cell r="F65" t="str">
            <v>AWD ロングレンジ</v>
          </cell>
          <cell r="G65" t="str">
            <v>ZAA-YL3YT</v>
          </cell>
          <cell r="H65">
            <v>5932728</v>
          </cell>
          <cell r="I65" t="str">
            <v/>
          </cell>
          <cell r="J65">
            <v>450000</v>
          </cell>
          <cell r="K65" t="str">
            <v/>
          </cell>
          <cell r="L65">
            <v>375000</v>
          </cell>
        </row>
        <row r="66">
          <cell r="A66">
            <v>467</v>
          </cell>
          <cell r="B66" t="str">
            <v>EV</v>
          </cell>
          <cell r="C66" t="str">
            <v>普通自動車</v>
          </cell>
          <cell r="D66" t="str">
            <v>テスラ</v>
          </cell>
          <cell r="E66" t="str">
            <v>モデル Y</v>
          </cell>
          <cell r="F66" t="str">
            <v>パフォーマンス</v>
          </cell>
          <cell r="G66" t="str">
            <v>ZAA-YL3YPT</v>
          </cell>
          <cell r="H66">
            <v>6617273</v>
          </cell>
          <cell r="I66" t="str">
            <v/>
          </cell>
          <cell r="J66">
            <v>450000</v>
          </cell>
          <cell r="K66" t="str">
            <v/>
          </cell>
          <cell r="L66">
            <v>375000</v>
          </cell>
        </row>
        <row r="67">
          <cell r="A67">
            <v>710</v>
          </cell>
          <cell r="B67" t="str">
            <v>EV</v>
          </cell>
          <cell r="C67" t="str">
            <v>普通自動車</v>
          </cell>
          <cell r="D67" t="str">
            <v>トヨタ</v>
          </cell>
          <cell r="E67" t="str">
            <v>bZ4X</v>
          </cell>
          <cell r="F67" t="str">
            <v>G  (2WD)</v>
          </cell>
          <cell r="G67" t="str">
            <v>ZAA-XEAM10</v>
          </cell>
          <cell r="H67">
            <v>5000000</v>
          </cell>
          <cell r="I67">
            <v>500000</v>
          </cell>
          <cell r="J67" t="str">
            <v/>
          </cell>
          <cell r="K67">
            <v>425000</v>
          </cell>
          <cell r="L67" t="str">
            <v/>
          </cell>
        </row>
        <row r="68">
          <cell r="A68">
            <v>711</v>
          </cell>
          <cell r="B68" t="str">
            <v>EV</v>
          </cell>
          <cell r="C68" t="str">
            <v>普通自動車</v>
          </cell>
          <cell r="D68" t="str">
            <v>トヨタ</v>
          </cell>
          <cell r="E68" t="str">
            <v>bZ4X</v>
          </cell>
          <cell r="F68" t="str">
            <v>G  (4WD)</v>
          </cell>
          <cell r="G68" t="str">
            <v>ZAA-YEAM15</v>
          </cell>
          <cell r="H68">
            <v>5454545</v>
          </cell>
          <cell r="I68">
            <v>500000</v>
          </cell>
          <cell r="J68" t="str">
            <v/>
          </cell>
          <cell r="K68">
            <v>425000</v>
          </cell>
          <cell r="L68" t="str">
            <v/>
          </cell>
        </row>
        <row r="69">
          <cell r="A69">
            <v>57</v>
          </cell>
          <cell r="B69" t="str">
            <v>EV</v>
          </cell>
          <cell r="C69" t="str">
            <v>普通自動車</v>
          </cell>
          <cell r="D69" t="str">
            <v>トヨタ</v>
          </cell>
          <cell r="E69" t="str">
            <v>bZ4X</v>
          </cell>
          <cell r="F69" t="str">
            <v>Z  (2WD)</v>
          </cell>
          <cell r="G69" t="str">
            <v>ZAA-XEAM10</v>
          </cell>
          <cell r="H69">
            <v>5454545</v>
          </cell>
          <cell r="I69">
            <v>500000</v>
          </cell>
          <cell r="J69" t="str">
            <v/>
          </cell>
          <cell r="K69">
            <v>425000</v>
          </cell>
          <cell r="L69" t="str">
            <v/>
          </cell>
        </row>
        <row r="70">
          <cell r="A70">
            <v>58</v>
          </cell>
          <cell r="B70" t="str">
            <v>EV</v>
          </cell>
          <cell r="C70" t="str">
            <v>普通自動車</v>
          </cell>
          <cell r="D70" t="str">
            <v>トヨタ</v>
          </cell>
          <cell r="E70" t="str">
            <v>bZ4X</v>
          </cell>
          <cell r="F70" t="str">
            <v>Z  (4WD)</v>
          </cell>
          <cell r="G70" t="str">
            <v>ZAA-YEAM15</v>
          </cell>
          <cell r="H70">
            <v>5909091</v>
          </cell>
          <cell r="I70">
            <v>500000</v>
          </cell>
          <cell r="J70" t="str">
            <v/>
          </cell>
          <cell r="K70">
            <v>425000</v>
          </cell>
          <cell r="L70" t="str">
            <v/>
          </cell>
        </row>
        <row r="75">
          <cell r="A75">
            <v>1</v>
          </cell>
          <cell r="B75" t="str">
            <v>EV</v>
          </cell>
          <cell r="C75" t="str">
            <v/>
          </cell>
          <cell r="D75" t="str">
            <v>日産</v>
          </cell>
          <cell r="E75" t="str">
            <v>アリア</v>
          </cell>
          <cell r="F75" t="str">
            <v>B6</v>
          </cell>
          <cell r="G75" t="str">
            <v>ZAA-FE0</v>
          </cell>
          <cell r="H75">
            <v>5991000</v>
          </cell>
          <cell r="I75">
            <v>550000</v>
          </cell>
          <cell r="J75" t="str">
            <v/>
          </cell>
          <cell r="K75">
            <v>475000</v>
          </cell>
          <cell r="L75" t="str">
            <v/>
          </cell>
        </row>
        <row r="76">
          <cell r="A76">
            <v>304</v>
          </cell>
          <cell r="B76" t="str">
            <v>EV</v>
          </cell>
          <cell r="C76" t="str">
            <v/>
          </cell>
          <cell r="D76" t="str">
            <v>日産</v>
          </cell>
          <cell r="E76" t="str">
            <v>アリア</v>
          </cell>
          <cell r="F76" t="str">
            <v>B6(類別：0003，0004，0011，0012，0015，0016)</v>
          </cell>
          <cell r="G76" t="str">
            <v>ZAA-FE0</v>
          </cell>
          <cell r="H76">
            <v>4900000</v>
          </cell>
          <cell r="I76">
            <v>550000</v>
          </cell>
          <cell r="J76" t="str">
            <v/>
          </cell>
          <cell r="K76">
            <v>475000</v>
          </cell>
          <cell r="L76" t="str">
            <v/>
          </cell>
        </row>
        <row r="77">
          <cell r="A77">
            <v>756</v>
          </cell>
          <cell r="B77" t="str">
            <v>EV</v>
          </cell>
          <cell r="C77" t="str">
            <v/>
          </cell>
          <cell r="D77" t="str">
            <v>日産</v>
          </cell>
          <cell r="E77" t="str">
            <v>アリア</v>
          </cell>
          <cell r="F77" t="str">
            <v>B9</v>
          </cell>
          <cell r="G77" t="str">
            <v>ZAA-FE0</v>
          </cell>
          <cell r="H77">
            <v>6711000</v>
          </cell>
          <cell r="I77">
            <v>550000</v>
          </cell>
          <cell r="J77" t="str">
            <v/>
          </cell>
          <cell r="K77">
            <v>475000</v>
          </cell>
          <cell r="L77" t="str">
            <v/>
          </cell>
        </row>
        <row r="78">
          <cell r="A78">
            <v>2</v>
          </cell>
          <cell r="B78" t="str">
            <v>EV</v>
          </cell>
          <cell r="C78" t="str">
            <v/>
          </cell>
          <cell r="D78" t="str">
            <v>日産</v>
          </cell>
          <cell r="E78" t="str">
            <v>アリア</v>
          </cell>
          <cell r="F78" t="str">
            <v>B6  limited</v>
          </cell>
          <cell r="G78" t="str">
            <v>ZAA-FE0</v>
          </cell>
          <cell r="H78">
            <v>6000000</v>
          </cell>
          <cell r="I78">
            <v>550000</v>
          </cell>
          <cell r="J78" t="str">
            <v/>
          </cell>
          <cell r="K78">
            <v>475000</v>
          </cell>
          <cell r="L78" t="str">
            <v/>
          </cell>
        </row>
        <row r="79">
          <cell r="A79">
            <v>516</v>
          </cell>
          <cell r="B79" t="str">
            <v>EV</v>
          </cell>
          <cell r="C79" t="str">
            <v/>
          </cell>
          <cell r="D79" t="str">
            <v>日産</v>
          </cell>
          <cell r="E79" t="str">
            <v>アリア</v>
          </cell>
          <cell r="F79" t="str">
            <v>B9  limited</v>
          </cell>
          <cell r="G79" t="str">
            <v>ZAA-FE0</v>
          </cell>
          <cell r="H79">
            <v>6728000</v>
          </cell>
          <cell r="I79">
            <v>550000</v>
          </cell>
          <cell r="J79" t="str">
            <v/>
          </cell>
          <cell r="K79">
            <v>475000</v>
          </cell>
          <cell r="L79" t="str">
            <v/>
          </cell>
        </row>
        <row r="80">
          <cell r="A80">
            <v>757</v>
          </cell>
          <cell r="B80" t="str">
            <v>EV</v>
          </cell>
          <cell r="C80" t="str">
            <v/>
          </cell>
          <cell r="D80" t="str">
            <v>日産</v>
          </cell>
          <cell r="E80" t="str">
            <v>アリア</v>
          </cell>
          <cell r="F80" t="str">
            <v>B6 e-4ORCE</v>
          </cell>
          <cell r="G80" t="str">
            <v>ZAA-SNFE0</v>
          </cell>
          <cell r="H80">
            <v>6541000</v>
          </cell>
          <cell r="I80">
            <v>550000</v>
          </cell>
          <cell r="J80" t="str">
            <v/>
          </cell>
          <cell r="K80">
            <v>475000</v>
          </cell>
          <cell r="L80" t="str">
            <v/>
          </cell>
        </row>
        <row r="81">
          <cell r="A81">
            <v>758</v>
          </cell>
          <cell r="B81" t="str">
            <v>EV</v>
          </cell>
          <cell r="C81" t="str">
            <v/>
          </cell>
          <cell r="D81" t="str">
            <v>日産</v>
          </cell>
          <cell r="E81" t="str">
            <v>アリア</v>
          </cell>
          <cell r="F81" t="str">
            <v>B9 e-4ORCE</v>
          </cell>
          <cell r="G81" t="str">
            <v>ZAA-SNFE0</v>
          </cell>
          <cell r="H81">
            <v>7261000</v>
          </cell>
          <cell r="I81">
            <v>550000</v>
          </cell>
          <cell r="J81" t="str">
            <v/>
          </cell>
          <cell r="K81">
            <v>475000</v>
          </cell>
          <cell r="L81" t="str">
            <v/>
          </cell>
        </row>
        <row r="82">
          <cell r="A82">
            <v>759</v>
          </cell>
          <cell r="B82" t="str">
            <v>EV</v>
          </cell>
          <cell r="C82" t="str">
            <v/>
          </cell>
          <cell r="D82" t="str">
            <v>日産</v>
          </cell>
          <cell r="E82" t="str">
            <v>アリア</v>
          </cell>
          <cell r="F82" t="str">
            <v>B9 e-4ORCE  プレミア</v>
          </cell>
          <cell r="G82" t="str">
            <v>ZAA-SNFE0</v>
          </cell>
          <cell r="H82">
            <v>7821000</v>
          </cell>
          <cell r="I82">
            <v>550000</v>
          </cell>
          <cell r="J82" t="str">
            <v/>
          </cell>
          <cell r="K82">
            <v>475000</v>
          </cell>
          <cell r="L82" t="str">
            <v/>
          </cell>
        </row>
        <row r="83">
          <cell r="A83">
            <v>517</v>
          </cell>
          <cell r="B83" t="str">
            <v>EV</v>
          </cell>
          <cell r="C83" t="str">
            <v/>
          </cell>
          <cell r="D83" t="str">
            <v>日産</v>
          </cell>
          <cell r="E83" t="str">
            <v>アリア</v>
          </cell>
          <cell r="F83" t="str">
            <v>B6  e-4ORCE limited</v>
          </cell>
          <cell r="G83" t="str">
            <v>ZAA-SNFE0</v>
          </cell>
          <cell r="H83">
            <v>6546000</v>
          </cell>
          <cell r="I83">
            <v>550000</v>
          </cell>
          <cell r="J83" t="str">
            <v/>
          </cell>
          <cell r="K83">
            <v>475000</v>
          </cell>
          <cell r="L83" t="str">
            <v/>
          </cell>
        </row>
        <row r="84">
          <cell r="A84">
            <v>518</v>
          </cell>
          <cell r="B84" t="str">
            <v>EV</v>
          </cell>
          <cell r="C84" t="str">
            <v/>
          </cell>
          <cell r="D84" t="str">
            <v>日産</v>
          </cell>
          <cell r="E84" t="str">
            <v>アリア</v>
          </cell>
          <cell r="F84" t="str">
            <v>B9  e-4ORCE limited</v>
          </cell>
          <cell r="G84" t="str">
            <v>ZAA-SNFE0</v>
          </cell>
          <cell r="H84">
            <v>7182000</v>
          </cell>
          <cell r="I84">
            <v>550000</v>
          </cell>
          <cell r="J84" t="str">
            <v/>
          </cell>
          <cell r="K84">
            <v>475000</v>
          </cell>
          <cell r="L84" t="str">
            <v/>
          </cell>
        </row>
        <row r="85">
          <cell r="A85">
            <v>3</v>
          </cell>
          <cell r="B85" t="str">
            <v>EV</v>
          </cell>
          <cell r="C85" t="str">
            <v/>
          </cell>
          <cell r="D85" t="str">
            <v>日産</v>
          </cell>
          <cell r="E85" t="str">
            <v>リーフ</v>
          </cell>
          <cell r="F85" t="str">
            <v>S</v>
          </cell>
          <cell r="G85" t="str">
            <v>ZAA-ZE1</v>
          </cell>
          <cell r="H85">
            <v>3024000</v>
          </cell>
          <cell r="I85">
            <v>550000</v>
          </cell>
          <cell r="J85" t="str">
            <v/>
          </cell>
          <cell r="K85">
            <v>475000</v>
          </cell>
          <cell r="L85" t="str">
            <v/>
          </cell>
        </row>
        <row r="86">
          <cell r="A86">
            <v>4</v>
          </cell>
          <cell r="B86" t="str">
            <v>EV</v>
          </cell>
          <cell r="C86" t="str">
            <v/>
          </cell>
          <cell r="D86" t="str">
            <v>日産</v>
          </cell>
          <cell r="E86" t="str">
            <v>リーフ</v>
          </cell>
          <cell r="F86" t="str">
            <v>X</v>
          </cell>
          <cell r="G86" t="str">
            <v>ZAA-ZE1</v>
          </cell>
          <cell r="H86">
            <v>3710000</v>
          </cell>
          <cell r="I86">
            <v>550000</v>
          </cell>
          <cell r="J86" t="str">
            <v/>
          </cell>
          <cell r="K86">
            <v>475000</v>
          </cell>
          <cell r="L86" t="str">
            <v/>
          </cell>
        </row>
        <row r="87">
          <cell r="A87">
            <v>722</v>
          </cell>
          <cell r="B87" t="str">
            <v>EV</v>
          </cell>
          <cell r="C87" t="str">
            <v/>
          </cell>
          <cell r="D87" t="str">
            <v>日産</v>
          </cell>
          <cell r="E87" t="str">
            <v>リーフ</v>
          </cell>
          <cell r="F87" t="str">
            <v>X  V セレクション 90周年記念車</v>
          </cell>
          <cell r="G87" t="str">
            <v>ZAA-ZE1</v>
          </cell>
          <cell r="H87">
            <v>4011000</v>
          </cell>
          <cell r="I87">
            <v>550000</v>
          </cell>
          <cell r="J87" t="str">
            <v/>
          </cell>
          <cell r="K87">
            <v>475000</v>
          </cell>
          <cell r="L87" t="str">
            <v/>
          </cell>
        </row>
        <row r="88">
          <cell r="A88">
            <v>5</v>
          </cell>
          <cell r="B88" t="str">
            <v>EV</v>
          </cell>
          <cell r="C88" t="str">
            <v/>
          </cell>
          <cell r="D88" t="str">
            <v>日産</v>
          </cell>
          <cell r="E88" t="str">
            <v>リーフ</v>
          </cell>
          <cell r="F88" t="str">
            <v>X  V セレクション</v>
          </cell>
          <cell r="G88" t="str">
            <v>ZAA-ZE1</v>
          </cell>
          <cell r="H88">
            <v>3926000</v>
          </cell>
          <cell r="I88">
            <v>550000</v>
          </cell>
          <cell r="J88" t="str">
            <v/>
          </cell>
          <cell r="K88">
            <v>475000</v>
          </cell>
          <cell r="L88" t="str">
            <v/>
          </cell>
        </row>
        <row r="89">
          <cell r="A89">
            <v>6</v>
          </cell>
          <cell r="B89" t="str">
            <v>EV</v>
          </cell>
          <cell r="C89" t="str">
            <v/>
          </cell>
          <cell r="D89" t="str">
            <v>日産</v>
          </cell>
          <cell r="E89" t="str">
            <v>リーフ</v>
          </cell>
          <cell r="F89" t="str">
            <v>アーバンクロム</v>
          </cell>
          <cell r="G89" t="str">
            <v>ZAA-ZE1</v>
          </cell>
          <cell r="H89">
            <v>3744000</v>
          </cell>
          <cell r="I89">
            <v>550000</v>
          </cell>
          <cell r="J89" t="str">
            <v/>
          </cell>
          <cell r="K89">
            <v>475000</v>
          </cell>
          <cell r="L89" t="str">
            <v/>
          </cell>
        </row>
        <row r="90">
          <cell r="A90">
            <v>7</v>
          </cell>
          <cell r="B90" t="str">
            <v>EV</v>
          </cell>
          <cell r="C90" t="str">
            <v/>
          </cell>
          <cell r="D90" t="str">
            <v>日産</v>
          </cell>
          <cell r="E90" t="str">
            <v>リーフ</v>
          </cell>
          <cell r="F90" t="str">
            <v>G</v>
          </cell>
          <cell r="G90" t="str">
            <v>ZAA-ZE1</v>
          </cell>
          <cell r="H90">
            <v>4044000</v>
          </cell>
          <cell r="I90">
            <v>550000</v>
          </cell>
          <cell r="J90" t="str">
            <v/>
          </cell>
          <cell r="K90">
            <v>475000</v>
          </cell>
          <cell r="L90" t="str">
            <v/>
          </cell>
        </row>
        <row r="91">
          <cell r="A91">
            <v>8</v>
          </cell>
          <cell r="B91" t="str">
            <v>EV</v>
          </cell>
          <cell r="C91" t="str">
            <v/>
          </cell>
          <cell r="D91" t="str">
            <v>日産</v>
          </cell>
          <cell r="E91" t="str">
            <v>リーフ</v>
          </cell>
          <cell r="F91" t="str">
            <v>NISMO</v>
          </cell>
          <cell r="G91" t="str">
            <v>ZAA-ZE1</v>
          </cell>
          <cell r="H91">
            <v>4220000</v>
          </cell>
          <cell r="I91">
            <v>550000</v>
          </cell>
          <cell r="J91" t="str">
            <v/>
          </cell>
          <cell r="K91">
            <v>475000</v>
          </cell>
          <cell r="L91" t="str">
            <v/>
          </cell>
        </row>
        <row r="92">
          <cell r="A92">
            <v>721</v>
          </cell>
          <cell r="B92" t="str">
            <v>EV</v>
          </cell>
          <cell r="C92" t="str">
            <v/>
          </cell>
          <cell r="D92" t="str">
            <v>日産</v>
          </cell>
          <cell r="E92" t="str">
            <v>リーフ</v>
          </cell>
          <cell r="F92" t="str">
            <v>e+ X 90周年記念車</v>
          </cell>
          <cell r="G92" t="str">
            <v>ZAA-ZE1</v>
          </cell>
          <cell r="H92">
            <v>5077000</v>
          </cell>
          <cell r="I92">
            <v>550000</v>
          </cell>
          <cell r="J92" t="str">
            <v/>
          </cell>
          <cell r="K92">
            <v>475000</v>
          </cell>
          <cell r="L92" t="str">
            <v/>
          </cell>
        </row>
        <row r="93">
          <cell r="A93">
            <v>9</v>
          </cell>
          <cell r="B93" t="str">
            <v>EV</v>
          </cell>
          <cell r="C93" t="str">
            <v/>
          </cell>
          <cell r="D93" t="str">
            <v>日産</v>
          </cell>
          <cell r="E93" t="str">
            <v>リーフ</v>
          </cell>
          <cell r="F93" t="str">
            <v>e+ X</v>
          </cell>
          <cell r="G93" t="str">
            <v>ZAA-ZE1</v>
          </cell>
          <cell r="H93">
            <v>4776000</v>
          </cell>
          <cell r="I93">
            <v>550000</v>
          </cell>
          <cell r="J93" t="str">
            <v/>
          </cell>
          <cell r="K93">
            <v>475000</v>
          </cell>
          <cell r="L93" t="str">
            <v/>
          </cell>
        </row>
        <row r="94">
          <cell r="A94">
            <v>10</v>
          </cell>
          <cell r="B94" t="str">
            <v>EV</v>
          </cell>
          <cell r="C94" t="str">
            <v/>
          </cell>
          <cell r="D94" t="str">
            <v>日産</v>
          </cell>
          <cell r="E94" t="str">
            <v>リーフ</v>
          </cell>
          <cell r="F94" t="str">
            <v>e+ アーバンクロム</v>
          </cell>
          <cell r="G94" t="str">
            <v>ZAA-ZE1</v>
          </cell>
          <cell r="H94">
            <v>4282000</v>
          </cell>
          <cell r="I94">
            <v>550000</v>
          </cell>
          <cell r="J94" t="str">
            <v/>
          </cell>
          <cell r="K94">
            <v>475000</v>
          </cell>
          <cell r="L94" t="str">
            <v/>
          </cell>
        </row>
        <row r="95">
          <cell r="A95">
            <v>11</v>
          </cell>
          <cell r="B95" t="str">
            <v>EV</v>
          </cell>
          <cell r="C95" t="str">
            <v/>
          </cell>
          <cell r="D95" t="str">
            <v>日産</v>
          </cell>
          <cell r="E95" t="str">
            <v>リーフ</v>
          </cell>
          <cell r="F95" t="str">
            <v>e+ G</v>
          </cell>
          <cell r="G95" t="str">
            <v>ZAA-ZE1</v>
          </cell>
          <cell r="H95">
            <v>5304000</v>
          </cell>
          <cell r="I95">
            <v>550000</v>
          </cell>
          <cell r="J95" t="str">
            <v/>
          </cell>
          <cell r="K95">
            <v>475000</v>
          </cell>
          <cell r="L95" t="str">
            <v/>
          </cell>
        </row>
        <row r="96">
          <cell r="A96">
            <v>12</v>
          </cell>
          <cell r="B96" t="str">
            <v>EV</v>
          </cell>
          <cell r="C96" t="str">
            <v/>
          </cell>
          <cell r="D96" t="str">
            <v>日産</v>
          </cell>
          <cell r="E96" t="str">
            <v>リーフ</v>
          </cell>
          <cell r="F96" t="str">
            <v>AUTECH</v>
          </cell>
          <cell r="G96" t="str">
            <v>ZAA-ZE1</v>
          </cell>
          <cell r="H96">
            <v>4040000</v>
          </cell>
          <cell r="I96">
            <v>550000</v>
          </cell>
          <cell r="J96" t="str">
            <v/>
          </cell>
          <cell r="K96">
            <v>475000</v>
          </cell>
          <cell r="L96" t="str">
            <v/>
          </cell>
        </row>
        <row r="97">
          <cell r="A97">
            <v>13</v>
          </cell>
          <cell r="B97" t="str">
            <v>EV</v>
          </cell>
          <cell r="C97" t="str">
            <v/>
          </cell>
          <cell r="D97" t="str">
            <v>日産</v>
          </cell>
          <cell r="E97" t="str">
            <v>リーフ</v>
          </cell>
          <cell r="F97" t="str">
            <v>e+ AUTECH</v>
          </cell>
          <cell r="G97" t="str">
            <v>ZAA-ZE1</v>
          </cell>
          <cell r="H97">
            <v>5106000</v>
          </cell>
          <cell r="I97">
            <v>550000</v>
          </cell>
          <cell r="J97" t="str">
            <v/>
          </cell>
          <cell r="K97">
            <v>475000</v>
          </cell>
          <cell r="L97" t="str">
            <v/>
          </cell>
        </row>
        <row r="98">
          <cell r="A98">
            <v>136</v>
          </cell>
          <cell r="B98" t="str">
            <v>EV</v>
          </cell>
          <cell r="C98" t="str">
            <v/>
          </cell>
          <cell r="D98" t="str">
            <v>BMW</v>
          </cell>
          <cell r="E98" t="str">
            <v>i3</v>
          </cell>
          <cell r="F98" t="str">
            <v>Edition Joy+</v>
          </cell>
          <cell r="G98" t="str">
            <v>ZAA-8P00</v>
          </cell>
          <cell r="H98">
            <v>4590909</v>
          </cell>
          <cell r="I98" t="str">
            <v/>
          </cell>
          <cell r="J98">
            <v>400000</v>
          </cell>
          <cell r="K98" t="str">
            <v/>
          </cell>
          <cell r="L98">
            <v>325000</v>
          </cell>
        </row>
        <row r="99">
          <cell r="A99">
            <v>137</v>
          </cell>
          <cell r="B99" t="str">
            <v>EV</v>
          </cell>
          <cell r="C99" t="str">
            <v/>
          </cell>
          <cell r="D99" t="str">
            <v>BMW</v>
          </cell>
          <cell r="E99" t="str">
            <v>i3</v>
          </cell>
          <cell r="F99" t="str">
            <v/>
          </cell>
          <cell r="G99" t="str">
            <v>ZAA-8P00</v>
          </cell>
          <cell r="H99">
            <v>5090909</v>
          </cell>
          <cell r="I99" t="str">
            <v/>
          </cell>
          <cell r="J99">
            <v>400000</v>
          </cell>
          <cell r="K99" t="str">
            <v/>
          </cell>
          <cell r="L99">
            <v>325000</v>
          </cell>
        </row>
        <row r="100">
          <cell r="A100">
            <v>609</v>
          </cell>
          <cell r="B100" t="str">
            <v>EV</v>
          </cell>
          <cell r="C100" t="str">
            <v/>
          </cell>
          <cell r="D100" t="str">
            <v>BMW</v>
          </cell>
          <cell r="E100" t="str">
            <v>i4 eDrive 35</v>
          </cell>
          <cell r="F100" t="str">
            <v>M Sport</v>
          </cell>
          <cell r="G100" t="str">
            <v>ZAA-42AW44</v>
          </cell>
          <cell r="H100">
            <v>6345455</v>
          </cell>
          <cell r="I100" t="str">
            <v/>
          </cell>
          <cell r="J100">
            <v>400000</v>
          </cell>
          <cell r="K100" t="str">
            <v/>
          </cell>
          <cell r="L100">
            <v>325000</v>
          </cell>
        </row>
        <row r="101">
          <cell r="A101">
            <v>164</v>
          </cell>
          <cell r="B101" t="str">
            <v>EV</v>
          </cell>
          <cell r="C101" t="str">
            <v/>
          </cell>
          <cell r="D101" t="str">
            <v>BMW</v>
          </cell>
          <cell r="E101" t="str">
            <v>i4 eDrive 40</v>
          </cell>
          <cell r="F101" t="str">
            <v>Standard</v>
          </cell>
          <cell r="G101" t="str">
            <v>ZAA-72AW44</v>
          </cell>
          <cell r="H101">
            <v>6818182</v>
          </cell>
          <cell r="I101" t="str">
            <v/>
          </cell>
          <cell r="J101">
            <v>400000</v>
          </cell>
          <cell r="K101" t="str">
            <v/>
          </cell>
          <cell r="L101">
            <v>325000</v>
          </cell>
        </row>
        <row r="102">
          <cell r="A102">
            <v>165</v>
          </cell>
          <cell r="B102" t="str">
            <v>EV</v>
          </cell>
          <cell r="C102" t="str">
            <v/>
          </cell>
          <cell r="D102" t="str">
            <v>BMW</v>
          </cell>
          <cell r="E102" t="str">
            <v>i4 eDrive 40</v>
          </cell>
          <cell r="F102" t="str">
            <v>M Sport</v>
          </cell>
          <cell r="G102" t="str">
            <v>ZAA-72AW44</v>
          </cell>
          <cell r="H102">
            <v>7709091</v>
          </cell>
          <cell r="I102" t="str">
            <v/>
          </cell>
          <cell r="J102">
            <v>400000</v>
          </cell>
          <cell r="K102" t="str">
            <v/>
          </cell>
          <cell r="L102">
            <v>325000</v>
          </cell>
        </row>
        <row r="103">
          <cell r="A103">
            <v>166</v>
          </cell>
          <cell r="B103" t="str">
            <v>EV</v>
          </cell>
          <cell r="C103" t="str">
            <v/>
          </cell>
          <cell r="D103" t="str">
            <v>BMW</v>
          </cell>
          <cell r="E103" t="str">
            <v>i4 M50</v>
          </cell>
          <cell r="F103" t="str">
            <v/>
          </cell>
          <cell r="G103" t="str">
            <v>ZAA-32AW89</v>
          </cell>
          <cell r="H103">
            <v>10290909</v>
          </cell>
          <cell r="I103" t="str">
            <v/>
          </cell>
          <cell r="J103">
            <v>400000</v>
          </cell>
          <cell r="K103" t="str">
            <v/>
          </cell>
          <cell r="L103">
            <v>325000</v>
          </cell>
        </row>
        <row r="104">
          <cell r="A104">
            <v>614</v>
          </cell>
          <cell r="B104" t="str">
            <v>EV</v>
          </cell>
          <cell r="C104" t="str">
            <v/>
          </cell>
          <cell r="D104" t="str">
            <v>BMW</v>
          </cell>
          <cell r="E104" t="str">
            <v>i4 M50</v>
          </cell>
          <cell r="F104" t="str">
            <v>KITH</v>
          </cell>
          <cell r="G104" t="str">
            <v>ZAA-32AW89</v>
          </cell>
          <cell r="H104">
            <v>14481818</v>
          </cell>
          <cell r="I104" t="str">
            <v/>
          </cell>
          <cell r="J104">
            <v>400000</v>
          </cell>
          <cell r="K104" t="str">
            <v/>
          </cell>
          <cell r="L104">
            <v>325000</v>
          </cell>
        </row>
        <row r="105">
          <cell r="A105">
            <v>700</v>
          </cell>
          <cell r="B105" t="str">
            <v>EV</v>
          </cell>
          <cell r="C105" t="str">
            <v/>
          </cell>
          <cell r="D105" t="str">
            <v>BMW</v>
          </cell>
          <cell r="E105" t="str">
            <v>i5 eDrive 40</v>
          </cell>
          <cell r="F105" t="str">
            <v>THE FIRST EDITION</v>
          </cell>
          <cell r="G105" t="str">
            <v>ZAA-32FK45</v>
          </cell>
          <cell r="H105">
            <v>9981818</v>
          </cell>
          <cell r="I105" t="str">
            <v/>
          </cell>
          <cell r="J105">
            <v>400000</v>
          </cell>
          <cell r="K105" t="str">
            <v/>
          </cell>
          <cell r="L105">
            <v>325000</v>
          </cell>
        </row>
        <row r="106">
          <cell r="A106">
            <v>753</v>
          </cell>
          <cell r="B106" t="str">
            <v>EV</v>
          </cell>
          <cell r="C106" t="str">
            <v/>
          </cell>
          <cell r="D106" t="str">
            <v>BMW</v>
          </cell>
          <cell r="E106" t="str">
            <v>i5 eDrive 40</v>
          </cell>
          <cell r="F106" t="str">
            <v>Excellence(類別1001～1004)</v>
          </cell>
          <cell r="G106" t="str">
            <v>ZAA-32FK45</v>
          </cell>
          <cell r="H106">
            <v>9072727</v>
          </cell>
          <cell r="I106" t="str">
            <v/>
          </cell>
          <cell r="J106">
            <v>400000</v>
          </cell>
          <cell r="K106" t="str">
            <v/>
          </cell>
          <cell r="L106">
            <v>325000</v>
          </cell>
        </row>
        <row r="107">
          <cell r="A107">
            <v>701</v>
          </cell>
          <cell r="B107" t="str">
            <v>EV</v>
          </cell>
          <cell r="C107" t="str">
            <v/>
          </cell>
          <cell r="D107" t="str">
            <v>BMW</v>
          </cell>
          <cell r="E107" t="str">
            <v>i5 eDrive 40</v>
          </cell>
          <cell r="F107" t="str">
            <v>Excellence</v>
          </cell>
          <cell r="G107" t="str">
            <v>ZAA-32FK45</v>
          </cell>
          <cell r="H107">
            <v>9072727</v>
          </cell>
          <cell r="I107" t="str">
            <v/>
          </cell>
          <cell r="J107">
            <v>400000</v>
          </cell>
          <cell r="K107" t="str">
            <v/>
          </cell>
          <cell r="L107">
            <v>325000</v>
          </cell>
        </row>
        <row r="108">
          <cell r="A108">
            <v>754</v>
          </cell>
          <cell r="B108" t="str">
            <v>EV</v>
          </cell>
          <cell r="C108" t="str">
            <v/>
          </cell>
          <cell r="D108" t="str">
            <v>BMW</v>
          </cell>
          <cell r="E108" t="str">
            <v>i5 eDrive 40</v>
          </cell>
          <cell r="F108" t="str">
            <v>M Sport(類別1001～1004)</v>
          </cell>
          <cell r="G108" t="str">
            <v>ZAA-32FK45</v>
          </cell>
          <cell r="H108">
            <v>9072727</v>
          </cell>
          <cell r="I108" t="str">
            <v/>
          </cell>
          <cell r="J108">
            <v>400000</v>
          </cell>
          <cell r="K108" t="str">
            <v/>
          </cell>
          <cell r="L108">
            <v>325000</v>
          </cell>
        </row>
        <row r="109">
          <cell r="A109">
            <v>702</v>
          </cell>
          <cell r="B109" t="str">
            <v>EV</v>
          </cell>
          <cell r="C109" t="str">
            <v/>
          </cell>
          <cell r="D109" t="str">
            <v>BMW</v>
          </cell>
          <cell r="E109" t="str">
            <v>i5 eDrive 40</v>
          </cell>
          <cell r="F109" t="str">
            <v>M Sport</v>
          </cell>
          <cell r="G109" t="str">
            <v>ZAA-32FK45</v>
          </cell>
          <cell r="H109">
            <v>9072727</v>
          </cell>
          <cell r="I109" t="str">
            <v/>
          </cell>
          <cell r="J109">
            <v>400000</v>
          </cell>
          <cell r="K109" t="str">
            <v/>
          </cell>
          <cell r="L109">
            <v>325000</v>
          </cell>
        </row>
        <row r="110">
          <cell r="A110">
            <v>703</v>
          </cell>
          <cell r="B110" t="str">
            <v>EV</v>
          </cell>
          <cell r="C110" t="str">
            <v/>
          </cell>
          <cell r="D110" t="str">
            <v>BMW</v>
          </cell>
          <cell r="E110" t="str">
            <v>i5 M60 xDrive</v>
          </cell>
          <cell r="F110" t="str">
            <v/>
          </cell>
          <cell r="G110" t="str">
            <v>ZAA-42FK89</v>
          </cell>
          <cell r="H110">
            <v>14072727</v>
          </cell>
          <cell r="I110" t="str">
            <v/>
          </cell>
          <cell r="J110">
            <v>400000</v>
          </cell>
          <cell r="K110" t="str">
            <v/>
          </cell>
          <cell r="L110">
            <v>325000</v>
          </cell>
        </row>
        <row r="111">
          <cell r="A111">
            <v>679</v>
          </cell>
          <cell r="B111" t="str">
            <v>EV</v>
          </cell>
          <cell r="C111" t="str">
            <v/>
          </cell>
          <cell r="D111" t="str">
            <v>BMW</v>
          </cell>
          <cell r="E111" t="str">
            <v>i7 eDrive50</v>
          </cell>
          <cell r="F111" t="str">
            <v>Excellence</v>
          </cell>
          <cell r="G111" t="str">
            <v>ZAA-42EJ49</v>
          </cell>
          <cell r="H111">
            <v>14527273</v>
          </cell>
          <cell r="I111" t="str">
            <v/>
          </cell>
          <cell r="J111">
            <v>400000</v>
          </cell>
          <cell r="K111" t="str">
            <v/>
          </cell>
          <cell r="L111">
            <v>325000</v>
          </cell>
        </row>
        <row r="112">
          <cell r="A112">
            <v>680</v>
          </cell>
          <cell r="B112" t="str">
            <v>EV</v>
          </cell>
          <cell r="C112" t="str">
            <v/>
          </cell>
          <cell r="D112" t="str">
            <v>BMW</v>
          </cell>
          <cell r="E112" t="str">
            <v>i7 eDrive50</v>
          </cell>
          <cell r="F112" t="str">
            <v>M Sport</v>
          </cell>
          <cell r="G112" t="str">
            <v>ZAA-42EJ49</v>
          </cell>
          <cell r="H112">
            <v>14527273</v>
          </cell>
          <cell r="I112" t="str">
            <v/>
          </cell>
          <cell r="J112">
            <v>400000</v>
          </cell>
          <cell r="K112" t="str">
            <v/>
          </cell>
          <cell r="L112">
            <v>325000</v>
          </cell>
        </row>
        <row r="113">
          <cell r="A113">
            <v>681</v>
          </cell>
          <cell r="B113" t="str">
            <v>EV</v>
          </cell>
          <cell r="C113" t="str">
            <v/>
          </cell>
          <cell r="D113" t="str">
            <v>BMW</v>
          </cell>
          <cell r="E113" t="str">
            <v>i7 M70 xDrive</v>
          </cell>
          <cell r="F113" t="str">
            <v/>
          </cell>
          <cell r="G113" t="str">
            <v>ZAA-82EH93</v>
          </cell>
          <cell r="H113">
            <v>19981818</v>
          </cell>
          <cell r="I113" t="str">
            <v/>
          </cell>
          <cell r="J113">
            <v>400000</v>
          </cell>
          <cell r="K113" t="str">
            <v/>
          </cell>
          <cell r="L113">
            <v>325000</v>
          </cell>
        </row>
        <row r="114">
          <cell r="A114">
            <v>523</v>
          </cell>
          <cell r="B114" t="str">
            <v>EV</v>
          </cell>
          <cell r="C114" t="str">
            <v/>
          </cell>
          <cell r="D114" t="str">
            <v>BMW</v>
          </cell>
          <cell r="E114" t="str">
            <v>i7 xDrive60</v>
          </cell>
          <cell r="F114" t="str">
            <v>Excellence</v>
          </cell>
          <cell r="G114" t="str">
            <v>ZAA-52EJ89</v>
          </cell>
          <cell r="H114">
            <v>15890909</v>
          </cell>
          <cell r="I114" t="str">
            <v/>
          </cell>
          <cell r="J114">
            <v>400000</v>
          </cell>
          <cell r="K114" t="str">
            <v/>
          </cell>
          <cell r="L114">
            <v>325000</v>
          </cell>
        </row>
        <row r="115">
          <cell r="A115">
            <v>524</v>
          </cell>
          <cell r="B115" t="str">
            <v>EV</v>
          </cell>
          <cell r="C115" t="str">
            <v/>
          </cell>
          <cell r="D115" t="str">
            <v>BMW</v>
          </cell>
          <cell r="E115" t="str">
            <v>i7 xDrive60</v>
          </cell>
          <cell r="F115" t="str">
            <v>M Sport</v>
          </cell>
          <cell r="G115" t="str">
            <v>ZAA-52EJ89</v>
          </cell>
          <cell r="H115">
            <v>15890909</v>
          </cell>
          <cell r="I115" t="str">
            <v/>
          </cell>
          <cell r="J115">
            <v>400000</v>
          </cell>
          <cell r="K115" t="str">
            <v/>
          </cell>
          <cell r="L115">
            <v>325000</v>
          </cell>
        </row>
        <row r="116">
          <cell r="A116">
            <v>525</v>
          </cell>
          <cell r="B116" t="str">
            <v>EV</v>
          </cell>
          <cell r="C116" t="str">
            <v/>
          </cell>
          <cell r="D116" t="str">
            <v>BMW</v>
          </cell>
          <cell r="E116" t="str">
            <v>i7 xDrive60</v>
          </cell>
          <cell r="F116" t="str">
            <v>Excellence THE FIRST EDITION</v>
          </cell>
          <cell r="G116" t="str">
            <v>ZAA-52EJ89</v>
          </cell>
          <cell r="H116">
            <v>17272727</v>
          </cell>
          <cell r="I116" t="str">
            <v/>
          </cell>
          <cell r="J116">
            <v>400000</v>
          </cell>
          <cell r="K116" t="str">
            <v/>
          </cell>
          <cell r="L116">
            <v>325000</v>
          </cell>
        </row>
        <row r="117">
          <cell r="A117">
            <v>522</v>
          </cell>
          <cell r="B117" t="str">
            <v>EV</v>
          </cell>
          <cell r="C117" t="str">
            <v/>
          </cell>
          <cell r="D117" t="str">
            <v>BMW</v>
          </cell>
          <cell r="E117" t="str">
            <v>iX M60</v>
          </cell>
          <cell r="F117" t="str">
            <v/>
          </cell>
          <cell r="G117" t="str">
            <v>ZAA-31CF93A</v>
          </cell>
          <cell r="H117">
            <v>16345455</v>
          </cell>
          <cell r="I117" t="str">
            <v/>
          </cell>
          <cell r="J117">
            <v>400000</v>
          </cell>
          <cell r="K117" t="str">
            <v/>
          </cell>
          <cell r="L117">
            <v>325000</v>
          </cell>
        </row>
        <row r="118">
          <cell r="A118">
            <v>603</v>
          </cell>
          <cell r="B118" t="str">
            <v>EV</v>
          </cell>
          <cell r="C118" t="str">
            <v/>
          </cell>
          <cell r="D118" t="str">
            <v>BMW</v>
          </cell>
          <cell r="E118" t="str">
            <v>iX xDrive40</v>
          </cell>
          <cell r="F118" t="str">
            <v>類別：左から2桁目が1</v>
          </cell>
          <cell r="G118" t="str">
            <v>ZAA-12CF89A</v>
          </cell>
          <cell r="H118">
            <v>9981818</v>
          </cell>
          <cell r="I118" t="str">
            <v/>
          </cell>
          <cell r="J118">
            <v>400000</v>
          </cell>
          <cell r="K118" t="str">
            <v/>
          </cell>
          <cell r="L118">
            <v>325000</v>
          </cell>
        </row>
        <row r="119">
          <cell r="A119">
            <v>440</v>
          </cell>
          <cell r="B119" t="str">
            <v>EV</v>
          </cell>
          <cell r="C119" t="str">
            <v/>
          </cell>
          <cell r="D119" t="str">
            <v>BMW</v>
          </cell>
          <cell r="E119" t="str">
            <v>iX xDrive40</v>
          </cell>
          <cell r="F119" t="str">
            <v>類別：左から2桁目が0</v>
          </cell>
          <cell r="G119" t="str">
            <v>ZAA-12CF89A</v>
          </cell>
          <cell r="H119">
            <v>9772727</v>
          </cell>
          <cell r="I119" t="str">
            <v/>
          </cell>
          <cell r="J119">
            <v>400000</v>
          </cell>
          <cell r="K119" t="str">
            <v/>
          </cell>
          <cell r="L119">
            <v>325000</v>
          </cell>
        </row>
        <row r="120">
          <cell r="A120">
            <v>602</v>
          </cell>
          <cell r="B120" t="str">
            <v>EV</v>
          </cell>
          <cell r="C120" t="str">
            <v/>
          </cell>
          <cell r="D120" t="str">
            <v>BMW</v>
          </cell>
          <cell r="E120" t="str">
            <v>iX xDrive40</v>
          </cell>
          <cell r="F120" t="str">
            <v>類別：左から2桁目が1</v>
          </cell>
          <cell r="G120" t="str">
            <v>ZAA-12CF89S</v>
          </cell>
          <cell r="H120">
            <v>9981818</v>
          </cell>
          <cell r="I120" t="str">
            <v/>
          </cell>
          <cell r="J120">
            <v>400000</v>
          </cell>
          <cell r="K120" t="str">
            <v/>
          </cell>
          <cell r="L120">
            <v>325000</v>
          </cell>
        </row>
        <row r="121">
          <cell r="A121">
            <v>140</v>
          </cell>
          <cell r="B121" t="str">
            <v>EV</v>
          </cell>
          <cell r="C121" t="str">
            <v/>
          </cell>
          <cell r="D121" t="str">
            <v>BMW</v>
          </cell>
          <cell r="E121" t="str">
            <v>iX xDrive40</v>
          </cell>
          <cell r="F121" t="str">
            <v>類別：左から2桁目が0</v>
          </cell>
          <cell r="G121" t="str">
            <v>ZAA-12CF89S</v>
          </cell>
          <cell r="H121">
            <v>9772727</v>
          </cell>
          <cell r="I121" t="str">
            <v/>
          </cell>
          <cell r="J121">
            <v>400000</v>
          </cell>
          <cell r="K121" t="str">
            <v/>
          </cell>
          <cell r="L121">
            <v>325000</v>
          </cell>
        </row>
        <row r="122">
          <cell r="A122">
            <v>141</v>
          </cell>
          <cell r="B122" t="str">
            <v>EV</v>
          </cell>
          <cell r="C122" t="str">
            <v/>
          </cell>
          <cell r="D122" t="str">
            <v>BMW</v>
          </cell>
          <cell r="E122" t="str">
            <v>iX xDrive40</v>
          </cell>
          <cell r="F122" t="str">
            <v>ローンチ・エディション</v>
          </cell>
          <cell r="G122" t="str">
            <v>ZAA-12CF89S</v>
          </cell>
          <cell r="H122">
            <v>10500000</v>
          </cell>
          <cell r="I122" t="str">
            <v/>
          </cell>
          <cell r="J122">
            <v>400000</v>
          </cell>
          <cell r="K122" t="str">
            <v/>
          </cell>
          <cell r="L122">
            <v>325000</v>
          </cell>
        </row>
        <row r="123">
          <cell r="A123">
            <v>142</v>
          </cell>
          <cell r="B123" t="str">
            <v>EV</v>
          </cell>
          <cell r="C123" t="str">
            <v/>
          </cell>
          <cell r="D123" t="str">
            <v>BMW</v>
          </cell>
          <cell r="E123" t="str">
            <v>iX xDrive50</v>
          </cell>
          <cell r="F123" t="str">
            <v/>
          </cell>
          <cell r="G123" t="str">
            <v>ZAA-22CF89A</v>
          </cell>
          <cell r="H123">
            <v>12709091</v>
          </cell>
          <cell r="I123" t="str">
            <v/>
          </cell>
          <cell r="J123">
            <v>400000</v>
          </cell>
          <cell r="K123" t="str">
            <v/>
          </cell>
          <cell r="L123">
            <v>325000</v>
          </cell>
        </row>
        <row r="124">
          <cell r="A124">
            <v>633</v>
          </cell>
          <cell r="B124" t="str">
            <v>EV</v>
          </cell>
          <cell r="C124" t="str">
            <v/>
          </cell>
          <cell r="D124" t="str">
            <v>BMW</v>
          </cell>
          <cell r="E124" t="str">
            <v>iX xDrive50</v>
          </cell>
          <cell r="F124" t="str">
            <v/>
          </cell>
          <cell r="G124" t="str">
            <v>ZAA-22CF89S</v>
          </cell>
          <cell r="H124">
            <v>12709091</v>
          </cell>
          <cell r="I124" t="str">
            <v/>
          </cell>
          <cell r="J124">
            <v>400000</v>
          </cell>
          <cell r="K124" t="str">
            <v/>
          </cell>
          <cell r="L124">
            <v>325000</v>
          </cell>
        </row>
        <row r="125">
          <cell r="A125">
            <v>143</v>
          </cell>
          <cell r="B125" t="str">
            <v>EV</v>
          </cell>
          <cell r="C125" t="str">
            <v/>
          </cell>
          <cell r="D125" t="str">
            <v>BMW</v>
          </cell>
          <cell r="E125" t="str">
            <v>iX xDrive50</v>
          </cell>
          <cell r="F125" t="str">
            <v>ローンチ・エディション</v>
          </cell>
          <cell r="G125" t="str">
            <v>ZAA-22CF89A</v>
          </cell>
          <cell r="H125">
            <v>12481818</v>
          </cell>
          <cell r="I125" t="str">
            <v/>
          </cell>
          <cell r="J125">
            <v>400000</v>
          </cell>
          <cell r="K125" t="str">
            <v/>
          </cell>
          <cell r="L125">
            <v>325000</v>
          </cell>
        </row>
        <row r="126">
          <cell r="A126">
            <v>607</v>
          </cell>
          <cell r="B126" t="str">
            <v>EV</v>
          </cell>
          <cell r="C126" t="str">
            <v/>
          </cell>
          <cell r="D126" t="str">
            <v>BMW</v>
          </cell>
          <cell r="E126" t="str">
            <v>iX1 xDrive30</v>
          </cell>
          <cell r="F126" t="str">
            <v>xLine</v>
          </cell>
          <cell r="G126" t="str">
            <v>ZAA-62EF67</v>
          </cell>
          <cell r="H126">
            <v>6527273</v>
          </cell>
          <cell r="I126" t="str">
            <v/>
          </cell>
          <cell r="J126">
            <v>400000</v>
          </cell>
          <cell r="K126" t="str">
            <v/>
          </cell>
          <cell r="L126">
            <v>325000</v>
          </cell>
        </row>
        <row r="127">
          <cell r="A127">
            <v>608</v>
          </cell>
          <cell r="B127" t="str">
            <v>EV</v>
          </cell>
          <cell r="C127" t="str">
            <v/>
          </cell>
          <cell r="D127" t="str">
            <v>BMW</v>
          </cell>
          <cell r="E127" t="str">
            <v>iX1 xDrive30</v>
          </cell>
          <cell r="F127" t="str">
            <v>M Sport</v>
          </cell>
          <cell r="G127" t="str">
            <v>ZAA-62EF67</v>
          </cell>
          <cell r="H127">
            <v>6527273</v>
          </cell>
          <cell r="I127" t="str">
            <v/>
          </cell>
          <cell r="J127">
            <v>400000</v>
          </cell>
          <cell r="K127" t="str">
            <v/>
          </cell>
          <cell r="L127">
            <v>325000</v>
          </cell>
        </row>
        <row r="128">
          <cell r="A128">
            <v>755</v>
          </cell>
          <cell r="B128" t="str">
            <v>EV</v>
          </cell>
          <cell r="C128" t="str">
            <v/>
          </cell>
          <cell r="D128" t="str">
            <v>BMW</v>
          </cell>
          <cell r="E128" t="str">
            <v>iX3</v>
          </cell>
          <cell r="F128" t="str">
            <v>M Sport(類別0002)</v>
          </cell>
          <cell r="G128" t="str">
            <v>ZAA-42DU44</v>
          </cell>
          <cell r="H128">
            <v>8381818</v>
          </cell>
          <cell r="I128" t="str">
            <v/>
          </cell>
          <cell r="J128">
            <v>400000</v>
          </cell>
          <cell r="K128" t="str">
            <v/>
          </cell>
          <cell r="L128">
            <v>325000</v>
          </cell>
        </row>
        <row r="129">
          <cell r="A129">
            <v>144</v>
          </cell>
          <cell r="B129" t="str">
            <v>EV</v>
          </cell>
          <cell r="C129" t="str">
            <v/>
          </cell>
          <cell r="D129" t="str">
            <v>BMW</v>
          </cell>
          <cell r="E129" t="str">
            <v>iX3</v>
          </cell>
          <cell r="F129" t="str">
            <v>M Sport</v>
          </cell>
          <cell r="G129" t="str">
            <v>ZAA-42DU44</v>
          </cell>
          <cell r="H129">
            <v>8381818</v>
          </cell>
          <cell r="I129" t="str">
            <v/>
          </cell>
          <cell r="J129">
            <v>400000</v>
          </cell>
          <cell r="K129" t="str">
            <v/>
          </cell>
          <cell r="L129">
            <v>325000</v>
          </cell>
        </row>
        <row r="130">
          <cell r="A130">
            <v>682</v>
          </cell>
          <cell r="B130" t="str">
            <v>EV</v>
          </cell>
          <cell r="C130" t="str">
            <v/>
          </cell>
          <cell r="D130" t="str">
            <v>BYD</v>
          </cell>
          <cell r="E130" t="str">
            <v>DOLPHIN</v>
          </cell>
          <cell r="F130" t="str">
            <v/>
          </cell>
          <cell r="G130" t="str">
            <v>ZAA-EM2EXSF</v>
          </cell>
          <cell r="H130">
            <v>3300000</v>
          </cell>
          <cell r="I130">
            <v>450000</v>
          </cell>
          <cell r="J130" t="str">
            <v/>
          </cell>
          <cell r="K130">
            <v>375000</v>
          </cell>
          <cell r="L130" t="str">
            <v/>
          </cell>
        </row>
        <row r="131">
          <cell r="A131">
            <v>683</v>
          </cell>
          <cell r="B131" t="str">
            <v>EV</v>
          </cell>
          <cell r="C131" t="str">
            <v/>
          </cell>
          <cell r="D131" t="str">
            <v>BYD</v>
          </cell>
          <cell r="E131" t="str">
            <v>DOLPHIN</v>
          </cell>
          <cell r="F131" t="str">
            <v>Long Range</v>
          </cell>
          <cell r="G131" t="str">
            <v>ZAA-EM2EXSQ</v>
          </cell>
          <cell r="H131">
            <v>3700000</v>
          </cell>
          <cell r="I131">
            <v>450000</v>
          </cell>
          <cell r="J131" t="str">
            <v/>
          </cell>
          <cell r="K131">
            <v>375000</v>
          </cell>
          <cell r="L131" t="str">
            <v/>
          </cell>
        </row>
        <row r="132">
          <cell r="A132">
            <v>651</v>
          </cell>
          <cell r="B132" t="str">
            <v>EV</v>
          </cell>
          <cell r="C132" t="str">
            <v/>
          </cell>
          <cell r="D132" t="str">
            <v>BYD</v>
          </cell>
          <cell r="E132" t="str">
            <v>ATTO 3</v>
          </cell>
          <cell r="F132" t="str">
            <v>類別：0012</v>
          </cell>
          <cell r="G132" t="str">
            <v>ZAA-SC2EXSQ</v>
          </cell>
          <cell r="H132">
            <v>4000000</v>
          </cell>
          <cell r="I132">
            <v>450000</v>
          </cell>
          <cell r="J132" t="str">
            <v/>
          </cell>
          <cell r="K132">
            <v>375000</v>
          </cell>
          <cell r="L132" t="str">
            <v/>
          </cell>
        </row>
        <row r="133">
          <cell r="A133">
            <v>606</v>
          </cell>
          <cell r="B133" t="str">
            <v>EV</v>
          </cell>
          <cell r="C133" t="str">
            <v/>
          </cell>
          <cell r="D133" t="str">
            <v>BYD</v>
          </cell>
          <cell r="E133" t="str">
            <v>ATTO 3</v>
          </cell>
          <cell r="F133" t="str">
            <v>類別：0012以外</v>
          </cell>
          <cell r="G133" t="str">
            <v>ZAA-SC2EXSQ</v>
          </cell>
          <cell r="H133">
            <v>4000000</v>
          </cell>
          <cell r="I133">
            <v>450000</v>
          </cell>
          <cell r="J133" t="str">
            <v/>
          </cell>
          <cell r="K133">
            <v>375000</v>
          </cell>
          <cell r="L133" t="str">
            <v/>
          </cell>
        </row>
        <row r="134">
          <cell r="A134">
            <v>625</v>
          </cell>
          <cell r="B134" t="str">
            <v>EV</v>
          </cell>
          <cell r="C134" t="str">
            <v/>
          </cell>
          <cell r="D134" t="str">
            <v>BYD</v>
          </cell>
          <cell r="E134" t="str">
            <v>e6</v>
          </cell>
          <cell r="F134" t="str">
            <v/>
          </cell>
          <cell r="G134" t="str">
            <v>不明</v>
          </cell>
          <cell r="H134">
            <v>3850000</v>
          </cell>
          <cell r="I134">
            <v>450000</v>
          </cell>
          <cell r="J134" t="str">
            <v/>
          </cell>
          <cell r="K134">
            <v>375000</v>
          </cell>
          <cell r="L134" t="str">
            <v/>
          </cell>
        </row>
        <row r="135">
          <cell r="A135">
            <v>705</v>
          </cell>
          <cell r="B135" t="str">
            <v>EV</v>
          </cell>
          <cell r="C135" t="str">
            <v/>
          </cell>
          <cell r="D135" t="str">
            <v>ヒョンデ</v>
          </cell>
          <cell r="E135" t="str">
            <v>KONA</v>
          </cell>
          <cell r="F135" t="str">
            <v>Casual</v>
          </cell>
          <cell r="G135" t="str">
            <v>ZAA-SX2STD</v>
          </cell>
          <cell r="H135">
            <v>3630000</v>
          </cell>
          <cell r="I135">
            <v>450000</v>
          </cell>
          <cell r="J135" t="str">
            <v/>
          </cell>
          <cell r="K135">
            <v>375000</v>
          </cell>
          <cell r="L135" t="str">
            <v/>
          </cell>
        </row>
        <row r="136">
          <cell r="A136">
            <v>706</v>
          </cell>
          <cell r="B136" t="str">
            <v>EV</v>
          </cell>
          <cell r="C136" t="str">
            <v/>
          </cell>
          <cell r="D136" t="str">
            <v>ヒョンデ</v>
          </cell>
          <cell r="E136" t="str">
            <v>KONA</v>
          </cell>
          <cell r="F136" t="str">
            <v>Voyage</v>
          </cell>
          <cell r="G136" t="str">
            <v>ZAA-SX2LRG</v>
          </cell>
          <cell r="H136">
            <v>4110000</v>
          </cell>
          <cell r="I136">
            <v>450000</v>
          </cell>
          <cell r="J136" t="str">
            <v/>
          </cell>
          <cell r="K136">
            <v>375000</v>
          </cell>
          <cell r="L136" t="str">
            <v/>
          </cell>
        </row>
        <row r="137">
          <cell r="A137">
            <v>707</v>
          </cell>
          <cell r="B137" t="str">
            <v>EV</v>
          </cell>
          <cell r="C137" t="str">
            <v/>
          </cell>
          <cell r="D137" t="str">
            <v>ヒョンデ</v>
          </cell>
          <cell r="E137" t="str">
            <v>KONA</v>
          </cell>
          <cell r="F137" t="str">
            <v>Lounge Two-tone</v>
          </cell>
          <cell r="G137" t="str">
            <v>ZAA-SX2LRG</v>
          </cell>
          <cell r="H137">
            <v>4450000</v>
          </cell>
          <cell r="I137">
            <v>450000</v>
          </cell>
          <cell r="J137" t="str">
            <v/>
          </cell>
          <cell r="K137">
            <v>375000</v>
          </cell>
          <cell r="L137" t="str">
            <v/>
          </cell>
        </row>
        <row r="138">
          <cell r="A138">
            <v>708</v>
          </cell>
          <cell r="B138" t="str">
            <v>EV</v>
          </cell>
          <cell r="C138" t="str">
            <v/>
          </cell>
          <cell r="D138" t="str">
            <v>ヒョンデ</v>
          </cell>
          <cell r="E138" t="str">
            <v>KONA</v>
          </cell>
          <cell r="F138" t="str">
            <v>Lounge</v>
          </cell>
          <cell r="G138" t="str">
            <v>ZAA-SX2LRG</v>
          </cell>
          <cell r="H138">
            <v>4450000</v>
          </cell>
          <cell r="I138">
            <v>450000</v>
          </cell>
          <cell r="J138" t="str">
            <v/>
          </cell>
          <cell r="K138">
            <v>375000</v>
          </cell>
          <cell r="L138" t="str">
            <v/>
          </cell>
        </row>
        <row r="139">
          <cell r="A139">
            <v>169</v>
          </cell>
          <cell r="B139" t="str">
            <v>EV</v>
          </cell>
          <cell r="C139" t="str">
            <v/>
          </cell>
          <cell r="D139" t="str">
            <v>ヒュンダイ</v>
          </cell>
          <cell r="E139" t="str">
            <v>IONIQ 5</v>
          </cell>
          <cell r="F139" t="str">
            <v>IONIQ 5</v>
          </cell>
          <cell r="G139" t="str">
            <v>ZAA-NE2STD</v>
          </cell>
          <cell r="H139">
            <v>4354546</v>
          </cell>
          <cell r="I139">
            <v>450000</v>
          </cell>
          <cell r="J139" t="str">
            <v/>
          </cell>
          <cell r="K139">
            <v>375000</v>
          </cell>
          <cell r="L139" t="str">
            <v/>
          </cell>
        </row>
        <row r="140">
          <cell r="A140">
            <v>170</v>
          </cell>
          <cell r="B140" t="str">
            <v>EV</v>
          </cell>
          <cell r="C140" t="str">
            <v/>
          </cell>
          <cell r="D140" t="str">
            <v>ヒュンダイ</v>
          </cell>
          <cell r="E140" t="str">
            <v>IONIQ 5</v>
          </cell>
          <cell r="F140" t="str">
            <v>IONIQ 5 Voyage</v>
          </cell>
          <cell r="G140" t="str">
            <v>ZAA-NE2LRG</v>
          </cell>
          <cell r="H140">
            <v>4718182</v>
          </cell>
          <cell r="I140">
            <v>450000</v>
          </cell>
          <cell r="J140" t="str">
            <v/>
          </cell>
          <cell r="K140">
            <v>375000</v>
          </cell>
          <cell r="L140" t="str">
            <v/>
          </cell>
        </row>
        <row r="141">
          <cell r="A141">
            <v>634</v>
          </cell>
          <cell r="B141" t="str">
            <v>EV</v>
          </cell>
          <cell r="C141" t="str">
            <v/>
          </cell>
          <cell r="D141" t="str">
            <v>ヒュンダイ</v>
          </cell>
          <cell r="E141" t="str">
            <v>IONIQ 5</v>
          </cell>
          <cell r="F141" t="str">
            <v>IONIQ 5 Voyage AWD</v>
          </cell>
          <cell r="G141" t="str">
            <v>ZAA-NE4LRG</v>
          </cell>
          <cell r="H141">
            <v>4990909</v>
          </cell>
          <cell r="I141">
            <v>450000</v>
          </cell>
          <cell r="J141" t="str">
            <v/>
          </cell>
          <cell r="K141">
            <v>375000</v>
          </cell>
          <cell r="L141" t="str">
            <v/>
          </cell>
        </row>
        <row r="142">
          <cell r="A142">
            <v>171</v>
          </cell>
          <cell r="B142" t="str">
            <v>EV</v>
          </cell>
          <cell r="C142" t="str">
            <v/>
          </cell>
          <cell r="D142" t="str">
            <v>ヒュンダイ</v>
          </cell>
          <cell r="E142" t="str">
            <v>IONIQ 5</v>
          </cell>
          <cell r="F142" t="str">
            <v>IONIQ 5 Lounge</v>
          </cell>
          <cell r="G142" t="str">
            <v>ZAA-NE2LRG</v>
          </cell>
          <cell r="H142">
            <v>5081819</v>
          </cell>
          <cell r="I142">
            <v>450000</v>
          </cell>
          <cell r="J142" t="str">
            <v/>
          </cell>
          <cell r="K142">
            <v>375000</v>
          </cell>
          <cell r="L142" t="str">
            <v/>
          </cell>
        </row>
        <row r="143">
          <cell r="A143">
            <v>638</v>
          </cell>
          <cell r="B143" t="str">
            <v>EV</v>
          </cell>
          <cell r="C143" t="str">
            <v/>
          </cell>
          <cell r="D143" t="str">
            <v>ヒュンダイ</v>
          </cell>
          <cell r="E143" t="str">
            <v>IONIQ 5</v>
          </cell>
          <cell r="F143" t="str">
            <v>IONIQ 5 Lounge AWD Limited Edition</v>
          </cell>
          <cell r="G143" t="str">
            <v>ZAA-NE4LRG</v>
          </cell>
          <cell r="H143">
            <v>5631819</v>
          </cell>
          <cell r="I143">
            <v>450000</v>
          </cell>
          <cell r="J143" t="str">
            <v/>
          </cell>
          <cell r="K143">
            <v>375000</v>
          </cell>
          <cell r="L143" t="str">
            <v/>
          </cell>
        </row>
        <row r="144">
          <cell r="A144">
            <v>172</v>
          </cell>
          <cell r="B144" t="str">
            <v>EV</v>
          </cell>
          <cell r="C144" t="str">
            <v/>
          </cell>
          <cell r="D144" t="str">
            <v>ヒュンダイ</v>
          </cell>
          <cell r="E144" t="str">
            <v>IONIQ 5</v>
          </cell>
          <cell r="F144" t="str">
            <v>IONIQ 5 Lounge AWD</v>
          </cell>
          <cell r="G144" t="str">
            <v>ZAA-NE4LRG</v>
          </cell>
          <cell r="H144">
            <v>5445455</v>
          </cell>
          <cell r="I144">
            <v>450000</v>
          </cell>
          <cell r="J144" t="str">
            <v/>
          </cell>
          <cell r="K144">
            <v>375000</v>
          </cell>
          <cell r="L144" t="str">
            <v/>
          </cell>
        </row>
        <row r="145">
          <cell r="A145">
            <v>610</v>
          </cell>
          <cell r="B145" t="str">
            <v>EV</v>
          </cell>
          <cell r="C145" t="str">
            <v/>
          </cell>
          <cell r="D145" t="str">
            <v>フォルクスワーゲン</v>
          </cell>
          <cell r="E145" t="str">
            <v>ID.4</v>
          </cell>
          <cell r="F145" t="str">
            <v>Lite</v>
          </cell>
          <cell r="G145" t="str">
            <v>ZAA-E2EBJ</v>
          </cell>
          <cell r="H145">
            <v>4674545</v>
          </cell>
          <cell r="I145" t="str">
            <v/>
          </cell>
          <cell r="J145">
            <v>350000</v>
          </cell>
          <cell r="K145" t="str">
            <v/>
          </cell>
          <cell r="L145">
            <v>275000</v>
          </cell>
        </row>
        <row r="146">
          <cell r="A146">
            <v>611</v>
          </cell>
          <cell r="B146" t="str">
            <v>EV</v>
          </cell>
          <cell r="C146" t="str">
            <v/>
          </cell>
          <cell r="D146" t="str">
            <v>フォルクスワーゲン</v>
          </cell>
          <cell r="E146" t="str">
            <v>ID.4</v>
          </cell>
          <cell r="F146" t="str">
            <v>Pro</v>
          </cell>
          <cell r="G146" t="str">
            <v>ZAA-E2EBJ</v>
          </cell>
          <cell r="H146">
            <v>5898182</v>
          </cell>
          <cell r="I146" t="str">
            <v/>
          </cell>
          <cell r="J146">
            <v>350000</v>
          </cell>
          <cell r="K146" t="str">
            <v/>
          </cell>
          <cell r="L146">
            <v>275000</v>
          </cell>
        </row>
        <row r="147">
          <cell r="A147">
            <v>539</v>
          </cell>
          <cell r="B147" t="str">
            <v>EV</v>
          </cell>
          <cell r="C147" t="str">
            <v/>
          </cell>
          <cell r="D147" t="str">
            <v>フォルクスワーゲン</v>
          </cell>
          <cell r="E147" t="str">
            <v>ID.4</v>
          </cell>
          <cell r="F147" t="str">
            <v>Lite Launch Edition</v>
          </cell>
          <cell r="G147" t="str">
            <v>ZAA-E2EBJ</v>
          </cell>
          <cell r="H147">
            <v>4544545</v>
          </cell>
          <cell r="I147" t="str">
            <v/>
          </cell>
          <cell r="J147">
            <v>350000</v>
          </cell>
          <cell r="K147" t="str">
            <v/>
          </cell>
          <cell r="L147">
            <v>275000</v>
          </cell>
        </row>
        <row r="148">
          <cell r="A148">
            <v>540</v>
          </cell>
          <cell r="B148" t="str">
            <v>EV</v>
          </cell>
          <cell r="C148" t="str">
            <v/>
          </cell>
          <cell r="D148" t="str">
            <v>フォルクスワーゲン</v>
          </cell>
          <cell r="E148" t="str">
            <v>ID.4</v>
          </cell>
          <cell r="F148" t="str">
            <v>Pro Launch Edition</v>
          </cell>
          <cell r="G148" t="str">
            <v>ZAA-E2EBJ</v>
          </cell>
          <cell r="H148">
            <v>5786364</v>
          </cell>
          <cell r="I148" t="str">
            <v/>
          </cell>
          <cell r="J148">
            <v>350000</v>
          </cell>
          <cell r="K148" t="str">
            <v/>
          </cell>
          <cell r="L148">
            <v>275000</v>
          </cell>
        </row>
        <row r="149">
          <cell r="A149" t="str">
            <v>車両コード</v>
          </cell>
          <cell r="B149" t="str">
            <v>EV</v>
          </cell>
          <cell r="C149" t="str">
            <v>区分</v>
          </cell>
          <cell r="D149" t="str">
            <v>ブランド（メーカー）</v>
          </cell>
          <cell r="E149" t="str">
            <v>車名</v>
          </cell>
          <cell r="F149" t="str">
            <v>グレード</v>
          </cell>
          <cell r="G149" t="str">
            <v>型式</v>
          </cell>
          <cell r="H149" t="str">
            <v>定価(円)
※１</v>
          </cell>
          <cell r="I149" t="e">
            <v>#N/A</v>
          </cell>
          <cell r="J149" t="str">
            <v/>
          </cell>
          <cell r="K149" t="e">
            <v>#N/A</v>
          </cell>
          <cell r="L149" t="str">
            <v/>
          </cell>
        </row>
        <row r="150">
          <cell r="A150">
            <v>0</v>
          </cell>
          <cell r="B150" t="str">
            <v>EV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</row>
        <row r="151">
          <cell r="A151">
            <v>0</v>
          </cell>
          <cell r="B151" t="str">
            <v>EV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</row>
        <row r="152">
          <cell r="A152">
            <v>0</v>
          </cell>
          <cell r="B152" t="str">
            <v>EV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e">
            <v>#N/A</v>
          </cell>
          <cell r="J152" t="e">
            <v>#N/A</v>
          </cell>
          <cell r="K152" t="e">
            <v>#N/A</v>
          </cell>
          <cell r="L152" t="e">
            <v>#N/A</v>
          </cell>
        </row>
        <row r="153">
          <cell r="A153">
            <v>177</v>
          </cell>
          <cell r="B153" t="str">
            <v>EV</v>
          </cell>
          <cell r="C153" t="str">
            <v>普通自動車</v>
          </cell>
          <cell r="D153" t="str">
            <v>プジョー</v>
          </cell>
          <cell r="E153" t="str">
            <v>e-208</v>
          </cell>
          <cell r="F153" t="str">
            <v>Allure(類別：左から3桁目が1)</v>
          </cell>
          <cell r="G153" t="str">
            <v>ZAA-P21ZK01</v>
          </cell>
          <cell r="H153">
            <v>4267273</v>
          </cell>
          <cell r="I153" t="str">
            <v/>
          </cell>
          <cell r="J153">
            <v>400000</v>
          </cell>
          <cell r="K153" t="str">
            <v/>
          </cell>
          <cell r="L153">
            <v>325000</v>
          </cell>
        </row>
        <row r="154">
          <cell r="A154">
            <v>174</v>
          </cell>
          <cell r="B154" t="str">
            <v>EV</v>
          </cell>
          <cell r="C154" t="str">
            <v>普通自動車</v>
          </cell>
          <cell r="D154" t="str">
            <v>プジョー</v>
          </cell>
          <cell r="E154" t="str">
            <v>e-208</v>
          </cell>
          <cell r="F154" t="str">
            <v>Allure(類別：左から3桁目が0)</v>
          </cell>
          <cell r="G154" t="str">
            <v>ZAA-P21ZK01</v>
          </cell>
          <cell r="H154">
            <v>3747273</v>
          </cell>
          <cell r="I154" t="str">
            <v/>
          </cell>
          <cell r="J154">
            <v>400000</v>
          </cell>
          <cell r="K154" t="str">
            <v/>
          </cell>
          <cell r="L154">
            <v>325000</v>
          </cell>
        </row>
        <row r="155">
          <cell r="A155">
            <v>178</v>
          </cell>
          <cell r="B155" t="str">
            <v>EV</v>
          </cell>
          <cell r="C155" t="str">
            <v>普通自動車</v>
          </cell>
          <cell r="D155" t="str">
            <v>プジョー</v>
          </cell>
          <cell r="E155" t="str">
            <v>e-208</v>
          </cell>
          <cell r="F155" t="str">
            <v>GT(類別：左から3桁目が1)</v>
          </cell>
          <cell r="G155" t="str">
            <v>ZAA-P21ZK01</v>
          </cell>
          <cell r="H155">
            <v>4658182</v>
          </cell>
          <cell r="I155" t="str">
            <v/>
          </cell>
          <cell r="J155">
            <v>400000</v>
          </cell>
          <cell r="K155" t="str">
            <v/>
          </cell>
          <cell r="L155">
            <v>325000</v>
          </cell>
        </row>
        <row r="156">
          <cell r="A156">
            <v>175</v>
          </cell>
          <cell r="B156" t="str">
            <v>EV</v>
          </cell>
          <cell r="C156" t="str">
            <v>普通自動車</v>
          </cell>
          <cell r="D156" t="str">
            <v>プジョー</v>
          </cell>
          <cell r="E156" t="str">
            <v>e-208</v>
          </cell>
          <cell r="F156" t="str">
            <v>GT(類別：左から3桁目が0)</v>
          </cell>
          <cell r="G156" t="str">
            <v>ZAA-P21ZK01</v>
          </cell>
          <cell r="H156">
            <v>4093636</v>
          </cell>
          <cell r="I156" t="str">
            <v/>
          </cell>
          <cell r="J156">
            <v>400000</v>
          </cell>
          <cell r="K156" t="str">
            <v/>
          </cell>
          <cell r="L156">
            <v>325000</v>
          </cell>
        </row>
        <row r="157">
          <cell r="A157">
            <v>176</v>
          </cell>
          <cell r="B157" t="str">
            <v>EV</v>
          </cell>
          <cell r="C157" t="str">
            <v>普通自動車</v>
          </cell>
          <cell r="D157" t="str">
            <v>プジョー</v>
          </cell>
          <cell r="E157" t="str">
            <v>e-208</v>
          </cell>
          <cell r="F157" t="str">
            <v>GT line</v>
          </cell>
          <cell r="G157" t="str">
            <v>ZAA-P21ZK01</v>
          </cell>
          <cell r="H157">
            <v>3845455</v>
          </cell>
          <cell r="I157" t="str">
            <v/>
          </cell>
          <cell r="J157">
            <v>400000</v>
          </cell>
          <cell r="K157" t="str">
            <v/>
          </cell>
          <cell r="L157">
            <v>325000</v>
          </cell>
        </row>
        <row r="158">
          <cell r="A158">
            <v>182</v>
          </cell>
          <cell r="B158" t="str">
            <v>EV</v>
          </cell>
          <cell r="C158" t="str">
            <v>普通自動車</v>
          </cell>
          <cell r="D158" t="str">
            <v>プジョー</v>
          </cell>
          <cell r="E158" t="str">
            <v>e-2008</v>
          </cell>
          <cell r="F158" t="str">
            <v>Allure(類別：左から3桁目が1)</v>
          </cell>
          <cell r="G158" t="str">
            <v>ZAA-P24ZK01</v>
          </cell>
          <cell r="H158">
            <v>4691818</v>
          </cell>
          <cell r="I158" t="str">
            <v/>
          </cell>
          <cell r="J158">
            <v>400000</v>
          </cell>
          <cell r="K158" t="str">
            <v/>
          </cell>
          <cell r="L158">
            <v>325000</v>
          </cell>
        </row>
        <row r="159">
          <cell r="A159">
            <v>179</v>
          </cell>
          <cell r="B159" t="str">
            <v>EV</v>
          </cell>
          <cell r="C159" t="str">
            <v>普通自動車</v>
          </cell>
          <cell r="D159" t="str">
            <v>プジョー</v>
          </cell>
          <cell r="E159" t="str">
            <v>e-2008</v>
          </cell>
          <cell r="F159" t="str">
            <v>Allure(類別：左から3桁目が0)</v>
          </cell>
          <cell r="G159" t="str">
            <v>ZAA-P24ZK01</v>
          </cell>
          <cell r="H159">
            <v>4114545</v>
          </cell>
          <cell r="I159" t="str">
            <v/>
          </cell>
          <cell r="J159">
            <v>400000</v>
          </cell>
          <cell r="K159" t="str">
            <v/>
          </cell>
          <cell r="L159">
            <v>325000</v>
          </cell>
        </row>
        <row r="160">
          <cell r="A160">
            <v>183</v>
          </cell>
          <cell r="B160" t="str">
            <v>EV</v>
          </cell>
          <cell r="C160" t="str">
            <v>普通自動車</v>
          </cell>
          <cell r="D160" t="str">
            <v>プジョー</v>
          </cell>
          <cell r="E160" t="str">
            <v>e-2008</v>
          </cell>
          <cell r="F160" t="str">
            <v>GT(類別：左から3桁目が1)</v>
          </cell>
          <cell r="G160" t="str">
            <v>ZAA-P24ZK01</v>
          </cell>
          <cell r="H160">
            <v>5240000</v>
          </cell>
          <cell r="I160" t="str">
            <v/>
          </cell>
          <cell r="J160">
            <v>400000</v>
          </cell>
          <cell r="K160" t="str">
            <v/>
          </cell>
          <cell r="L160">
            <v>325000</v>
          </cell>
        </row>
        <row r="161">
          <cell r="A161">
            <v>180</v>
          </cell>
          <cell r="B161" t="str">
            <v>EV</v>
          </cell>
          <cell r="C161" t="str">
            <v>普通自動車</v>
          </cell>
          <cell r="D161" t="str">
            <v>プジョー</v>
          </cell>
          <cell r="E161" t="str">
            <v>e-2008</v>
          </cell>
          <cell r="F161" t="str">
            <v>GT(類別：左から3桁目が0)</v>
          </cell>
          <cell r="G161" t="str">
            <v>ZAA-P24ZK01</v>
          </cell>
          <cell r="H161">
            <v>4486364</v>
          </cell>
          <cell r="I161" t="str">
            <v/>
          </cell>
          <cell r="J161">
            <v>400000</v>
          </cell>
          <cell r="K161" t="str">
            <v/>
          </cell>
          <cell r="L161">
            <v>325000</v>
          </cell>
        </row>
        <row r="162">
          <cell r="A162">
            <v>181</v>
          </cell>
          <cell r="B162" t="str">
            <v>EV</v>
          </cell>
          <cell r="C162" t="str">
            <v>普通自動車</v>
          </cell>
          <cell r="D162" t="str">
            <v>プジョー</v>
          </cell>
          <cell r="E162" t="str">
            <v>e-2008</v>
          </cell>
          <cell r="F162" t="str">
            <v>GT line</v>
          </cell>
          <cell r="G162" t="str">
            <v>ZAA-P24ZK01</v>
          </cell>
          <cell r="H162">
            <v>4254545</v>
          </cell>
          <cell r="I162" t="str">
            <v/>
          </cell>
          <cell r="J162">
            <v>400000</v>
          </cell>
          <cell r="K162" t="str">
            <v/>
          </cell>
          <cell r="L162">
            <v>325000</v>
          </cell>
        </row>
        <row r="163">
          <cell r="A163">
            <v>188</v>
          </cell>
          <cell r="B163" t="str">
            <v>EV</v>
          </cell>
          <cell r="C163" t="str">
            <v>普通自動車</v>
          </cell>
          <cell r="D163" t="str">
            <v>ポルシェ</v>
          </cell>
          <cell r="E163" t="str">
            <v>Taycan（タイカン）</v>
          </cell>
          <cell r="F163" t="str">
            <v>4 Cross Turismo</v>
          </cell>
          <cell r="G163" t="str">
            <v>ZAA-J1NA2</v>
          </cell>
          <cell r="H163">
            <v>12945455</v>
          </cell>
          <cell r="I163" t="str">
            <v/>
          </cell>
          <cell r="J163">
            <v>350000</v>
          </cell>
          <cell r="K163" t="str">
            <v/>
          </cell>
          <cell r="L163">
            <v>275000</v>
          </cell>
        </row>
        <row r="164">
          <cell r="A164">
            <v>189</v>
          </cell>
          <cell r="B164" t="str">
            <v>EV</v>
          </cell>
          <cell r="C164" t="str">
            <v>普通自動車</v>
          </cell>
          <cell r="D164" t="str">
            <v>ポルシェ</v>
          </cell>
          <cell r="E164" t="str">
            <v>Taycan（タイカン）</v>
          </cell>
          <cell r="F164" t="str">
            <v>4S Cross Turismo</v>
          </cell>
          <cell r="G164" t="str">
            <v>ZAA-J1NB</v>
          </cell>
          <cell r="H164">
            <v>14845455</v>
          </cell>
          <cell r="I164" t="str">
            <v/>
          </cell>
          <cell r="J164">
            <v>350000</v>
          </cell>
          <cell r="K164" t="str">
            <v/>
          </cell>
          <cell r="L164">
            <v>275000</v>
          </cell>
        </row>
        <row r="165">
          <cell r="A165">
            <v>190</v>
          </cell>
          <cell r="B165" t="str">
            <v>EV</v>
          </cell>
          <cell r="C165" t="str">
            <v>普通自動車</v>
          </cell>
          <cell r="D165" t="str">
            <v>ポルシェ</v>
          </cell>
          <cell r="E165" t="str">
            <v>Taycan（タイカン）</v>
          </cell>
          <cell r="F165" t="str">
            <v>Turbo Cross Turismo</v>
          </cell>
          <cell r="G165" t="str">
            <v>ZAA-J1NC</v>
          </cell>
          <cell r="H165">
            <v>20063636</v>
          </cell>
          <cell r="I165" t="str">
            <v/>
          </cell>
          <cell r="J165">
            <v>350000</v>
          </cell>
          <cell r="K165" t="str">
            <v/>
          </cell>
          <cell r="L165">
            <v>275000</v>
          </cell>
        </row>
        <row r="166">
          <cell r="A166">
            <v>191</v>
          </cell>
          <cell r="B166" t="str">
            <v>EV</v>
          </cell>
          <cell r="C166" t="str">
            <v>普通自動車</v>
          </cell>
          <cell r="D166" t="str">
            <v>ポルシェ</v>
          </cell>
          <cell r="E166" t="str">
            <v>Taycan（タイカン）</v>
          </cell>
          <cell r="F166" t="str">
            <v>（79.2kWh）(類別：左から1桁目が1)</v>
          </cell>
          <cell r="G166" t="str">
            <v>ZAA-J1NA1</v>
          </cell>
          <cell r="H166">
            <v>12018182</v>
          </cell>
          <cell r="I166" t="str">
            <v/>
          </cell>
          <cell r="J166">
            <v>350000</v>
          </cell>
          <cell r="K166" t="str">
            <v/>
          </cell>
          <cell r="L166">
            <v>275000</v>
          </cell>
        </row>
        <row r="167">
          <cell r="A167">
            <v>192</v>
          </cell>
          <cell r="B167" t="str">
            <v>EV</v>
          </cell>
          <cell r="C167" t="str">
            <v>普通自動車</v>
          </cell>
          <cell r="D167" t="str">
            <v>ポルシェ</v>
          </cell>
          <cell r="E167" t="str">
            <v>Taycan（タイカン）</v>
          </cell>
          <cell r="F167" t="str">
            <v>（79.2kWh）(類別：左から1桁目が1)</v>
          </cell>
          <cell r="G167" t="str">
            <v>ZAA-J1NA1C</v>
          </cell>
          <cell r="H167">
            <v>11690909</v>
          </cell>
          <cell r="I167" t="str">
            <v/>
          </cell>
          <cell r="J167">
            <v>350000</v>
          </cell>
          <cell r="K167" t="str">
            <v/>
          </cell>
          <cell r="L167">
            <v>275000</v>
          </cell>
        </row>
        <row r="168">
          <cell r="A168">
            <v>193</v>
          </cell>
          <cell r="B168" t="str">
            <v>EV</v>
          </cell>
          <cell r="C168" t="str">
            <v>普通自動車</v>
          </cell>
          <cell r="D168" t="str">
            <v>ポルシェ</v>
          </cell>
          <cell r="E168" t="str">
            <v>Taycan（タイカン）</v>
          </cell>
          <cell r="F168" t="str">
            <v>（93.4kWh）(類別：左から1桁目が2)</v>
          </cell>
          <cell r="G168" t="str">
            <v>ZAA-J1NA1</v>
          </cell>
          <cell r="H168">
            <v>12884546</v>
          </cell>
          <cell r="I168" t="str">
            <v/>
          </cell>
          <cell r="J168">
            <v>350000</v>
          </cell>
          <cell r="K168" t="str">
            <v/>
          </cell>
          <cell r="L168">
            <v>275000</v>
          </cell>
        </row>
        <row r="169">
          <cell r="A169">
            <v>194</v>
          </cell>
          <cell r="B169" t="str">
            <v>EV</v>
          </cell>
          <cell r="C169" t="str">
            <v>普通自動車</v>
          </cell>
          <cell r="D169" t="str">
            <v>ポルシェ</v>
          </cell>
          <cell r="E169" t="str">
            <v>Taycan（タイカン）</v>
          </cell>
          <cell r="F169" t="str">
            <v>（93.4kWh）(類別：左から1桁目が2)</v>
          </cell>
          <cell r="G169" t="str">
            <v>ZAA-J1NA1C</v>
          </cell>
          <cell r="H169">
            <v>12557273</v>
          </cell>
          <cell r="I169" t="str">
            <v/>
          </cell>
          <cell r="J169">
            <v>350000</v>
          </cell>
          <cell r="K169" t="str">
            <v/>
          </cell>
          <cell r="L169">
            <v>275000</v>
          </cell>
        </row>
        <row r="170">
          <cell r="A170">
            <v>195</v>
          </cell>
          <cell r="B170" t="str">
            <v>EV</v>
          </cell>
          <cell r="C170" t="str">
            <v>普通自動車</v>
          </cell>
          <cell r="D170" t="str">
            <v>ポルシェ</v>
          </cell>
          <cell r="E170" t="str">
            <v>Taycan（タイカン）</v>
          </cell>
          <cell r="F170" t="str">
            <v>4S（79.2kWh）(類別：左から1桁目が1)</v>
          </cell>
          <cell r="G170" t="str">
            <v>ZAA-J1NB</v>
          </cell>
          <cell r="H170">
            <v>14190909</v>
          </cell>
          <cell r="I170" t="str">
            <v/>
          </cell>
          <cell r="J170">
            <v>350000</v>
          </cell>
          <cell r="K170" t="str">
            <v/>
          </cell>
          <cell r="L170">
            <v>275000</v>
          </cell>
        </row>
        <row r="171">
          <cell r="A171">
            <v>196</v>
          </cell>
          <cell r="B171" t="str">
            <v>EV</v>
          </cell>
          <cell r="C171" t="str">
            <v>普通自動車</v>
          </cell>
          <cell r="D171" t="str">
            <v>ポルシェ</v>
          </cell>
          <cell r="E171" t="str">
            <v>Taycan（タイカン）</v>
          </cell>
          <cell r="F171" t="str">
            <v>4S（93.4kWh）(類別：左から1桁目が2)</v>
          </cell>
          <cell r="G171" t="str">
            <v>ZAA-J1NB</v>
          </cell>
          <cell r="H171">
            <v>15026364</v>
          </cell>
          <cell r="I171" t="str">
            <v/>
          </cell>
          <cell r="J171">
            <v>350000</v>
          </cell>
          <cell r="K171" t="str">
            <v/>
          </cell>
          <cell r="L171">
            <v>275000</v>
          </cell>
        </row>
        <row r="172">
          <cell r="A172">
            <v>197</v>
          </cell>
          <cell r="B172" t="str">
            <v>EV</v>
          </cell>
          <cell r="C172" t="str">
            <v>普通自動車</v>
          </cell>
          <cell r="D172" t="str">
            <v>ポルシェ</v>
          </cell>
          <cell r="E172" t="str">
            <v>Taycan（タイカン）</v>
          </cell>
          <cell r="F172" t="str">
            <v>Turbo</v>
          </cell>
          <cell r="G172" t="str">
            <v>ZAA-J1NC</v>
          </cell>
          <cell r="H172">
            <v>19890909</v>
          </cell>
          <cell r="I172" t="str">
            <v/>
          </cell>
          <cell r="J172">
            <v>350000</v>
          </cell>
          <cell r="K172" t="str">
            <v/>
          </cell>
          <cell r="L172">
            <v>275000</v>
          </cell>
        </row>
        <row r="173">
          <cell r="A173">
            <v>198</v>
          </cell>
          <cell r="B173" t="str">
            <v>EV</v>
          </cell>
          <cell r="C173" t="str">
            <v>普通自動車</v>
          </cell>
          <cell r="D173" t="str">
            <v>ポルシェ</v>
          </cell>
          <cell r="E173" t="str">
            <v>Taycan（タイカン）</v>
          </cell>
          <cell r="F173" t="str">
            <v>Turbo S</v>
          </cell>
          <cell r="G173" t="str">
            <v>ZAA-J1ND</v>
          </cell>
          <cell r="H173">
            <v>23718182</v>
          </cell>
          <cell r="I173" t="str">
            <v/>
          </cell>
          <cell r="J173">
            <v>350000</v>
          </cell>
          <cell r="K173" t="str">
            <v/>
          </cell>
          <cell r="L173">
            <v>275000</v>
          </cell>
        </row>
        <row r="174">
          <cell r="A174">
            <v>203</v>
          </cell>
          <cell r="B174" t="str">
            <v>EV</v>
          </cell>
          <cell r="C174" t="str">
            <v>普通自動車</v>
          </cell>
          <cell r="D174" t="str">
            <v>ポルシェ</v>
          </cell>
          <cell r="E174" t="str">
            <v>Taycan（タイカン）</v>
          </cell>
          <cell r="F174" t="str">
            <v>GTS</v>
          </cell>
          <cell r="G174" t="str">
            <v>ZAA-J1NE</v>
          </cell>
          <cell r="H174">
            <v>17390909</v>
          </cell>
          <cell r="I174" t="str">
            <v/>
          </cell>
          <cell r="J174">
            <v>350000</v>
          </cell>
          <cell r="K174" t="str">
            <v/>
          </cell>
          <cell r="L174">
            <v>275000</v>
          </cell>
        </row>
        <row r="175">
          <cell r="A175">
            <v>639</v>
          </cell>
          <cell r="B175" t="str">
            <v>EV</v>
          </cell>
          <cell r="C175" t="str">
            <v>普通自動車</v>
          </cell>
          <cell r="D175" t="str">
            <v>ボルボ</v>
          </cell>
          <cell r="E175" t="str">
            <v>C40</v>
          </cell>
          <cell r="F175" t="str">
            <v>Recharge Ultimate Single Motor</v>
          </cell>
          <cell r="G175" t="str">
            <v>ZAA-XE400RXCE</v>
          </cell>
          <cell r="H175">
            <v>6718182</v>
          </cell>
          <cell r="I175" t="str">
            <v/>
          </cell>
          <cell r="J175">
            <v>400000</v>
          </cell>
          <cell r="K175" t="str">
            <v/>
          </cell>
          <cell r="L175">
            <v>325000</v>
          </cell>
        </row>
        <row r="176">
          <cell r="A176">
            <v>577</v>
          </cell>
          <cell r="B176" t="str">
            <v>EV</v>
          </cell>
          <cell r="C176" t="str">
            <v>普通自動車</v>
          </cell>
          <cell r="D176" t="str">
            <v>ボルボ</v>
          </cell>
          <cell r="E176" t="str">
            <v>C40</v>
          </cell>
          <cell r="F176" t="str">
            <v>Recharge Ultimate Twin Motor</v>
          </cell>
          <cell r="G176" t="str">
            <v>ZAA-XE400AXCE</v>
          </cell>
          <cell r="H176">
            <v>6900000</v>
          </cell>
          <cell r="I176" t="str">
            <v/>
          </cell>
          <cell r="J176">
            <v>400000</v>
          </cell>
          <cell r="K176" t="str">
            <v/>
          </cell>
          <cell r="L176">
            <v>325000</v>
          </cell>
        </row>
        <row r="177">
          <cell r="A177">
            <v>640</v>
          </cell>
          <cell r="B177" t="str">
            <v>EV</v>
          </cell>
          <cell r="C177" t="str">
            <v>普通自動車</v>
          </cell>
          <cell r="D177" t="str">
            <v>ボルボ</v>
          </cell>
          <cell r="E177" t="str">
            <v>C40</v>
          </cell>
          <cell r="F177" t="str">
            <v>Recharge Plus Single Motor</v>
          </cell>
          <cell r="G177" t="str">
            <v>ZAA-XE400RXCE</v>
          </cell>
          <cell r="H177">
            <v>6354545</v>
          </cell>
          <cell r="I177" t="str">
            <v/>
          </cell>
          <cell r="J177">
            <v>400000</v>
          </cell>
          <cell r="K177" t="str">
            <v/>
          </cell>
          <cell r="L177">
            <v>325000</v>
          </cell>
        </row>
        <row r="178">
          <cell r="A178">
            <v>578</v>
          </cell>
          <cell r="B178" t="str">
            <v>EV</v>
          </cell>
          <cell r="C178" t="str">
            <v>普通自動車</v>
          </cell>
          <cell r="D178" t="str">
            <v>ボルボ</v>
          </cell>
          <cell r="E178" t="str">
            <v>C40</v>
          </cell>
          <cell r="F178" t="str">
            <v>Recharge Plus Single Motor</v>
          </cell>
          <cell r="G178" t="str">
            <v>ZAA-XE400FXCE</v>
          </cell>
          <cell r="H178">
            <v>5990909</v>
          </cell>
          <cell r="I178" t="str">
            <v/>
          </cell>
          <cell r="J178">
            <v>400000</v>
          </cell>
          <cell r="K178" t="str">
            <v/>
          </cell>
          <cell r="L178">
            <v>325000</v>
          </cell>
        </row>
        <row r="179">
          <cell r="A179">
            <v>733</v>
          </cell>
          <cell r="B179" t="str">
            <v>EV</v>
          </cell>
          <cell r="C179" t="str">
            <v>普通自動車</v>
          </cell>
          <cell r="D179" t="str">
            <v>ボルボ</v>
          </cell>
          <cell r="E179" t="str">
            <v>EX30</v>
          </cell>
          <cell r="F179" t="str">
            <v>Ultra Single Motor Extended Range</v>
          </cell>
          <cell r="G179" t="str">
            <v>ZAA-2E400R</v>
          </cell>
          <cell r="H179">
            <v>5081818</v>
          </cell>
          <cell r="I179" t="str">
            <v/>
          </cell>
          <cell r="J179">
            <v>400000</v>
          </cell>
          <cell r="K179" t="str">
            <v/>
          </cell>
          <cell r="L179">
            <v>325000</v>
          </cell>
        </row>
        <row r="180">
          <cell r="A180">
            <v>641</v>
          </cell>
          <cell r="B180" t="str">
            <v>EV</v>
          </cell>
          <cell r="C180" t="str">
            <v>普通自動車</v>
          </cell>
          <cell r="D180" t="str">
            <v>ボルボ</v>
          </cell>
          <cell r="E180" t="str">
            <v>XC40</v>
          </cell>
          <cell r="F180" t="str">
            <v>Recharge Ultimate Single Motor</v>
          </cell>
          <cell r="G180" t="str">
            <v>ZAA-XE400RXCE</v>
          </cell>
          <cell r="H180">
            <v>6536364</v>
          </cell>
          <cell r="I180" t="str">
            <v/>
          </cell>
          <cell r="J180">
            <v>400000</v>
          </cell>
          <cell r="K180" t="str">
            <v/>
          </cell>
          <cell r="L180">
            <v>325000</v>
          </cell>
        </row>
        <row r="181">
          <cell r="A181">
            <v>492</v>
          </cell>
          <cell r="B181" t="str">
            <v>EV</v>
          </cell>
          <cell r="C181" t="str">
            <v>普通自動車</v>
          </cell>
          <cell r="D181" t="str">
            <v>ボルボ</v>
          </cell>
          <cell r="E181" t="str">
            <v>XC40</v>
          </cell>
          <cell r="F181" t="str">
            <v>Recharge Ultimate Twin Motor</v>
          </cell>
          <cell r="G181" t="str">
            <v>ZAA-XE400AXCE</v>
          </cell>
          <cell r="H181">
            <v>6718182</v>
          </cell>
          <cell r="I181" t="str">
            <v/>
          </cell>
          <cell r="J181">
            <v>400000</v>
          </cell>
          <cell r="K181" t="str">
            <v/>
          </cell>
          <cell r="L181">
            <v>325000</v>
          </cell>
        </row>
        <row r="182">
          <cell r="A182">
            <v>642</v>
          </cell>
          <cell r="B182" t="str">
            <v>EV</v>
          </cell>
          <cell r="C182" t="str">
            <v>普通自動車</v>
          </cell>
          <cell r="D182" t="str">
            <v>ボルボ</v>
          </cell>
          <cell r="E182" t="str">
            <v>XC40</v>
          </cell>
          <cell r="F182" t="str">
            <v>Recharge Plus Single Motor</v>
          </cell>
          <cell r="G182" t="str">
            <v>ZAA-XE400RXCE</v>
          </cell>
          <cell r="H182">
            <v>6172727</v>
          </cell>
          <cell r="I182" t="str">
            <v/>
          </cell>
          <cell r="J182">
            <v>400000</v>
          </cell>
          <cell r="K182" t="str">
            <v/>
          </cell>
          <cell r="L182">
            <v>325000</v>
          </cell>
        </row>
        <row r="183">
          <cell r="A183">
            <v>493</v>
          </cell>
          <cell r="B183" t="str">
            <v>EV</v>
          </cell>
          <cell r="C183" t="str">
            <v>普通自動車</v>
          </cell>
          <cell r="D183" t="str">
            <v>ボルボ</v>
          </cell>
          <cell r="E183" t="str">
            <v>XC40</v>
          </cell>
          <cell r="F183" t="str">
            <v>Recharge Plus Single Motor</v>
          </cell>
          <cell r="G183" t="str">
            <v>ZAA-XE400FXCE</v>
          </cell>
          <cell r="H183">
            <v>5809091</v>
          </cell>
          <cell r="I183" t="str">
            <v/>
          </cell>
          <cell r="J183">
            <v>400000</v>
          </cell>
          <cell r="K183" t="str">
            <v/>
          </cell>
          <cell r="L183">
            <v>325000</v>
          </cell>
        </row>
        <row r="184">
          <cell r="A184">
            <v>74</v>
          </cell>
          <cell r="B184" t="str">
            <v>EV</v>
          </cell>
          <cell r="C184" t="str">
            <v>普通自動車</v>
          </cell>
          <cell r="D184" t="str">
            <v>ホンダ</v>
          </cell>
          <cell r="E184" t="str">
            <v>Honda e</v>
          </cell>
          <cell r="F184" t="str">
            <v/>
          </cell>
          <cell r="G184" t="str">
            <v>ZAA-ZC7</v>
          </cell>
          <cell r="H184">
            <v>4100000</v>
          </cell>
          <cell r="I184">
            <v>500000</v>
          </cell>
          <cell r="J184" t="str">
            <v/>
          </cell>
          <cell r="K184">
            <v>425000</v>
          </cell>
          <cell r="L184" t="str">
            <v/>
          </cell>
        </row>
        <row r="185">
          <cell r="A185">
            <v>75</v>
          </cell>
          <cell r="B185" t="str">
            <v>EV</v>
          </cell>
          <cell r="C185" t="str">
            <v>普通自動車</v>
          </cell>
          <cell r="D185" t="str">
            <v>ホンダ</v>
          </cell>
          <cell r="E185" t="str">
            <v>Honda e</v>
          </cell>
          <cell r="F185" t="str">
            <v>Advance</v>
          </cell>
          <cell r="G185" t="str">
            <v>ZAA-ZC7</v>
          </cell>
          <cell r="H185">
            <v>4500000</v>
          </cell>
          <cell r="I185">
            <v>500000</v>
          </cell>
          <cell r="J185" t="str">
            <v/>
          </cell>
          <cell r="K185">
            <v>425000</v>
          </cell>
          <cell r="L185" t="str">
            <v/>
          </cell>
        </row>
        <row r="186">
          <cell r="A186">
            <v>82</v>
          </cell>
          <cell r="B186" t="str">
            <v>EV</v>
          </cell>
          <cell r="C186" t="str">
            <v>普通自動車</v>
          </cell>
          <cell r="D186" t="str">
            <v>マツダ</v>
          </cell>
          <cell r="E186" t="str">
            <v>MAZDA MX-30 EV MODEL</v>
          </cell>
          <cell r="F186" t="str">
            <v>EV(車台番号：100176以降)</v>
          </cell>
          <cell r="G186" t="str">
            <v>ZAA-DRH3P</v>
          </cell>
          <cell r="H186">
            <v>4100000</v>
          </cell>
          <cell r="I186">
            <v>500000</v>
          </cell>
          <cell r="J186" t="str">
            <v/>
          </cell>
          <cell r="K186">
            <v>425000</v>
          </cell>
          <cell r="L186" t="str">
            <v/>
          </cell>
        </row>
        <row r="187">
          <cell r="A187">
            <v>83</v>
          </cell>
          <cell r="B187" t="str">
            <v>EV</v>
          </cell>
          <cell r="C187" t="str">
            <v>普通自動車</v>
          </cell>
          <cell r="D187" t="str">
            <v>マツダ</v>
          </cell>
          <cell r="E187" t="str">
            <v>MAZDA MX-30 EV MODEL</v>
          </cell>
          <cell r="F187" t="str">
            <v>EV Basic Set(車台番号：100176以降)</v>
          </cell>
          <cell r="G187" t="str">
            <v>ZAA-DRH3P</v>
          </cell>
          <cell r="H187">
            <v>4170000</v>
          </cell>
          <cell r="I187">
            <v>500000</v>
          </cell>
          <cell r="J187" t="str">
            <v/>
          </cell>
          <cell r="K187">
            <v>425000</v>
          </cell>
          <cell r="L187" t="str">
            <v/>
          </cell>
        </row>
        <row r="188">
          <cell r="A188">
            <v>84</v>
          </cell>
          <cell r="B188" t="str">
            <v>EV</v>
          </cell>
          <cell r="C188" t="str">
            <v>普通自動車</v>
          </cell>
          <cell r="D188" t="str">
            <v>マツダ</v>
          </cell>
          <cell r="E188" t="str">
            <v>MAZDA MX-30 EV MODEL</v>
          </cell>
          <cell r="F188" t="str">
            <v>EV Highest Set(車台番号：100176以降)</v>
          </cell>
          <cell r="G188" t="str">
            <v>ZAA-DRH3P</v>
          </cell>
          <cell r="H188">
            <v>4560000</v>
          </cell>
          <cell r="I188">
            <v>500000</v>
          </cell>
          <cell r="J188" t="str">
            <v/>
          </cell>
          <cell r="K188">
            <v>425000</v>
          </cell>
          <cell r="L188" t="str">
            <v/>
          </cell>
        </row>
        <row r="189">
          <cell r="A189">
            <v>504</v>
          </cell>
          <cell r="B189" t="str">
            <v>EV</v>
          </cell>
          <cell r="C189" t="str">
            <v>普通自動車</v>
          </cell>
          <cell r="D189" t="str">
            <v>メルセデス・ベンツ</v>
          </cell>
          <cell r="E189" t="str">
            <v>EQA</v>
          </cell>
          <cell r="F189" t="str">
            <v>250(類別：左から2桁目が3)</v>
          </cell>
          <cell r="G189" t="str">
            <v>ZAA-243701CN</v>
          </cell>
          <cell r="H189">
            <v>7109091</v>
          </cell>
          <cell r="I189" t="str">
            <v/>
          </cell>
          <cell r="J189">
            <v>350000</v>
          </cell>
          <cell r="K189" t="str">
            <v/>
          </cell>
          <cell r="L189">
            <v>275000</v>
          </cell>
        </row>
        <row r="190">
          <cell r="A190">
            <v>293</v>
          </cell>
          <cell r="B190" t="str">
            <v>EV</v>
          </cell>
          <cell r="C190" t="str">
            <v>普通自動車</v>
          </cell>
          <cell r="D190" t="str">
            <v>メルセデス・ベンツ</v>
          </cell>
          <cell r="E190" t="str">
            <v>EQA</v>
          </cell>
          <cell r="F190" t="str">
            <v>250(類別：左から2桁目が2)</v>
          </cell>
          <cell r="G190" t="str">
            <v>ZAA-243701C</v>
          </cell>
          <cell r="H190">
            <v>6663637</v>
          </cell>
          <cell r="I190" t="str">
            <v/>
          </cell>
          <cell r="J190">
            <v>350000</v>
          </cell>
          <cell r="K190" t="str">
            <v/>
          </cell>
          <cell r="L190">
            <v>275000</v>
          </cell>
        </row>
        <row r="191">
          <cell r="A191">
            <v>232</v>
          </cell>
          <cell r="B191" t="str">
            <v>EV</v>
          </cell>
          <cell r="C191" t="str">
            <v>普通自動車</v>
          </cell>
          <cell r="D191" t="str">
            <v>メルセデス・ベンツ</v>
          </cell>
          <cell r="E191" t="str">
            <v>EQA</v>
          </cell>
          <cell r="F191" t="str">
            <v>250(類別：左から2桁目が1)</v>
          </cell>
          <cell r="G191" t="str">
            <v>ZAA-243701C</v>
          </cell>
          <cell r="H191">
            <v>5818182</v>
          </cell>
          <cell r="I191" t="str">
            <v/>
          </cell>
          <cell r="J191">
            <v>350000</v>
          </cell>
          <cell r="K191" t="str">
            <v/>
          </cell>
          <cell r="L191">
            <v>275000</v>
          </cell>
        </row>
        <row r="192">
          <cell r="A192">
            <v>233</v>
          </cell>
          <cell r="B192" t="str">
            <v>EV</v>
          </cell>
          <cell r="C192" t="str">
            <v>普通自動車</v>
          </cell>
          <cell r="D192" t="str">
            <v>メルセデス・ベンツ</v>
          </cell>
          <cell r="E192" t="str">
            <v>EQA</v>
          </cell>
          <cell r="F192" t="str">
            <v>250(類別：左から2桁目が0)</v>
          </cell>
          <cell r="G192" t="str">
            <v>ZAA-243701C</v>
          </cell>
          <cell r="H192">
            <v>5818182</v>
          </cell>
          <cell r="I192" t="str">
            <v/>
          </cell>
          <cell r="J192">
            <v>350000</v>
          </cell>
          <cell r="K192" t="str">
            <v/>
          </cell>
          <cell r="L192">
            <v>275000</v>
          </cell>
        </row>
        <row r="193">
          <cell r="A193">
            <v>465</v>
          </cell>
          <cell r="B193" t="str">
            <v>EV</v>
          </cell>
          <cell r="C193" t="str">
            <v>普通自動車</v>
          </cell>
          <cell r="D193" t="str">
            <v>メルセデス・ベンツ</v>
          </cell>
          <cell r="E193" t="str">
            <v>EQB</v>
          </cell>
          <cell r="F193" t="str">
            <v>250(類別：左から2桁目が0)</v>
          </cell>
          <cell r="G193" t="str">
            <v>ZAA-243601C</v>
          </cell>
          <cell r="H193">
            <v>7472728</v>
          </cell>
          <cell r="I193" t="str">
            <v/>
          </cell>
          <cell r="J193">
            <v>350000</v>
          </cell>
          <cell r="K193" t="str">
            <v/>
          </cell>
          <cell r="L193">
            <v>275000</v>
          </cell>
        </row>
        <row r="194">
          <cell r="A194">
            <v>466</v>
          </cell>
          <cell r="B194" t="str">
            <v>EV</v>
          </cell>
          <cell r="C194" t="str">
            <v>普通自動車</v>
          </cell>
          <cell r="D194" t="str">
            <v>メルセデス・ベンツ</v>
          </cell>
          <cell r="E194" t="str">
            <v>EQB</v>
          </cell>
          <cell r="F194" t="str">
            <v>350 4MATIC(類別：左から2桁目が0)</v>
          </cell>
          <cell r="G194" t="str">
            <v>ZAA-243612C</v>
          </cell>
          <cell r="H194">
            <v>8236364</v>
          </cell>
          <cell r="I194" t="str">
            <v/>
          </cell>
          <cell r="J194">
            <v>350000</v>
          </cell>
          <cell r="K194" t="str">
            <v/>
          </cell>
          <cell r="L194">
            <v>275000</v>
          </cell>
        </row>
        <row r="195">
          <cell r="A195">
            <v>237</v>
          </cell>
          <cell r="B195" t="str">
            <v>EV</v>
          </cell>
          <cell r="C195" t="str">
            <v>普通自動車</v>
          </cell>
          <cell r="D195" t="str">
            <v>メルセデス・ベンツ</v>
          </cell>
          <cell r="E195" t="str">
            <v>EQC</v>
          </cell>
          <cell r="F195" t="str">
            <v>400 4MATIC(類別：左から2桁目が3)</v>
          </cell>
          <cell r="G195" t="str">
            <v>ZAA-293890</v>
          </cell>
          <cell r="H195">
            <v>9009091</v>
          </cell>
          <cell r="I195" t="str">
            <v/>
          </cell>
          <cell r="J195">
            <v>350000</v>
          </cell>
          <cell r="K195" t="str">
            <v/>
          </cell>
          <cell r="L195">
            <v>275000</v>
          </cell>
        </row>
        <row r="196">
          <cell r="A196">
            <v>238</v>
          </cell>
          <cell r="B196" t="str">
            <v>EV</v>
          </cell>
          <cell r="C196" t="str">
            <v>普通自動車</v>
          </cell>
          <cell r="D196" t="str">
            <v>メルセデス・ベンツ</v>
          </cell>
          <cell r="E196" t="str">
            <v>EQC</v>
          </cell>
          <cell r="F196" t="str">
            <v>400 4MATIC(類別：左から2桁目が2)</v>
          </cell>
          <cell r="G196" t="str">
            <v>ZAA-293890</v>
          </cell>
          <cell r="H196">
            <v>8136364</v>
          </cell>
          <cell r="I196" t="str">
            <v/>
          </cell>
          <cell r="J196">
            <v>350000</v>
          </cell>
          <cell r="K196" t="str">
            <v/>
          </cell>
          <cell r="L196">
            <v>275000</v>
          </cell>
        </row>
        <row r="197">
          <cell r="A197">
            <v>239</v>
          </cell>
          <cell r="B197" t="str">
            <v>EV</v>
          </cell>
          <cell r="C197" t="str">
            <v>普通自動車</v>
          </cell>
          <cell r="D197" t="str">
            <v>メルセデス・ベンツ</v>
          </cell>
          <cell r="E197" t="str">
            <v>EQC</v>
          </cell>
          <cell r="F197" t="str">
            <v>400 4MATIC(類別：左から2桁目が1)</v>
          </cell>
          <cell r="G197" t="str">
            <v>ZAA-293890</v>
          </cell>
          <cell r="H197">
            <v>9818182</v>
          </cell>
          <cell r="I197" t="str">
            <v/>
          </cell>
          <cell r="J197">
            <v>350000</v>
          </cell>
          <cell r="K197" t="str">
            <v/>
          </cell>
          <cell r="L197">
            <v>275000</v>
          </cell>
        </row>
        <row r="198">
          <cell r="A198">
            <v>240</v>
          </cell>
          <cell r="B198" t="str">
            <v>EV</v>
          </cell>
          <cell r="C198" t="str">
            <v>普通自動車</v>
          </cell>
          <cell r="D198" t="str">
            <v>メルセデス・ベンツ</v>
          </cell>
          <cell r="E198" t="str">
            <v>EQC</v>
          </cell>
          <cell r="F198" t="str">
            <v>400 4MATIC(類別：左から2桁目が0)</v>
          </cell>
          <cell r="G198" t="str">
            <v>ZAA-293890</v>
          </cell>
          <cell r="H198">
            <v>9818182</v>
          </cell>
          <cell r="I198" t="str">
            <v/>
          </cell>
          <cell r="J198">
            <v>350000</v>
          </cell>
          <cell r="K198" t="str">
            <v/>
          </cell>
          <cell r="L198">
            <v>275000</v>
          </cell>
        </row>
        <row r="199">
          <cell r="A199">
            <v>657</v>
          </cell>
          <cell r="B199" t="str">
            <v>EV</v>
          </cell>
          <cell r="C199" t="str">
            <v>普通自動車</v>
          </cell>
          <cell r="D199" t="str">
            <v>メルセデス・ベンツ</v>
          </cell>
          <cell r="E199" t="str">
            <v>EQE</v>
          </cell>
          <cell r="F199" t="str">
            <v>350 4MATIC SUV ローンチエディション</v>
          </cell>
          <cell r="G199" t="str">
            <v>ZAA-294612</v>
          </cell>
          <cell r="H199">
            <v>12451819</v>
          </cell>
          <cell r="I199">
            <v>450000</v>
          </cell>
          <cell r="J199" t="str">
            <v/>
          </cell>
          <cell r="K199">
            <v>375000</v>
          </cell>
          <cell r="L199" t="str">
            <v/>
          </cell>
        </row>
        <row r="200">
          <cell r="A200">
            <v>751</v>
          </cell>
          <cell r="B200" t="str">
            <v>EV</v>
          </cell>
          <cell r="C200" t="str">
            <v>普通自動車</v>
          </cell>
          <cell r="D200" t="str">
            <v>メルセデス・ベンツ</v>
          </cell>
          <cell r="E200" t="str">
            <v>EQE</v>
          </cell>
          <cell r="F200" t="str">
            <v>350 4MATIC SUV(類別：左から2桁目が0)</v>
          </cell>
          <cell r="G200" t="str">
            <v>ZAA-294612</v>
          </cell>
          <cell r="H200">
            <v>11745455</v>
          </cell>
          <cell r="I200">
            <v>450000</v>
          </cell>
          <cell r="J200" t="str">
            <v/>
          </cell>
          <cell r="K200">
            <v>375000</v>
          </cell>
          <cell r="L200" t="str">
            <v/>
          </cell>
        </row>
        <row r="201">
          <cell r="A201">
            <v>734</v>
          </cell>
          <cell r="B201" t="str">
            <v>EV</v>
          </cell>
          <cell r="C201" t="str">
            <v>普通自動車</v>
          </cell>
          <cell r="D201" t="str">
            <v>メルセデス・ベンツ</v>
          </cell>
          <cell r="E201" t="str">
            <v>EQE</v>
          </cell>
          <cell r="F201" t="str">
            <v>350+ Exclusive(類別：左から2桁目が2)</v>
          </cell>
          <cell r="G201" t="str">
            <v>ZAA-295121</v>
          </cell>
          <cell r="H201">
            <v>11545455</v>
          </cell>
          <cell r="I201">
            <v>450000</v>
          </cell>
          <cell r="J201" t="str">
            <v/>
          </cell>
          <cell r="K201">
            <v>375000</v>
          </cell>
          <cell r="L201" t="str">
            <v/>
          </cell>
        </row>
        <row r="202">
          <cell r="A202">
            <v>505</v>
          </cell>
          <cell r="B202" t="str">
            <v>EV</v>
          </cell>
          <cell r="C202" t="str">
            <v>普通自動車</v>
          </cell>
          <cell r="D202" t="str">
            <v>メルセデス・ベンツ</v>
          </cell>
          <cell r="E202" t="str">
            <v>EQE</v>
          </cell>
          <cell r="F202" t="str">
            <v>350+(類別：左から2桁目が0)</v>
          </cell>
          <cell r="G202" t="str">
            <v>ZAA-295121</v>
          </cell>
          <cell r="H202">
            <v>11372728</v>
          </cell>
          <cell r="I202">
            <v>450000</v>
          </cell>
          <cell r="J202" t="str">
            <v/>
          </cell>
          <cell r="K202">
            <v>375000</v>
          </cell>
          <cell r="L202" t="str">
            <v/>
          </cell>
        </row>
        <row r="203">
          <cell r="A203">
            <v>699</v>
          </cell>
          <cell r="B203" t="str">
            <v>EV</v>
          </cell>
          <cell r="C203" t="str">
            <v>普通自動車</v>
          </cell>
          <cell r="D203" t="str">
            <v>メルセデス・ベンツ</v>
          </cell>
          <cell r="E203" t="str">
            <v>Mercedes-AMG EQE</v>
          </cell>
          <cell r="F203" t="str">
            <v>53 4MATIC+SUV ローンチエディション</v>
          </cell>
          <cell r="G203" t="str">
            <v>ZAA-294653</v>
          </cell>
          <cell r="H203">
            <v>15518182</v>
          </cell>
          <cell r="I203">
            <v>450000</v>
          </cell>
          <cell r="J203" t="str">
            <v/>
          </cell>
          <cell r="K203">
            <v>375000</v>
          </cell>
          <cell r="L203" t="str">
            <v/>
          </cell>
        </row>
        <row r="204">
          <cell r="A204">
            <v>752</v>
          </cell>
          <cell r="B204" t="str">
            <v>EV</v>
          </cell>
          <cell r="C204" t="str">
            <v>普通自動車</v>
          </cell>
          <cell r="D204" t="str">
            <v>メルセデス・ベンツ</v>
          </cell>
          <cell r="E204" t="str">
            <v>Mercedes-AMG EQE</v>
          </cell>
          <cell r="F204" t="str">
            <v>53 4MATIC+SUV(類別：左から2桁目が0)</v>
          </cell>
          <cell r="G204" t="str">
            <v>ZAA-294653</v>
          </cell>
          <cell r="H204">
            <v>14481819</v>
          </cell>
          <cell r="I204">
            <v>450000</v>
          </cell>
          <cell r="J204" t="str">
            <v/>
          </cell>
          <cell r="K204">
            <v>375000</v>
          </cell>
          <cell r="L204" t="str">
            <v/>
          </cell>
        </row>
        <row r="205">
          <cell r="A205">
            <v>735</v>
          </cell>
          <cell r="B205" t="str">
            <v>EV</v>
          </cell>
          <cell r="C205" t="str">
            <v>普通自動車</v>
          </cell>
          <cell r="D205" t="str">
            <v>メルセデス・ベンツ</v>
          </cell>
          <cell r="E205" t="str">
            <v>Mercedes-AMG EQE</v>
          </cell>
          <cell r="F205" t="str">
            <v>53 4MATIC+(類別：左から2桁目が2)</v>
          </cell>
          <cell r="G205" t="str">
            <v>ZAA-295153</v>
          </cell>
          <cell r="H205">
            <v>17672728</v>
          </cell>
          <cell r="I205">
            <v>450000</v>
          </cell>
          <cell r="J205" t="str">
            <v/>
          </cell>
          <cell r="K205">
            <v>375000</v>
          </cell>
          <cell r="L205" t="str">
            <v/>
          </cell>
        </row>
        <row r="206">
          <cell r="A206">
            <v>527</v>
          </cell>
          <cell r="B206" t="str">
            <v>EV</v>
          </cell>
          <cell r="C206" t="str">
            <v>普通自動車</v>
          </cell>
          <cell r="D206" t="str">
            <v>メルセデス・ベンツ</v>
          </cell>
          <cell r="E206" t="str">
            <v>Mercedes-AMG EQE</v>
          </cell>
          <cell r="F206" t="str">
            <v>53 4MATIC+(類別：左から2桁目が0または1)</v>
          </cell>
          <cell r="G206" t="str">
            <v>ZAA-295153</v>
          </cell>
          <cell r="H206">
            <v>17500000</v>
          </cell>
          <cell r="I206">
            <v>450000</v>
          </cell>
          <cell r="J206" t="str">
            <v/>
          </cell>
          <cell r="K206">
            <v>375000</v>
          </cell>
          <cell r="L206" t="str">
            <v/>
          </cell>
        </row>
        <row r="207">
          <cell r="A207">
            <v>718</v>
          </cell>
          <cell r="B207" t="str">
            <v>EV</v>
          </cell>
          <cell r="C207" t="str">
            <v>普通自動車</v>
          </cell>
          <cell r="D207" t="str">
            <v>メルセデス・ベンツ</v>
          </cell>
          <cell r="E207" t="str">
            <v>EQS</v>
          </cell>
          <cell r="F207" t="str">
            <v>450+ Edition1(類別：0134)</v>
          </cell>
          <cell r="G207" t="str">
            <v>ZAA-297123</v>
          </cell>
          <cell r="H207">
            <v>19609091</v>
          </cell>
          <cell r="I207">
            <v>450000</v>
          </cell>
          <cell r="J207" t="str">
            <v/>
          </cell>
          <cell r="K207">
            <v>375000</v>
          </cell>
          <cell r="L207" t="str">
            <v/>
          </cell>
        </row>
        <row r="208">
          <cell r="A208">
            <v>736</v>
          </cell>
          <cell r="B208" t="str">
            <v>EV</v>
          </cell>
          <cell r="C208" t="str">
            <v>普通自動車</v>
          </cell>
          <cell r="D208" t="str">
            <v>メルセデス・ベンツ</v>
          </cell>
          <cell r="E208" t="str">
            <v>EQS</v>
          </cell>
          <cell r="F208" t="str">
            <v>450+(類別：左から2桁目が1)</v>
          </cell>
          <cell r="G208" t="str">
            <v>ZAA-297123</v>
          </cell>
          <cell r="H208">
            <v>13627273</v>
          </cell>
          <cell r="I208">
            <v>450000</v>
          </cell>
          <cell r="J208" t="str">
            <v/>
          </cell>
          <cell r="K208">
            <v>375000</v>
          </cell>
          <cell r="L208" t="str">
            <v/>
          </cell>
        </row>
        <row r="209">
          <cell r="A209">
            <v>506</v>
          </cell>
          <cell r="B209" t="str">
            <v>EV</v>
          </cell>
          <cell r="C209" t="str">
            <v>普通自動車</v>
          </cell>
          <cell r="D209" t="str">
            <v>メルセデス・ベンツ</v>
          </cell>
          <cell r="E209" t="str">
            <v>EQS</v>
          </cell>
          <cell r="F209" t="str">
            <v>450+(類別：左から2桁目が0)</v>
          </cell>
          <cell r="G209" t="str">
            <v>ZAA-297123</v>
          </cell>
          <cell r="H209">
            <v>14209091</v>
          </cell>
          <cell r="I209">
            <v>450000</v>
          </cell>
          <cell r="J209" t="str">
            <v/>
          </cell>
          <cell r="K209">
            <v>375000</v>
          </cell>
          <cell r="L209" t="str">
            <v/>
          </cell>
        </row>
        <row r="210">
          <cell r="A210">
            <v>635</v>
          </cell>
          <cell r="B210" t="str">
            <v>EV</v>
          </cell>
          <cell r="C210" t="str">
            <v>普通自動車</v>
          </cell>
          <cell r="D210" t="str">
            <v>メルセデス・ベンツ</v>
          </cell>
          <cell r="E210" t="str">
            <v>EQS</v>
          </cell>
          <cell r="F210" t="str">
            <v>450 4MATIC SUV</v>
          </cell>
          <cell r="G210" t="str">
            <v>ZAA-296624</v>
          </cell>
          <cell r="H210">
            <v>14081819</v>
          </cell>
          <cell r="I210">
            <v>450000</v>
          </cell>
          <cell r="J210" t="str">
            <v/>
          </cell>
          <cell r="K210">
            <v>375000</v>
          </cell>
          <cell r="L210" t="str">
            <v/>
          </cell>
        </row>
        <row r="211">
          <cell r="A211">
            <v>636</v>
          </cell>
          <cell r="B211" t="str">
            <v>EV</v>
          </cell>
          <cell r="C211" t="str">
            <v>普通自動車</v>
          </cell>
          <cell r="D211" t="str">
            <v>メルセデス・ベンツ</v>
          </cell>
          <cell r="E211" t="str">
            <v>EQS</v>
          </cell>
          <cell r="F211" t="str">
            <v>580 4MATIC SUV スポーツ</v>
          </cell>
          <cell r="G211" t="str">
            <v>ZAA-296644</v>
          </cell>
          <cell r="H211">
            <v>18172728</v>
          </cell>
          <cell r="I211">
            <v>450000</v>
          </cell>
          <cell r="J211" t="str">
            <v/>
          </cell>
          <cell r="K211">
            <v>375000</v>
          </cell>
          <cell r="L211" t="str">
            <v/>
          </cell>
        </row>
        <row r="212">
          <cell r="A212">
            <v>737</v>
          </cell>
          <cell r="B212" t="str">
            <v>EV</v>
          </cell>
          <cell r="C212" t="str">
            <v>普通自動車</v>
          </cell>
          <cell r="D212" t="str">
            <v>メルセデス・ベンツ</v>
          </cell>
          <cell r="E212" t="str">
            <v>Mercedes-AMG EQS</v>
          </cell>
          <cell r="F212" t="str">
            <v>53 4MATIC+(類別：左から2桁目が1)</v>
          </cell>
          <cell r="G212" t="str">
            <v>ZAA-297155</v>
          </cell>
          <cell r="H212">
            <v>22054546</v>
          </cell>
          <cell r="I212">
            <v>450000</v>
          </cell>
          <cell r="J212" t="str">
            <v/>
          </cell>
          <cell r="K212">
            <v>375000</v>
          </cell>
          <cell r="L212" t="str">
            <v/>
          </cell>
        </row>
        <row r="213">
          <cell r="A213">
            <v>507</v>
          </cell>
          <cell r="B213" t="str">
            <v>EV</v>
          </cell>
          <cell r="C213" t="str">
            <v>普通自動車</v>
          </cell>
          <cell r="D213" t="str">
            <v>メルセデス・ベンツ</v>
          </cell>
          <cell r="E213" t="str">
            <v>Mercedes-AMG EQS</v>
          </cell>
          <cell r="F213" t="str">
            <v>53 4MATIC+(類別：左から2桁目が0)</v>
          </cell>
          <cell r="G213" t="str">
            <v>ZAA-297155</v>
          </cell>
          <cell r="H213">
            <v>21590909</v>
          </cell>
          <cell r="I213">
            <v>450000</v>
          </cell>
          <cell r="J213" t="str">
            <v/>
          </cell>
          <cell r="K213">
            <v>375000</v>
          </cell>
          <cell r="L213" t="str">
            <v/>
          </cell>
        </row>
        <row r="214">
          <cell r="A214">
            <v>617</v>
          </cell>
          <cell r="B214" t="str">
            <v>EV</v>
          </cell>
          <cell r="C214" t="str">
            <v>普通自動車</v>
          </cell>
          <cell r="D214" t="str">
            <v>レクサス</v>
          </cell>
          <cell r="E214" t="str">
            <v>UX 300e</v>
          </cell>
          <cell r="F214" t="str">
            <v>Version C（類別：0003以降）</v>
          </cell>
          <cell r="G214" t="str">
            <v>ZAA-KMA10</v>
          </cell>
          <cell r="H214">
            <v>5909091</v>
          </cell>
          <cell r="I214">
            <v>500000</v>
          </cell>
          <cell r="J214" t="str">
            <v/>
          </cell>
          <cell r="K214">
            <v>425000</v>
          </cell>
          <cell r="L214" t="str">
            <v/>
          </cell>
        </row>
        <row r="215">
          <cell r="A215">
            <v>78</v>
          </cell>
          <cell r="B215" t="str">
            <v>EV</v>
          </cell>
          <cell r="C215" t="str">
            <v>普通自動車</v>
          </cell>
          <cell r="D215" t="str">
            <v>レクサス</v>
          </cell>
          <cell r="E215" t="str">
            <v>UX 300e</v>
          </cell>
          <cell r="F215" t="str">
            <v>Version C（類別：0001、0002）</v>
          </cell>
          <cell r="G215" t="str">
            <v>ZAA-KMA10</v>
          </cell>
          <cell r="H215">
            <v>5272727</v>
          </cell>
          <cell r="I215">
            <v>500000</v>
          </cell>
          <cell r="J215" t="str">
            <v/>
          </cell>
          <cell r="K215">
            <v>425000</v>
          </cell>
          <cell r="L215" t="str">
            <v/>
          </cell>
        </row>
        <row r="216">
          <cell r="A216">
            <v>618</v>
          </cell>
          <cell r="B216" t="str">
            <v>EV</v>
          </cell>
          <cell r="C216" t="str">
            <v>普通自動車</v>
          </cell>
          <cell r="D216" t="str">
            <v>レクサス</v>
          </cell>
          <cell r="E216" t="str">
            <v>UX 300e</v>
          </cell>
          <cell r="F216" t="str">
            <v>Version L（類別：0003以降）</v>
          </cell>
          <cell r="G216" t="str">
            <v>ZAA-KMA10</v>
          </cell>
          <cell r="H216">
            <v>6409091</v>
          </cell>
          <cell r="I216">
            <v>500000</v>
          </cell>
          <cell r="J216" t="str">
            <v/>
          </cell>
          <cell r="K216">
            <v>425000</v>
          </cell>
          <cell r="L216" t="str">
            <v/>
          </cell>
        </row>
        <row r="217">
          <cell r="A217">
            <v>79</v>
          </cell>
          <cell r="B217" t="str">
            <v>EV</v>
          </cell>
          <cell r="C217" t="str">
            <v>普通自動車</v>
          </cell>
          <cell r="D217" t="str">
            <v>レクサス</v>
          </cell>
          <cell r="E217" t="str">
            <v>UX 300e</v>
          </cell>
          <cell r="F217" t="str">
            <v>Version L（類別：0001、0002）</v>
          </cell>
          <cell r="G217" t="str">
            <v>ZAA-KMA10</v>
          </cell>
          <cell r="H217">
            <v>5772727</v>
          </cell>
          <cell r="I217">
            <v>500000</v>
          </cell>
          <cell r="J217" t="str">
            <v/>
          </cell>
          <cell r="K217">
            <v>425000</v>
          </cell>
          <cell r="L217" t="str">
            <v/>
          </cell>
        </row>
        <row r="218">
          <cell r="A218">
            <v>717</v>
          </cell>
          <cell r="B218" t="str">
            <v>EV</v>
          </cell>
          <cell r="C218" t="str">
            <v>普通自動車</v>
          </cell>
          <cell r="D218" t="str">
            <v>レクサス</v>
          </cell>
          <cell r="E218" t="str">
            <v>RZ 300e</v>
          </cell>
          <cell r="F218" t="str">
            <v>Version L</v>
          </cell>
          <cell r="G218" t="str">
            <v>ZAA-XEBM10</v>
          </cell>
          <cell r="H218">
            <v>7454545</v>
          </cell>
          <cell r="I218">
            <v>500000</v>
          </cell>
          <cell r="J218" t="str">
            <v/>
          </cell>
          <cell r="K218">
            <v>425000</v>
          </cell>
          <cell r="L218" t="str">
            <v/>
          </cell>
        </row>
        <row r="219">
          <cell r="A219">
            <v>619</v>
          </cell>
          <cell r="B219" t="str">
            <v>EV</v>
          </cell>
          <cell r="C219" t="str">
            <v>普通自動車</v>
          </cell>
          <cell r="D219" t="str">
            <v>レクサス</v>
          </cell>
          <cell r="E219" t="str">
            <v>RZ 450e</v>
          </cell>
          <cell r="F219" t="str">
            <v>Version L</v>
          </cell>
          <cell r="G219" t="str">
            <v>ZAA-XEBM15</v>
          </cell>
          <cell r="H219">
            <v>8000000</v>
          </cell>
          <cell r="I219">
            <v>500000</v>
          </cell>
          <cell r="J219" t="str">
            <v/>
          </cell>
          <cell r="K219">
            <v>425000</v>
          </cell>
          <cell r="L219" t="str">
            <v/>
          </cell>
        </row>
        <row r="220">
          <cell r="A220">
            <v>620</v>
          </cell>
          <cell r="B220" t="str">
            <v>EV</v>
          </cell>
          <cell r="C220" t="str">
            <v>普通自動車</v>
          </cell>
          <cell r="D220" t="str">
            <v>レクサス</v>
          </cell>
          <cell r="E220" t="str">
            <v>RZ 450e</v>
          </cell>
          <cell r="F220" t="str">
            <v>First Edition</v>
          </cell>
          <cell r="G220" t="str">
            <v>ZAA-XEBM15</v>
          </cell>
          <cell r="H220">
            <v>8545455</v>
          </cell>
          <cell r="I220">
            <v>500000</v>
          </cell>
          <cell r="J220" t="str">
            <v/>
          </cell>
          <cell r="K220">
            <v>425000</v>
          </cell>
          <cell r="L220" t="str">
            <v/>
          </cell>
        </row>
        <row r="221">
          <cell r="A221">
            <v>704</v>
          </cell>
          <cell r="B221" t="str">
            <v>EV</v>
          </cell>
          <cell r="C221" t="str">
            <v>普通自動車</v>
          </cell>
          <cell r="D221" t="str">
            <v>ロールスロイス</v>
          </cell>
          <cell r="E221" t="str">
            <v>スペクター</v>
          </cell>
          <cell r="F221" t="str">
            <v/>
          </cell>
          <cell r="G221" t="str">
            <v>ZAA-TK2293</v>
          </cell>
          <cell r="H221">
            <v>43636364</v>
          </cell>
          <cell r="I221" t="str">
            <v/>
          </cell>
          <cell r="J221">
            <v>400000</v>
          </cell>
          <cell r="K221" t="str">
            <v/>
          </cell>
          <cell r="L221">
            <v>325000</v>
          </cell>
        </row>
        <row r="222">
          <cell r="A222" t="str">
            <v>車両コード</v>
          </cell>
          <cell r="B222" t="str">
            <v>EV</v>
          </cell>
          <cell r="C222" t="str">
            <v>区分</v>
          </cell>
          <cell r="D222" t="str">
            <v>ブランド（メーカー）</v>
          </cell>
          <cell r="E222" t="str">
            <v>車名</v>
          </cell>
          <cell r="F222" t="str">
            <v>グレード</v>
          </cell>
          <cell r="G222" t="str">
            <v>型式</v>
          </cell>
          <cell r="H222" t="str">
            <v>定価(円)
※１</v>
          </cell>
          <cell r="I222" t="e">
            <v>#N/A</v>
          </cell>
          <cell r="J222" t="str">
            <v/>
          </cell>
          <cell r="K222" t="e">
            <v>#N/A</v>
          </cell>
          <cell r="L222" t="str">
            <v/>
          </cell>
        </row>
        <row r="223">
          <cell r="A223">
            <v>0</v>
          </cell>
          <cell r="B223" t="str">
            <v>EV</v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</row>
        <row r="224">
          <cell r="A224">
            <v>0</v>
          </cell>
          <cell r="B224" t="str">
            <v>EV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</row>
        <row r="225">
          <cell r="A225">
            <v>0</v>
          </cell>
          <cell r="B225" t="str">
            <v>EV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e">
            <v>#N/A</v>
          </cell>
          <cell r="J225" t="e">
            <v>#N/A</v>
          </cell>
          <cell r="K225" t="e">
            <v>#N/A</v>
          </cell>
          <cell r="L225" t="e">
            <v>#N/A</v>
          </cell>
        </row>
        <row r="226">
          <cell r="A226">
            <v>697</v>
          </cell>
          <cell r="B226" t="str">
            <v>EV</v>
          </cell>
          <cell r="C226" t="str">
            <v>小型
・軽自動車</v>
          </cell>
          <cell r="D226" t="str">
            <v>アパテックモーターズ</v>
          </cell>
          <cell r="E226" t="str">
            <v>OHKUMA-TX200</v>
          </cell>
          <cell r="F226" t="str">
            <v>M</v>
          </cell>
          <cell r="G226" t="str">
            <v>不明</v>
          </cell>
          <cell r="H226">
            <v>1990000</v>
          </cell>
          <cell r="I226" t="str">
            <v/>
          </cell>
          <cell r="J226">
            <v>350000</v>
          </cell>
          <cell r="K226" t="str">
            <v/>
          </cell>
          <cell r="L226">
            <v>275000</v>
          </cell>
        </row>
        <row r="227">
          <cell r="A227">
            <v>674</v>
          </cell>
          <cell r="B227" t="str">
            <v>EV</v>
          </cell>
          <cell r="C227" t="str">
            <v>小型
・軽自動車</v>
          </cell>
          <cell r="D227" t="str">
            <v>アバルト</v>
          </cell>
          <cell r="E227" t="str">
            <v>アバルト500e</v>
          </cell>
          <cell r="F227" t="str">
            <v>ツーリスモハッチバック</v>
          </cell>
          <cell r="G227" t="str">
            <v>ZAA-FA1AB</v>
          </cell>
          <cell r="H227">
            <v>5590909</v>
          </cell>
          <cell r="I227" t="str">
            <v/>
          </cell>
          <cell r="J227">
            <v>400000</v>
          </cell>
          <cell r="K227" t="str">
            <v/>
          </cell>
          <cell r="L227">
            <v>325000</v>
          </cell>
        </row>
        <row r="228">
          <cell r="A228">
            <v>675</v>
          </cell>
          <cell r="B228" t="str">
            <v>EV</v>
          </cell>
          <cell r="C228" t="str">
            <v>小型
・軽自動車</v>
          </cell>
          <cell r="D228" t="str">
            <v>アバルト</v>
          </cell>
          <cell r="E228" t="str">
            <v>アバルト500e</v>
          </cell>
          <cell r="F228" t="str">
            <v>ツーリスモカブリオレ</v>
          </cell>
          <cell r="G228" t="str">
            <v>ZAA-FA1AB</v>
          </cell>
          <cell r="H228">
            <v>5863636</v>
          </cell>
          <cell r="I228" t="str">
            <v/>
          </cell>
          <cell r="J228">
            <v>400000</v>
          </cell>
          <cell r="K228" t="str">
            <v/>
          </cell>
          <cell r="L228">
            <v>325000</v>
          </cell>
        </row>
        <row r="229">
          <cell r="A229">
            <v>676</v>
          </cell>
          <cell r="B229" t="str">
            <v>EV</v>
          </cell>
          <cell r="C229" t="str">
            <v>小型
・軽自動車</v>
          </cell>
          <cell r="D229" t="str">
            <v>アバルト</v>
          </cell>
          <cell r="E229" t="str">
            <v>アバルト500e</v>
          </cell>
          <cell r="F229" t="str">
            <v>スコーピオニッシマハッチバック</v>
          </cell>
          <cell r="G229" t="str">
            <v>ZAA-FA1AB</v>
          </cell>
          <cell r="H229">
            <v>5727273</v>
          </cell>
          <cell r="I229" t="str">
            <v/>
          </cell>
          <cell r="J229">
            <v>400000</v>
          </cell>
          <cell r="K229" t="str">
            <v/>
          </cell>
          <cell r="L229">
            <v>325000</v>
          </cell>
        </row>
        <row r="230">
          <cell r="A230">
            <v>677</v>
          </cell>
          <cell r="B230" t="str">
            <v>EV</v>
          </cell>
          <cell r="C230" t="str">
            <v>小型
・軽自動車</v>
          </cell>
          <cell r="D230" t="str">
            <v>アバルト</v>
          </cell>
          <cell r="E230" t="str">
            <v>アバルト500e</v>
          </cell>
          <cell r="F230" t="str">
            <v>スコーピオニッシマカブリオレ</v>
          </cell>
          <cell r="G230" t="str">
            <v>ZAA-FA1AB</v>
          </cell>
          <cell r="H230">
            <v>6000000</v>
          </cell>
          <cell r="I230" t="str">
            <v/>
          </cell>
          <cell r="J230">
            <v>400000</v>
          </cell>
          <cell r="K230" t="str">
            <v/>
          </cell>
          <cell r="L230">
            <v>325000</v>
          </cell>
        </row>
        <row r="231">
          <cell r="A231">
            <v>279</v>
          </cell>
          <cell r="B231" t="str">
            <v>EV</v>
          </cell>
          <cell r="C231" t="str">
            <v>小型
・軽自動車</v>
          </cell>
          <cell r="D231" t="str">
            <v>FIAT</v>
          </cell>
          <cell r="E231" t="str">
            <v>500e</v>
          </cell>
          <cell r="F231" t="str">
            <v>Pop</v>
          </cell>
          <cell r="G231" t="str">
            <v>ZAA-FA1</v>
          </cell>
          <cell r="H231">
            <v>4300000</v>
          </cell>
          <cell r="I231" t="str">
            <v/>
          </cell>
          <cell r="J231">
            <v>400000</v>
          </cell>
          <cell r="K231" t="str">
            <v/>
          </cell>
          <cell r="L231">
            <v>325000</v>
          </cell>
        </row>
        <row r="232">
          <cell r="A232">
            <v>280</v>
          </cell>
          <cell r="B232" t="str">
            <v>EV</v>
          </cell>
          <cell r="C232" t="str">
            <v>小型
・軽自動車</v>
          </cell>
          <cell r="D232" t="str">
            <v>FIAT</v>
          </cell>
          <cell r="E232" t="str">
            <v>500e</v>
          </cell>
          <cell r="F232" t="str">
            <v>Icon</v>
          </cell>
          <cell r="G232" t="str">
            <v>ZAA-FA1</v>
          </cell>
          <cell r="H232">
            <v>5027273</v>
          </cell>
          <cell r="I232" t="str">
            <v/>
          </cell>
          <cell r="J232">
            <v>400000</v>
          </cell>
          <cell r="K232" t="str">
            <v/>
          </cell>
          <cell r="L232">
            <v>325000</v>
          </cell>
        </row>
        <row r="233">
          <cell r="A233">
            <v>281</v>
          </cell>
          <cell r="B233" t="str">
            <v>EV</v>
          </cell>
          <cell r="C233" t="str">
            <v>小型
・軽自動車</v>
          </cell>
          <cell r="D233" t="str">
            <v>FIAT</v>
          </cell>
          <cell r="E233" t="str">
            <v>500e</v>
          </cell>
          <cell r="F233" t="str">
            <v>Open</v>
          </cell>
          <cell r="G233" t="str">
            <v>ZAA-FA1</v>
          </cell>
          <cell r="H233">
            <v>5181818</v>
          </cell>
          <cell r="I233" t="str">
            <v/>
          </cell>
          <cell r="J233">
            <v>400000</v>
          </cell>
          <cell r="K233" t="str">
            <v/>
          </cell>
          <cell r="L233">
            <v>325000</v>
          </cell>
        </row>
        <row r="234">
          <cell r="A234">
            <v>257</v>
          </cell>
          <cell r="B234" t="str">
            <v>EV</v>
          </cell>
          <cell r="C234" t="str">
            <v>小型
・軽自動車</v>
          </cell>
          <cell r="D234" t="str">
            <v>FOMM</v>
          </cell>
          <cell r="E234" t="str">
            <v>FOMM ONE</v>
          </cell>
          <cell r="F234" t="str">
            <v/>
          </cell>
          <cell r="G234" t="str">
            <v>不明</v>
          </cell>
          <cell r="H234">
            <v>2500000</v>
          </cell>
          <cell r="I234" t="str">
            <v/>
          </cell>
          <cell r="J234">
            <v>350000</v>
          </cell>
          <cell r="K234" t="str">
            <v/>
          </cell>
          <cell r="L234">
            <v>275000</v>
          </cell>
        </row>
        <row r="235">
          <cell r="A235">
            <v>738</v>
          </cell>
          <cell r="B235" t="str">
            <v>EV</v>
          </cell>
          <cell r="C235" t="str">
            <v>小型
・軽自動車</v>
          </cell>
          <cell r="D235" t="str">
            <v>GLM</v>
          </cell>
          <cell r="E235" t="str">
            <v>MiMoS</v>
          </cell>
          <cell r="F235" t="str">
            <v/>
          </cell>
          <cell r="G235" t="str">
            <v>不明</v>
          </cell>
          <cell r="H235">
            <v>1940000</v>
          </cell>
          <cell r="I235" t="str">
            <v/>
          </cell>
          <cell r="J235">
            <v>350000</v>
          </cell>
          <cell r="K235" t="str">
            <v/>
          </cell>
          <cell r="L235">
            <v>275000</v>
          </cell>
        </row>
        <row r="236">
          <cell r="A236">
            <v>450</v>
          </cell>
          <cell r="B236" t="str">
            <v>EV</v>
          </cell>
          <cell r="C236" t="str">
            <v>小型
・軽自動車</v>
          </cell>
          <cell r="D236" t="str">
            <v>日産</v>
          </cell>
          <cell r="E236" t="str">
            <v>サクラ</v>
          </cell>
          <cell r="F236" t="str">
            <v>S</v>
          </cell>
          <cell r="G236" t="str">
            <v>ZAA-B6AW</v>
          </cell>
          <cell r="H236">
            <v>2267000</v>
          </cell>
          <cell r="I236">
            <v>550000</v>
          </cell>
          <cell r="J236" t="str">
            <v/>
          </cell>
          <cell r="K236">
            <v>475000</v>
          </cell>
          <cell r="L236" t="str">
            <v/>
          </cell>
        </row>
        <row r="237">
          <cell r="A237">
            <v>723</v>
          </cell>
          <cell r="B237" t="str">
            <v>EV</v>
          </cell>
          <cell r="C237" t="str">
            <v>小型
・軽自動車</v>
          </cell>
          <cell r="D237" t="str">
            <v>日産</v>
          </cell>
          <cell r="E237" t="str">
            <v>サクラ</v>
          </cell>
          <cell r="F237" t="str">
            <v>X 90周年記念車</v>
          </cell>
          <cell r="G237" t="str">
            <v>ZAA-B6AW</v>
          </cell>
          <cell r="H237">
            <v>2417000</v>
          </cell>
          <cell r="I237">
            <v>550000</v>
          </cell>
          <cell r="J237" t="str">
            <v/>
          </cell>
          <cell r="K237">
            <v>475000</v>
          </cell>
          <cell r="L237" t="str">
            <v/>
          </cell>
        </row>
        <row r="238">
          <cell r="A238">
            <v>451</v>
          </cell>
          <cell r="B238" t="str">
            <v>EV</v>
          </cell>
          <cell r="C238" t="str">
            <v>小型
・軽自動車</v>
          </cell>
          <cell r="D238" t="str">
            <v>日産</v>
          </cell>
          <cell r="E238" t="str">
            <v>サクラ</v>
          </cell>
          <cell r="F238" t="str">
            <v>X</v>
          </cell>
          <cell r="G238" t="str">
            <v>ZAA-B6AW</v>
          </cell>
          <cell r="H238">
            <v>2317000</v>
          </cell>
          <cell r="I238">
            <v>550000</v>
          </cell>
          <cell r="J238" t="str">
            <v/>
          </cell>
          <cell r="K238">
            <v>475000</v>
          </cell>
          <cell r="L238" t="str">
            <v/>
          </cell>
        </row>
        <row r="239">
          <cell r="A239">
            <v>452</v>
          </cell>
          <cell r="B239" t="str">
            <v>EV</v>
          </cell>
          <cell r="C239" t="str">
            <v>小型
・軽自動車</v>
          </cell>
          <cell r="D239" t="str">
            <v>日産</v>
          </cell>
          <cell r="E239" t="str">
            <v>サクラ</v>
          </cell>
          <cell r="F239" t="str">
            <v>G</v>
          </cell>
          <cell r="G239" t="str">
            <v>ZAA-B6AW</v>
          </cell>
          <cell r="H239">
            <v>2764000</v>
          </cell>
          <cell r="I239">
            <v>550000</v>
          </cell>
          <cell r="J239" t="str">
            <v/>
          </cell>
          <cell r="K239">
            <v>475000</v>
          </cell>
          <cell r="L239" t="str">
            <v/>
          </cell>
        </row>
        <row r="240">
          <cell r="A240">
            <v>453</v>
          </cell>
          <cell r="B240" t="str">
            <v>EV</v>
          </cell>
          <cell r="C240" t="str">
            <v>小型
・軽自動車</v>
          </cell>
          <cell r="D240" t="str">
            <v>三菱</v>
          </cell>
          <cell r="E240" t="str">
            <v>eKクロス EV</v>
          </cell>
          <cell r="F240" t="str">
            <v>P</v>
          </cell>
          <cell r="G240" t="str">
            <v>ZAA-B5AW</v>
          </cell>
          <cell r="H240">
            <v>2801000</v>
          </cell>
          <cell r="I240">
            <v>550000</v>
          </cell>
          <cell r="J240" t="str">
            <v/>
          </cell>
          <cell r="K240">
            <v>475000</v>
          </cell>
          <cell r="L240" t="str">
            <v/>
          </cell>
        </row>
        <row r="241">
          <cell r="A241">
            <v>454</v>
          </cell>
          <cell r="B241" t="str">
            <v>EV</v>
          </cell>
          <cell r="C241" t="str">
            <v>小型
・軽自動車</v>
          </cell>
          <cell r="D241" t="str">
            <v>三菱</v>
          </cell>
          <cell r="E241" t="str">
            <v>eKクロス EV</v>
          </cell>
          <cell r="F241" t="str">
            <v>G</v>
          </cell>
          <cell r="G241" t="str">
            <v>ZAA-B5AW</v>
          </cell>
          <cell r="H241">
            <v>2315000</v>
          </cell>
          <cell r="I241">
            <v>550000</v>
          </cell>
          <cell r="J241" t="str">
            <v/>
          </cell>
          <cell r="K241">
            <v>475000</v>
          </cell>
          <cell r="L241" t="str">
            <v/>
          </cell>
        </row>
        <row r="242">
          <cell r="A242">
            <v>455</v>
          </cell>
          <cell r="B242" t="str">
            <v>EV</v>
          </cell>
          <cell r="C242" t="str">
            <v>小型
・軽自動車</v>
          </cell>
          <cell r="D242" t="str">
            <v>三菱</v>
          </cell>
          <cell r="E242" t="str">
            <v>eKクロス EV</v>
          </cell>
          <cell r="F242" t="str">
            <v>G ビジネスパッケージ</v>
          </cell>
          <cell r="G242" t="str">
            <v>ZAA-B5AW</v>
          </cell>
          <cell r="H242">
            <v>2129000</v>
          </cell>
          <cell r="I242">
            <v>550000</v>
          </cell>
          <cell r="J242" t="str">
            <v/>
          </cell>
          <cell r="K242">
            <v>475000</v>
          </cell>
          <cell r="L242" t="str">
            <v/>
          </cell>
        </row>
        <row r="243">
          <cell r="A243">
            <v>0</v>
          </cell>
          <cell r="B243" t="str">
            <v>EV</v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</row>
        <row r="244">
          <cell r="A244" t="str">
            <v>車両コード</v>
          </cell>
          <cell r="B244" t="str">
            <v>EV</v>
          </cell>
          <cell r="C244" t="str">
            <v>区分</v>
          </cell>
          <cell r="D244" t="str">
            <v>ブランド（メーカー）</v>
          </cell>
          <cell r="E244" t="str">
            <v>車名</v>
          </cell>
          <cell r="F244" t="str">
            <v>グレード</v>
          </cell>
          <cell r="G244" t="str">
            <v>型式</v>
          </cell>
          <cell r="H244" t="str">
            <v>定価(円)
※１</v>
          </cell>
          <cell r="I244" t="e">
            <v>#N/A</v>
          </cell>
          <cell r="J244" t="str">
            <v/>
          </cell>
          <cell r="K244" t="e">
            <v>#N/A</v>
          </cell>
          <cell r="L244" t="str">
            <v/>
          </cell>
        </row>
        <row r="245">
          <cell r="A245">
            <v>0</v>
          </cell>
          <cell r="B245" t="str">
            <v>EV</v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</row>
        <row r="246">
          <cell r="A246">
            <v>0</v>
          </cell>
          <cell r="B246" t="str">
            <v>EV</v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</row>
        <row r="247">
          <cell r="A247">
            <v>0</v>
          </cell>
          <cell r="B247" t="str">
            <v>EV</v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 t="e">
            <v>#N/A</v>
          </cell>
          <cell r="J247" t="e">
            <v>#N/A</v>
          </cell>
          <cell r="K247" t="e">
            <v>#N/A</v>
          </cell>
          <cell r="L247" t="e">
            <v>#N/A</v>
          </cell>
        </row>
        <row r="248">
          <cell r="A248">
            <v>696</v>
          </cell>
          <cell r="B248" t="str">
            <v>EV</v>
          </cell>
          <cell r="C248" t="str">
            <v>普通貨物
・小型貨物
・軽貨物</v>
          </cell>
          <cell r="D248" t="str">
            <v>ASF</v>
          </cell>
          <cell r="E248" t="str">
            <v>ASF2.0</v>
          </cell>
          <cell r="F248" t="str">
            <v/>
          </cell>
          <cell r="G248" t="str">
            <v>不明</v>
          </cell>
          <cell r="H248">
            <v>2370000</v>
          </cell>
          <cell r="I248">
            <v>450000</v>
          </cell>
          <cell r="J248" t="str">
            <v/>
          </cell>
          <cell r="K248">
            <v>375000</v>
          </cell>
          <cell r="L248" t="str">
            <v/>
          </cell>
        </row>
        <row r="249">
          <cell r="A249">
            <v>294</v>
          </cell>
          <cell r="B249" t="str">
            <v>EV</v>
          </cell>
          <cell r="C249" t="str">
            <v>普通貨物
・小型貨物
・軽貨物</v>
          </cell>
          <cell r="D249" t="str">
            <v>HW ELECTRO</v>
          </cell>
          <cell r="E249" t="str">
            <v>ELEMO</v>
          </cell>
          <cell r="F249" t="str">
            <v>ボックス</v>
          </cell>
          <cell r="G249" t="str">
            <v>不明</v>
          </cell>
          <cell r="H249">
            <v>3160000</v>
          </cell>
          <cell r="I249">
            <v>450000</v>
          </cell>
          <cell r="J249" t="str">
            <v/>
          </cell>
          <cell r="K249">
            <v>375000</v>
          </cell>
          <cell r="L249" t="str">
            <v/>
          </cell>
        </row>
        <row r="250">
          <cell r="A250">
            <v>295</v>
          </cell>
          <cell r="B250" t="str">
            <v>EV</v>
          </cell>
          <cell r="C250" t="str">
            <v>普通貨物
・小型貨物
・軽貨物</v>
          </cell>
          <cell r="D250" t="str">
            <v>HW ELECTRO</v>
          </cell>
          <cell r="E250" t="str">
            <v>ELEMO</v>
          </cell>
          <cell r="F250" t="str">
            <v>ピックアップ</v>
          </cell>
          <cell r="G250" t="str">
            <v>不明</v>
          </cell>
          <cell r="H250">
            <v>3010000</v>
          </cell>
          <cell r="I250">
            <v>450000</v>
          </cell>
          <cell r="J250" t="str">
            <v/>
          </cell>
          <cell r="K250">
            <v>375000</v>
          </cell>
          <cell r="L250" t="str">
            <v/>
          </cell>
        </row>
        <row r="251">
          <cell r="A251">
            <v>296</v>
          </cell>
          <cell r="B251" t="str">
            <v>EV</v>
          </cell>
          <cell r="C251" t="str">
            <v>普通貨物
・小型貨物
・軽貨物</v>
          </cell>
          <cell r="D251" t="str">
            <v>HW ELECTRO</v>
          </cell>
          <cell r="E251" t="str">
            <v>ELEMO</v>
          </cell>
          <cell r="F251" t="str">
            <v>フラットベッド</v>
          </cell>
          <cell r="G251" t="str">
            <v>不明</v>
          </cell>
          <cell r="H251">
            <v>2940000</v>
          </cell>
          <cell r="I251">
            <v>450000</v>
          </cell>
          <cell r="J251" t="str">
            <v/>
          </cell>
          <cell r="K251">
            <v>375000</v>
          </cell>
          <cell r="L251" t="str">
            <v/>
          </cell>
        </row>
        <row r="252">
          <cell r="A252">
            <v>461</v>
          </cell>
          <cell r="B252" t="str">
            <v>EV</v>
          </cell>
          <cell r="C252" t="str">
            <v>普通貨物
・小型貨物
・軽貨物</v>
          </cell>
          <cell r="D252" t="str">
            <v>HW ELECTRO</v>
          </cell>
          <cell r="E252" t="str">
            <v>ELEMO-K</v>
          </cell>
          <cell r="F252" t="str">
            <v>ボックス</v>
          </cell>
          <cell r="G252" t="str">
            <v>不明</v>
          </cell>
          <cell r="H252">
            <v>2960000</v>
          </cell>
          <cell r="I252">
            <v>450000</v>
          </cell>
          <cell r="J252">
            <v>350000</v>
          </cell>
          <cell r="K252">
            <v>375000</v>
          </cell>
          <cell r="L252">
            <v>275000</v>
          </cell>
        </row>
        <row r="253">
          <cell r="A253">
            <v>297</v>
          </cell>
          <cell r="B253" t="str">
            <v>EV</v>
          </cell>
          <cell r="C253" t="str">
            <v>普通貨物
・小型貨物
・軽貨物</v>
          </cell>
          <cell r="D253" t="str">
            <v>HW ELECTRO</v>
          </cell>
          <cell r="E253" t="str">
            <v>ELEMO-K</v>
          </cell>
          <cell r="F253" t="str">
            <v>ピックアップ</v>
          </cell>
          <cell r="G253" t="str">
            <v>不明</v>
          </cell>
          <cell r="H253">
            <v>2430000</v>
          </cell>
          <cell r="I253">
            <v>450000</v>
          </cell>
          <cell r="J253">
            <v>350000</v>
          </cell>
          <cell r="K253">
            <v>375000</v>
          </cell>
          <cell r="L253">
            <v>275000</v>
          </cell>
        </row>
        <row r="254">
          <cell r="A254">
            <v>739</v>
          </cell>
          <cell r="B254" t="str">
            <v>EV</v>
          </cell>
          <cell r="C254" t="str">
            <v>普通貨物
・小型貨物
・軽貨物</v>
          </cell>
          <cell r="D254" t="str">
            <v>日産</v>
          </cell>
          <cell r="E254" t="str">
            <v>クリッパーEV</v>
          </cell>
          <cell r="F254" t="str">
            <v>ルートバン</v>
          </cell>
          <cell r="G254" t="str">
            <v>ZAB-U79V</v>
          </cell>
          <cell r="H254">
            <v>2605000</v>
          </cell>
          <cell r="I254">
            <v>550000</v>
          </cell>
          <cell r="J254">
            <v>450000</v>
          </cell>
          <cell r="K254">
            <v>475000</v>
          </cell>
          <cell r="L254">
            <v>375000</v>
          </cell>
        </row>
        <row r="255">
          <cell r="A255">
            <v>740</v>
          </cell>
          <cell r="B255" t="str">
            <v>EV</v>
          </cell>
          <cell r="C255" t="str">
            <v>普通貨物
・小型貨物
・軽貨物</v>
          </cell>
          <cell r="D255" t="str">
            <v>日産</v>
          </cell>
          <cell r="E255" t="str">
            <v>クリッパーEV</v>
          </cell>
          <cell r="F255" t="str">
            <v>2シーター</v>
          </cell>
          <cell r="G255" t="str">
            <v>ZAB-U79V</v>
          </cell>
          <cell r="H255">
            <v>2648000</v>
          </cell>
          <cell r="I255">
            <v>550000</v>
          </cell>
          <cell r="J255">
            <v>450000</v>
          </cell>
          <cell r="K255">
            <v>475000</v>
          </cell>
          <cell r="L255">
            <v>375000</v>
          </cell>
        </row>
        <row r="256">
          <cell r="A256">
            <v>741</v>
          </cell>
          <cell r="B256" t="str">
            <v>EV</v>
          </cell>
          <cell r="C256" t="str">
            <v>普通貨物
・小型貨物
・軽貨物</v>
          </cell>
          <cell r="D256" t="str">
            <v>日産</v>
          </cell>
          <cell r="E256" t="str">
            <v>クリッパーEV</v>
          </cell>
          <cell r="F256" t="str">
            <v>4シーター</v>
          </cell>
          <cell r="G256" t="str">
            <v>ZAB-U79V</v>
          </cell>
          <cell r="H256">
            <v>2655000</v>
          </cell>
          <cell r="I256">
            <v>550000</v>
          </cell>
          <cell r="J256">
            <v>450000</v>
          </cell>
          <cell r="K256">
            <v>475000</v>
          </cell>
          <cell r="L256">
            <v>375000</v>
          </cell>
        </row>
        <row r="257">
          <cell r="A257">
            <v>742</v>
          </cell>
          <cell r="B257" t="str">
            <v>EV</v>
          </cell>
          <cell r="C257" t="str">
            <v>普通貨物
・小型貨物
・軽貨物</v>
          </cell>
          <cell r="D257" t="str">
            <v>三菱</v>
          </cell>
          <cell r="E257" t="str">
            <v>MINICAB EV</v>
          </cell>
          <cell r="F257" t="str">
            <v>CD 20.0kWh[2シーター]</v>
          </cell>
          <cell r="G257" t="str">
            <v>ZAB-U69V</v>
          </cell>
          <cell r="H257">
            <v>2210000</v>
          </cell>
          <cell r="I257">
            <v>550000</v>
          </cell>
          <cell r="J257">
            <v>450000</v>
          </cell>
          <cell r="K257">
            <v>475000</v>
          </cell>
          <cell r="L257">
            <v>375000</v>
          </cell>
        </row>
        <row r="258">
          <cell r="A258">
            <v>743</v>
          </cell>
          <cell r="B258" t="str">
            <v>EV</v>
          </cell>
          <cell r="C258" t="str">
            <v>普通貨物
・小型貨物
・軽貨物</v>
          </cell>
          <cell r="D258" t="str">
            <v>三菱</v>
          </cell>
          <cell r="E258" t="str">
            <v>MINICAB EV</v>
          </cell>
          <cell r="F258" t="str">
            <v>CD 20.0kWh[4シーター]</v>
          </cell>
          <cell r="G258" t="str">
            <v>ZAB-U69V</v>
          </cell>
          <cell r="H258">
            <v>2260000</v>
          </cell>
          <cell r="I258">
            <v>550000</v>
          </cell>
          <cell r="J258">
            <v>450000</v>
          </cell>
          <cell r="K258">
            <v>475000</v>
          </cell>
          <cell r="L258">
            <v>375000</v>
          </cell>
        </row>
        <row r="259">
          <cell r="A259">
            <v>528</v>
          </cell>
          <cell r="B259" t="str">
            <v>EV</v>
          </cell>
          <cell r="C259" t="str">
            <v>普通貨物
・小型貨物
・軽貨物</v>
          </cell>
          <cell r="D259" t="str">
            <v>三菱</v>
          </cell>
          <cell r="E259" t="str">
            <v>ミニキャブ・ミーブ (車台番号：
0800201以降)</v>
          </cell>
          <cell r="F259" t="str">
            <v>CD(16.0kWh)(4人)</v>
          </cell>
          <cell r="G259" t="str">
            <v>ZAB-U68V</v>
          </cell>
          <cell r="H259">
            <v>2230000</v>
          </cell>
          <cell r="I259">
            <v>550000</v>
          </cell>
          <cell r="J259" t="str">
            <v/>
          </cell>
          <cell r="K259">
            <v>475000</v>
          </cell>
          <cell r="L259" t="str">
            <v/>
          </cell>
        </row>
        <row r="260">
          <cell r="A260">
            <v>529</v>
          </cell>
          <cell r="B260" t="str">
            <v>EV</v>
          </cell>
          <cell r="C260" t="str">
            <v>普通貨物
・小型貨物
・軽貨物</v>
          </cell>
          <cell r="D260" t="str">
            <v>三菱</v>
          </cell>
          <cell r="E260" t="str">
            <v>ミニキャブ・ミーブ (車台番号：
0800201以降)</v>
          </cell>
          <cell r="F260" t="str">
            <v>CD(16.0kWh)(2人)</v>
          </cell>
          <cell r="G260" t="str">
            <v>ZAB-U68V</v>
          </cell>
          <cell r="H260">
            <v>2210000</v>
          </cell>
          <cell r="I260">
            <v>550000</v>
          </cell>
          <cell r="J260" t="str">
            <v/>
          </cell>
          <cell r="K260">
            <v>475000</v>
          </cell>
          <cell r="L260" t="str">
            <v/>
          </cell>
        </row>
        <row r="261">
          <cell r="A261">
            <v>60</v>
          </cell>
          <cell r="B261" t="str">
            <v>EV</v>
          </cell>
          <cell r="C261" t="str">
            <v>普通貨物
・小型貨物
・軽貨物</v>
          </cell>
          <cell r="D261" t="str">
            <v>三菱</v>
          </cell>
          <cell r="E261" t="str">
            <v>ミニキャブ・ミーブ (車台番号：
0800200まで)</v>
          </cell>
          <cell r="F261" t="str">
            <v>CD(16.0kWh)(4人)</v>
          </cell>
          <cell r="G261" t="str">
            <v>ZAB-U68V</v>
          </cell>
          <cell r="H261">
            <v>2230000</v>
          </cell>
          <cell r="I261">
            <v>550000</v>
          </cell>
          <cell r="J261" t="str">
            <v/>
          </cell>
          <cell r="K261">
            <v>475000</v>
          </cell>
          <cell r="L261" t="str">
            <v/>
          </cell>
        </row>
        <row r="262">
          <cell r="A262">
            <v>61</v>
          </cell>
          <cell r="B262" t="str">
            <v>EV</v>
          </cell>
          <cell r="C262" t="str">
            <v>普通貨物
・小型貨物
・軽貨物</v>
          </cell>
          <cell r="D262" t="str">
            <v>三菱</v>
          </cell>
          <cell r="E262" t="str">
            <v>ミニキャブ・ミーブ (車台番号：
0800200まで)</v>
          </cell>
          <cell r="F262" t="str">
            <v>CD(16.0kWh)(2人)</v>
          </cell>
          <cell r="G262" t="str">
            <v>ZAB-U68V</v>
          </cell>
          <cell r="H262">
            <v>2210000</v>
          </cell>
          <cell r="I262">
            <v>550000</v>
          </cell>
          <cell r="J262" t="str">
            <v/>
          </cell>
          <cell r="K262">
            <v>475000</v>
          </cell>
          <cell r="L262" t="str">
            <v/>
          </cell>
        </row>
        <row r="263">
          <cell r="A263">
            <v>0</v>
          </cell>
          <cell r="B263" t="str">
            <v>PHEV</v>
          </cell>
          <cell r="C263" t="str">
            <v>【プラグインハイブリッド自動車】</v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</row>
        <row r="264">
          <cell r="A264">
            <v>0</v>
          </cell>
          <cell r="B264" t="str">
            <v>PHEV</v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</row>
        <row r="265">
          <cell r="A265">
            <v>0</v>
          </cell>
          <cell r="B265" t="str">
            <v>PHEV</v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</row>
        <row r="266">
          <cell r="A266">
            <v>0</v>
          </cell>
          <cell r="B266" t="str">
            <v>PHEV</v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</row>
        <row r="267">
          <cell r="A267">
            <v>0</v>
          </cell>
          <cell r="B267" t="str">
            <v>PHEV</v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</row>
        <row r="268">
          <cell r="A268" t="str">
            <v>車両コード</v>
          </cell>
          <cell r="B268" t="str">
            <v>PHEV</v>
          </cell>
          <cell r="C268" t="str">
            <v>区分</v>
          </cell>
          <cell r="D268" t="str">
            <v>ブランド（メーカー）</v>
          </cell>
          <cell r="E268" t="str">
            <v>車名</v>
          </cell>
          <cell r="F268" t="str">
            <v>グレード</v>
          </cell>
          <cell r="G268" t="str">
            <v>型式</v>
          </cell>
          <cell r="H268" t="str">
            <v>定価(円)
※１</v>
          </cell>
          <cell r="I268" t="e">
            <v>#N/A</v>
          </cell>
          <cell r="J268" t="str">
            <v/>
          </cell>
          <cell r="K268" t="e">
            <v>#N/A</v>
          </cell>
          <cell r="L268" t="str">
            <v/>
          </cell>
        </row>
        <row r="269">
          <cell r="A269">
            <v>0</v>
          </cell>
          <cell r="B269" t="str">
            <v>PHEV</v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</row>
        <row r="270">
          <cell r="A270">
            <v>0</v>
          </cell>
          <cell r="B270" t="str">
            <v>PHEV</v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</row>
        <row r="271">
          <cell r="A271">
            <v>0</v>
          </cell>
          <cell r="B271" t="str">
            <v>PHEV</v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I271" t="e">
            <v>#N/A</v>
          </cell>
          <cell r="J271" t="e">
            <v>#N/A</v>
          </cell>
          <cell r="K271" t="e">
            <v>#N/A</v>
          </cell>
          <cell r="L271" t="e">
            <v>#N/A</v>
          </cell>
        </row>
        <row r="272">
          <cell r="A272">
            <v>647</v>
          </cell>
          <cell r="B272" t="str">
            <v>PHEV</v>
          </cell>
          <cell r="C272" t="str">
            <v>普通自動車</v>
          </cell>
          <cell r="D272" t="str">
            <v>アウディ</v>
          </cell>
          <cell r="E272" t="str">
            <v>A8</v>
          </cell>
          <cell r="F272" t="str">
            <v>60 TFSI e quattro</v>
          </cell>
          <cell r="G272" t="str">
            <v>3LA-F8CZSF</v>
          </cell>
          <cell r="H272">
            <v>12000000</v>
          </cell>
          <cell r="I272" t="str">
            <v/>
          </cell>
          <cell r="J272">
            <v>350000</v>
          </cell>
          <cell r="K272" t="str">
            <v/>
          </cell>
          <cell r="L272">
            <v>200000</v>
          </cell>
        </row>
        <row r="273">
          <cell r="A273">
            <v>648</v>
          </cell>
          <cell r="B273" t="str">
            <v>PHEV</v>
          </cell>
          <cell r="C273" t="str">
            <v>普通自動車</v>
          </cell>
          <cell r="D273" t="str">
            <v>アウディ</v>
          </cell>
          <cell r="E273" t="str">
            <v>A8</v>
          </cell>
          <cell r="F273" t="str">
            <v>L 60 TFSI e quattro</v>
          </cell>
          <cell r="G273" t="str">
            <v>3LA-F8CZSL</v>
          </cell>
          <cell r="H273">
            <v>13500000</v>
          </cell>
          <cell r="I273" t="str">
            <v/>
          </cell>
          <cell r="J273">
            <v>350000</v>
          </cell>
          <cell r="K273" t="str">
            <v/>
          </cell>
          <cell r="L273">
            <v>200000</v>
          </cell>
        </row>
        <row r="274">
          <cell r="A274">
            <v>659</v>
          </cell>
          <cell r="B274" t="str">
            <v>PHEV</v>
          </cell>
          <cell r="C274" t="str">
            <v>普通自動車</v>
          </cell>
          <cell r="D274" t="str">
            <v>アルファロメオ</v>
          </cell>
          <cell r="E274" t="str">
            <v>トナーレ</v>
          </cell>
          <cell r="F274" t="str">
            <v>プラグインハイブリッド Q4 Ti</v>
          </cell>
          <cell r="G274" t="str">
            <v>3LA-AV113</v>
          </cell>
          <cell r="H274">
            <v>6336364</v>
          </cell>
          <cell r="I274" t="str">
            <v/>
          </cell>
          <cell r="J274">
            <v>400000</v>
          </cell>
          <cell r="K274" t="str">
            <v/>
          </cell>
          <cell r="L274">
            <v>250000</v>
          </cell>
        </row>
        <row r="275">
          <cell r="A275">
            <v>660</v>
          </cell>
          <cell r="B275" t="str">
            <v>PHEV</v>
          </cell>
          <cell r="C275" t="str">
            <v>普通自動車</v>
          </cell>
          <cell r="D275" t="str">
            <v>アルファロメオ</v>
          </cell>
          <cell r="E275" t="str">
            <v>トナーレ</v>
          </cell>
          <cell r="F275" t="str">
            <v>プラグインハイブリッド Q4 Veloce</v>
          </cell>
          <cell r="G275" t="str">
            <v>3LA-AV113</v>
          </cell>
          <cell r="H275">
            <v>6927273</v>
          </cell>
          <cell r="I275" t="str">
            <v/>
          </cell>
          <cell r="J275">
            <v>400000</v>
          </cell>
          <cell r="K275" t="str">
            <v/>
          </cell>
          <cell r="L275">
            <v>250000</v>
          </cell>
        </row>
        <row r="276">
          <cell r="A276">
            <v>661</v>
          </cell>
          <cell r="B276" t="str">
            <v>PHEV</v>
          </cell>
          <cell r="C276" t="str">
            <v>普通自動車</v>
          </cell>
          <cell r="D276" t="str">
            <v>アルファロメオ</v>
          </cell>
          <cell r="E276" t="str">
            <v>トナーレ</v>
          </cell>
          <cell r="F276" t="str">
            <v>プラグインハイブリッド Q4 サンルーフエディション</v>
          </cell>
          <cell r="G276" t="str">
            <v>3LA-AV113</v>
          </cell>
          <cell r="H276">
            <v>7063636</v>
          </cell>
          <cell r="I276" t="str">
            <v/>
          </cell>
          <cell r="J276">
            <v>400000</v>
          </cell>
          <cell r="K276" t="str">
            <v/>
          </cell>
          <cell r="L276">
            <v>250000</v>
          </cell>
        </row>
        <row r="277">
          <cell r="A277">
            <v>684</v>
          </cell>
          <cell r="B277" t="str">
            <v>PHEV</v>
          </cell>
          <cell r="C277" t="str">
            <v>普通自動車</v>
          </cell>
          <cell r="D277" t="str">
            <v>ジープ</v>
          </cell>
          <cell r="E277" t="str">
            <v>グランドチェロキー</v>
          </cell>
          <cell r="F277" t="str">
            <v>30th Anniversary Edition</v>
          </cell>
          <cell r="G277" t="str">
            <v>3LA-WL20</v>
          </cell>
          <cell r="H277">
            <v>9536364</v>
          </cell>
          <cell r="I277" t="str">
            <v/>
          </cell>
          <cell r="J277">
            <v>400000</v>
          </cell>
          <cell r="K277" t="str">
            <v/>
          </cell>
          <cell r="L277">
            <v>250000</v>
          </cell>
        </row>
        <row r="278">
          <cell r="A278">
            <v>551</v>
          </cell>
          <cell r="B278" t="str">
            <v>PHEV</v>
          </cell>
          <cell r="C278" t="str">
            <v>普通自動車</v>
          </cell>
          <cell r="D278" t="str">
            <v>ジープ</v>
          </cell>
          <cell r="E278" t="str">
            <v>グランドチェロキー</v>
          </cell>
          <cell r="F278" t="str">
            <v>リミテッド</v>
          </cell>
          <cell r="G278" t="str">
            <v>3LA-WL20</v>
          </cell>
          <cell r="H278">
            <v>9427273</v>
          </cell>
          <cell r="I278" t="str">
            <v/>
          </cell>
          <cell r="J278">
            <v>400000</v>
          </cell>
          <cell r="K278" t="str">
            <v/>
          </cell>
          <cell r="L278">
            <v>250000</v>
          </cell>
        </row>
        <row r="279">
          <cell r="A279">
            <v>552</v>
          </cell>
          <cell r="B279" t="str">
            <v>PHEV</v>
          </cell>
          <cell r="C279" t="str">
            <v>普通自動車</v>
          </cell>
          <cell r="D279" t="str">
            <v>ジープ</v>
          </cell>
          <cell r="E279" t="str">
            <v>グランドチェロキー</v>
          </cell>
          <cell r="F279" t="str">
            <v>サミットリザーブ</v>
          </cell>
          <cell r="G279" t="str">
            <v>3LA-WL20A</v>
          </cell>
          <cell r="H279">
            <v>10772727</v>
          </cell>
          <cell r="I279" t="str">
            <v/>
          </cell>
          <cell r="J279">
            <v>400000</v>
          </cell>
          <cell r="K279" t="str">
            <v/>
          </cell>
          <cell r="L279">
            <v>250000</v>
          </cell>
        </row>
        <row r="280">
          <cell r="A280">
            <v>553</v>
          </cell>
          <cell r="B280" t="str">
            <v>PHEV</v>
          </cell>
          <cell r="C280" t="str">
            <v>普通自動車</v>
          </cell>
          <cell r="D280" t="str">
            <v>ジープ</v>
          </cell>
          <cell r="E280" t="str">
            <v>ラングラー</v>
          </cell>
          <cell r="F280" t="str">
            <v>アンリミテッドルビコン</v>
          </cell>
          <cell r="G280" t="str">
            <v>3LA-JL20L</v>
          </cell>
          <cell r="H280">
            <v>9363636</v>
          </cell>
          <cell r="I280" t="str">
            <v/>
          </cell>
          <cell r="J280">
            <v>400000</v>
          </cell>
          <cell r="K280" t="str">
            <v/>
          </cell>
          <cell r="L280">
            <v>250000</v>
          </cell>
        </row>
        <row r="281">
          <cell r="A281">
            <v>554</v>
          </cell>
          <cell r="B281" t="str">
            <v>PHEV</v>
          </cell>
          <cell r="C281" t="str">
            <v>普通自動車</v>
          </cell>
          <cell r="D281" t="str">
            <v>ジープ</v>
          </cell>
          <cell r="E281" t="str">
            <v>レネゲード</v>
          </cell>
          <cell r="F281" t="str">
            <v>アップランド 4xe</v>
          </cell>
          <cell r="G281" t="str">
            <v>3LA-BV13</v>
          </cell>
          <cell r="H281">
            <v>5163636</v>
          </cell>
          <cell r="I281" t="str">
            <v/>
          </cell>
          <cell r="J281">
            <v>400000</v>
          </cell>
          <cell r="K281" t="str">
            <v/>
          </cell>
          <cell r="L281">
            <v>250000</v>
          </cell>
        </row>
        <row r="282">
          <cell r="A282">
            <v>258</v>
          </cell>
          <cell r="B282" t="str">
            <v>PHEV</v>
          </cell>
          <cell r="C282" t="str">
            <v>普通自動車</v>
          </cell>
          <cell r="D282" t="str">
            <v>ジープ</v>
          </cell>
          <cell r="E282" t="str">
            <v>レネゲード</v>
          </cell>
          <cell r="F282" t="str">
            <v>リミテッド 4xe</v>
          </cell>
          <cell r="G282" t="str">
            <v>3LA-BV13</v>
          </cell>
          <cell r="H282">
            <v>5590909</v>
          </cell>
          <cell r="I282" t="str">
            <v/>
          </cell>
          <cell r="J282">
            <v>400000</v>
          </cell>
          <cell r="K282" t="str">
            <v/>
          </cell>
          <cell r="L282">
            <v>250000</v>
          </cell>
        </row>
        <row r="283">
          <cell r="A283">
            <v>260</v>
          </cell>
          <cell r="B283" t="str">
            <v>PHEV</v>
          </cell>
          <cell r="C283" t="str">
            <v>普通自動車</v>
          </cell>
          <cell r="D283" t="str">
            <v>ジープ</v>
          </cell>
          <cell r="E283" t="str">
            <v>レネゲード</v>
          </cell>
          <cell r="F283" t="str">
            <v>トレイルホーク 4xe</v>
          </cell>
          <cell r="G283" t="str">
            <v>3LA-BV13</v>
          </cell>
          <cell r="H283">
            <v>5636364</v>
          </cell>
          <cell r="I283" t="str">
            <v/>
          </cell>
          <cell r="J283">
            <v>400000</v>
          </cell>
          <cell r="K283" t="str">
            <v/>
          </cell>
          <cell r="L283">
            <v>250000</v>
          </cell>
        </row>
        <row r="284">
          <cell r="A284">
            <v>663</v>
          </cell>
          <cell r="B284" t="str">
            <v>PHEV</v>
          </cell>
          <cell r="C284" t="str">
            <v>普通自動車</v>
          </cell>
          <cell r="D284" t="str">
            <v>シトロエン</v>
          </cell>
          <cell r="E284" t="str">
            <v>C5 AIRCROSS SUV</v>
          </cell>
          <cell r="F284" t="str">
            <v>PLUG-IN HYBRID Edition Noire</v>
          </cell>
          <cell r="G284" t="str">
            <v>3LA-C845G06H</v>
          </cell>
          <cell r="H284">
            <v>6127273</v>
          </cell>
          <cell r="I284" t="str">
            <v/>
          </cell>
          <cell r="J284">
            <v>400000</v>
          </cell>
          <cell r="K284" t="str">
            <v/>
          </cell>
          <cell r="L284">
            <v>250000</v>
          </cell>
        </row>
        <row r="285">
          <cell r="A285">
            <v>728</v>
          </cell>
          <cell r="B285" t="str">
            <v>PHEV</v>
          </cell>
          <cell r="C285" t="str">
            <v>普通自動車</v>
          </cell>
          <cell r="D285" t="str">
            <v>シトロエン</v>
          </cell>
          <cell r="E285" t="str">
            <v>C5 AIRCROSS SUV</v>
          </cell>
          <cell r="F285" t="str">
            <v>MAX PLUG-IN HYBRID(類別：0202)</v>
          </cell>
          <cell r="G285" t="str">
            <v>3LA-C845G06H</v>
          </cell>
          <cell r="H285">
            <v>6040909</v>
          </cell>
          <cell r="I285" t="str">
            <v/>
          </cell>
          <cell r="J285">
            <v>400000</v>
          </cell>
          <cell r="K285" t="str">
            <v/>
          </cell>
          <cell r="L285">
            <v>250000</v>
          </cell>
        </row>
        <row r="286">
          <cell r="A286">
            <v>637</v>
          </cell>
          <cell r="B286" t="str">
            <v>PHEV</v>
          </cell>
          <cell r="C286" t="str">
            <v>普通自動車</v>
          </cell>
          <cell r="D286" t="str">
            <v>シトロエン</v>
          </cell>
          <cell r="E286" t="str">
            <v>C5 AIRCROSS SUV</v>
          </cell>
          <cell r="F286" t="str">
            <v>PLUG-IN HYBRID(類別：0202)</v>
          </cell>
          <cell r="G286" t="str">
            <v>3LA-C845G06H</v>
          </cell>
          <cell r="H286">
            <v>6040909</v>
          </cell>
          <cell r="I286" t="str">
            <v/>
          </cell>
          <cell r="J286">
            <v>400000</v>
          </cell>
          <cell r="K286" t="str">
            <v/>
          </cell>
          <cell r="L286">
            <v>250000</v>
          </cell>
        </row>
        <row r="287">
          <cell r="A287">
            <v>729</v>
          </cell>
          <cell r="B287" t="str">
            <v>PHEV</v>
          </cell>
          <cell r="C287" t="str">
            <v>普通自動車</v>
          </cell>
          <cell r="D287" t="str">
            <v>シトロエン</v>
          </cell>
          <cell r="E287" t="str">
            <v>C5 AIRCROSS SUV</v>
          </cell>
          <cell r="F287" t="str">
            <v>MAX PLUG-IN HYBRID</v>
          </cell>
          <cell r="G287" t="str">
            <v>3LA-C845G06H</v>
          </cell>
          <cell r="H287">
            <v>5959091</v>
          </cell>
          <cell r="I287" t="str">
            <v/>
          </cell>
          <cell r="J287">
            <v>400000</v>
          </cell>
          <cell r="K287" t="str">
            <v/>
          </cell>
          <cell r="L287">
            <v>250000</v>
          </cell>
        </row>
        <row r="288">
          <cell r="A288">
            <v>116</v>
          </cell>
          <cell r="B288" t="str">
            <v>PHEV</v>
          </cell>
          <cell r="C288" t="str">
            <v>普通自動車</v>
          </cell>
          <cell r="D288" t="str">
            <v>シトロエン</v>
          </cell>
          <cell r="E288" t="str">
            <v>C5 AIRCROSS SUV</v>
          </cell>
          <cell r="F288" t="str">
            <v>PLUG-IN HYBRID</v>
          </cell>
          <cell r="G288" t="str">
            <v>3LA-C845G06H</v>
          </cell>
          <cell r="H288">
            <v>5959091</v>
          </cell>
          <cell r="I288" t="str">
            <v/>
          </cell>
          <cell r="J288">
            <v>400000</v>
          </cell>
          <cell r="K288" t="str">
            <v/>
          </cell>
          <cell r="L288">
            <v>250000</v>
          </cell>
        </row>
        <row r="289">
          <cell r="A289">
            <v>727</v>
          </cell>
          <cell r="B289" t="str">
            <v>PHEV</v>
          </cell>
          <cell r="C289" t="str">
            <v>普通自動車</v>
          </cell>
          <cell r="D289" t="str">
            <v>シトロエン</v>
          </cell>
          <cell r="E289" t="str">
            <v>C5 X</v>
          </cell>
          <cell r="F289" t="str">
            <v>Hypnos Plug-in Hybrid(類別：左から2桁目が2または3)</v>
          </cell>
          <cell r="G289" t="str">
            <v>3LA-E435G06H</v>
          </cell>
          <cell r="H289">
            <v>6200000</v>
          </cell>
          <cell r="I289" t="str">
            <v/>
          </cell>
          <cell r="J289">
            <v>400000</v>
          </cell>
          <cell r="K289" t="str">
            <v/>
          </cell>
          <cell r="L289">
            <v>250000</v>
          </cell>
        </row>
        <row r="290">
          <cell r="A290">
            <v>730</v>
          </cell>
          <cell r="B290" t="str">
            <v>PHEV</v>
          </cell>
          <cell r="C290" t="str">
            <v>普通自動車</v>
          </cell>
          <cell r="D290" t="str">
            <v>シトロエン</v>
          </cell>
          <cell r="E290" t="str">
            <v>C5 X</v>
          </cell>
          <cell r="F290" t="str">
            <v>Max Plug-in Hybrid(類別：左から2桁目が2または3)</v>
          </cell>
          <cell r="G290" t="str">
            <v>3LA-E435G06H</v>
          </cell>
          <cell r="H290">
            <v>6118182</v>
          </cell>
          <cell r="I290" t="str">
            <v/>
          </cell>
          <cell r="J290">
            <v>400000</v>
          </cell>
          <cell r="K290" t="str">
            <v/>
          </cell>
          <cell r="L290">
            <v>250000</v>
          </cell>
        </row>
        <row r="291">
          <cell r="A291">
            <v>685</v>
          </cell>
          <cell r="B291" t="str">
            <v>PHEV</v>
          </cell>
          <cell r="C291" t="str">
            <v>普通自動車</v>
          </cell>
          <cell r="D291" t="str">
            <v>シトロエン</v>
          </cell>
          <cell r="E291" t="str">
            <v>C5 X</v>
          </cell>
          <cell r="F291" t="str">
            <v>PLUG-IN HYBRID(類別:左から2桁目が2または3)</v>
          </cell>
          <cell r="G291" t="str">
            <v>3LA-E435G06H</v>
          </cell>
          <cell r="H291">
            <v>6118182</v>
          </cell>
          <cell r="I291" t="str">
            <v/>
          </cell>
          <cell r="J291">
            <v>400000</v>
          </cell>
          <cell r="K291" t="str">
            <v/>
          </cell>
          <cell r="L291">
            <v>250000</v>
          </cell>
        </row>
        <row r="292">
          <cell r="A292">
            <v>731</v>
          </cell>
          <cell r="B292" t="str">
            <v>PHEV</v>
          </cell>
          <cell r="C292" t="str">
            <v>普通自動車</v>
          </cell>
          <cell r="D292" t="str">
            <v>シトロエン</v>
          </cell>
          <cell r="E292" t="str">
            <v>C5 X</v>
          </cell>
          <cell r="F292" t="str">
            <v>MAX PLUG-IN HYBRID(類別:左から2桁目が0または1)</v>
          </cell>
          <cell r="G292" t="str">
            <v>3LA-E435G06H</v>
          </cell>
          <cell r="H292">
            <v>6118182</v>
          </cell>
          <cell r="I292" t="str">
            <v/>
          </cell>
          <cell r="J292">
            <v>400000</v>
          </cell>
          <cell r="K292" t="str">
            <v/>
          </cell>
          <cell r="L292">
            <v>250000</v>
          </cell>
        </row>
        <row r="293">
          <cell r="A293">
            <v>499</v>
          </cell>
          <cell r="B293" t="str">
            <v>PHEV</v>
          </cell>
          <cell r="C293" t="str">
            <v>普通自動車</v>
          </cell>
          <cell r="D293" t="str">
            <v>シトロエン</v>
          </cell>
          <cell r="E293" t="str">
            <v>C5 X</v>
          </cell>
          <cell r="F293" t="str">
            <v>PLUG-IN HYBRID(類別:左から2桁目が0または1)</v>
          </cell>
          <cell r="G293" t="str">
            <v>3LA-E435G06H</v>
          </cell>
          <cell r="H293">
            <v>6118182</v>
          </cell>
          <cell r="I293" t="str">
            <v/>
          </cell>
          <cell r="J293">
            <v>400000</v>
          </cell>
          <cell r="K293" t="str">
            <v/>
          </cell>
          <cell r="L293">
            <v>250000</v>
          </cell>
        </row>
        <row r="294">
          <cell r="A294">
            <v>586</v>
          </cell>
          <cell r="B294" t="str">
            <v>PHEV</v>
          </cell>
          <cell r="C294" t="str">
            <v>普通自動車</v>
          </cell>
          <cell r="D294" t="str">
            <v>ジャガー</v>
          </cell>
          <cell r="E294" t="str">
            <v>E-PACE</v>
          </cell>
          <cell r="F294" t="str">
            <v>R-Dynamic S(類別：左から2桁目が1)</v>
          </cell>
          <cell r="G294" t="str">
            <v>3LA-DF15TB</v>
          </cell>
          <cell r="H294">
            <v>6681818</v>
          </cell>
          <cell r="I294" t="str">
            <v/>
          </cell>
          <cell r="J294">
            <v>350000</v>
          </cell>
          <cell r="K294" t="str">
            <v/>
          </cell>
          <cell r="L294">
            <v>200000</v>
          </cell>
        </row>
        <row r="295">
          <cell r="A295">
            <v>112</v>
          </cell>
          <cell r="B295" t="str">
            <v>PHEV</v>
          </cell>
          <cell r="C295" t="str">
            <v>普通自動車</v>
          </cell>
          <cell r="D295" t="str">
            <v>ジャガー</v>
          </cell>
          <cell r="E295" t="str">
            <v>E-PACE</v>
          </cell>
          <cell r="F295" t="str">
            <v>R-Dynamic S(類別：左から2桁目が0)</v>
          </cell>
          <cell r="G295" t="str">
            <v>3LA-DF15TB</v>
          </cell>
          <cell r="H295">
            <v>6681818</v>
          </cell>
          <cell r="I295" t="str">
            <v/>
          </cell>
          <cell r="J295">
            <v>350000</v>
          </cell>
          <cell r="K295" t="str">
            <v/>
          </cell>
          <cell r="L295">
            <v>200000</v>
          </cell>
        </row>
        <row r="296">
          <cell r="A296">
            <v>587</v>
          </cell>
          <cell r="B296" t="str">
            <v>PHEV</v>
          </cell>
          <cell r="C296" t="str">
            <v>普通自動車</v>
          </cell>
          <cell r="D296" t="str">
            <v>ジャガー</v>
          </cell>
          <cell r="E296" t="str">
            <v>E-PACE</v>
          </cell>
          <cell r="F296" t="str">
            <v>R-Dynamic SE(類別：左から2桁目が1)</v>
          </cell>
          <cell r="G296" t="str">
            <v>3LA-DF15TB</v>
          </cell>
          <cell r="H296">
            <v>6972727</v>
          </cell>
          <cell r="I296" t="str">
            <v/>
          </cell>
          <cell r="J296">
            <v>350000</v>
          </cell>
          <cell r="K296" t="str">
            <v/>
          </cell>
          <cell r="L296">
            <v>200000</v>
          </cell>
        </row>
        <row r="297">
          <cell r="A297">
            <v>113</v>
          </cell>
          <cell r="B297" t="str">
            <v>PHEV</v>
          </cell>
          <cell r="C297" t="str">
            <v>普通自動車</v>
          </cell>
          <cell r="D297" t="str">
            <v>ジャガー</v>
          </cell>
          <cell r="E297" t="str">
            <v>E-PACE</v>
          </cell>
          <cell r="F297" t="str">
            <v>R-Dynamic SE(類別：左から2桁目が0)</v>
          </cell>
          <cell r="G297" t="str">
            <v>3LA-DF15TB</v>
          </cell>
          <cell r="H297">
            <v>6972727</v>
          </cell>
          <cell r="I297" t="str">
            <v/>
          </cell>
          <cell r="J297">
            <v>350000</v>
          </cell>
          <cell r="K297" t="str">
            <v/>
          </cell>
          <cell r="L297">
            <v>200000</v>
          </cell>
        </row>
        <row r="298">
          <cell r="A298">
            <v>652</v>
          </cell>
          <cell r="B298" t="str">
            <v>PHEV</v>
          </cell>
          <cell r="C298" t="str">
            <v>普通自動車</v>
          </cell>
          <cell r="D298" t="str">
            <v>ジャガー</v>
          </cell>
          <cell r="E298" t="str">
            <v>E-PACE</v>
          </cell>
          <cell r="F298" t="str">
            <v>R-Dynamic HSE(車台番号10桁目がR)</v>
          </cell>
          <cell r="G298" t="str">
            <v>3LA-DF15TB</v>
          </cell>
          <cell r="H298">
            <v>8845455</v>
          </cell>
          <cell r="I298" t="str">
            <v/>
          </cell>
          <cell r="J298">
            <v>350000</v>
          </cell>
          <cell r="K298" t="str">
            <v/>
          </cell>
          <cell r="L298">
            <v>200000</v>
          </cell>
        </row>
        <row r="299">
          <cell r="A299">
            <v>612</v>
          </cell>
          <cell r="B299" t="str">
            <v>PHEV</v>
          </cell>
          <cell r="C299" t="str">
            <v>普通自動車</v>
          </cell>
          <cell r="D299" t="str">
            <v>ジャガー</v>
          </cell>
          <cell r="E299" t="str">
            <v>E-PACE</v>
          </cell>
          <cell r="F299" t="str">
            <v>R-Dynamic HSE(車台番号10桁目がP)</v>
          </cell>
          <cell r="G299" t="str">
            <v>3LA-DF15TB</v>
          </cell>
          <cell r="H299">
            <v>8018182</v>
          </cell>
          <cell r="I299" t="str">
            <v/>
          </cell>
          <cell r="J299">
            <v>350000</v>
          </cell>
          <cell r="K299" t="str">
            <v/>
          </cell>
          <cell r="L299">
            <v>200000</v>
          </cell>
        </row>
        <row r="300">
          <cell r="A300">
            <v>588</v>
          </cell>
          <cell r="B300" t="str">
            <v>PHEV</v>
          </cell>
          <cell r="C300" t="str">
            <v>普通自動車</v>
          </cell>
          <cell r="D300" t="str">
            <v>ジャガー</v>
          </cell>
          <cell r="E300" t="str">
            <v>E-PACE</v>
          </cell>
          <cell r="F300" t="str">
            <v>R-Dynamic Black(類別：左から2桁目が1)</v>
          </cell>
          <cell r="G300" t="str">
            <v>3LA-DF15TB</v>
          </cell>
          <cell r="H300">
            <v>7100000</v>
          </cell>
          <cell r="I300" t="str">
            <v/>
          </cell>
          <cell r="J300">
            <v>350000</v>
          </cell>
          <cell r="K300" t="str">
            <v/>
          </cell>
          <cell r="L300">
            <v>200000</v>
          </cell>
        </row>
        <row r="301">
          <cell r="A301">
            <v>114</v>
          </cell>
          <cell r="B301" t="str">
            <v>PHEV</v>
          </cell>
          <cell r="C301" t="str">
            <v>普通自動車</v>
          </cell>
          <cell r="D301" t="str">
            <v>ジャガー</v>
          </cell>
          <cell r="E301" t="str">
            <v>E-PACE</v>
          </cell>
          <cell r="F301" t="str">
            <v>Black(類別：左から2桁目が0)</v>
          </cell>
          <cell r="G301" t="str">
            <v>3LA-DF15TB</v>
          </cell>
          <cell r="H301">
            <v>7100000</v>
          </cell>
          <cell r="I301" t="str">
            <v/>
          </cell>
          <cell r="J301">
            <v>350000</v>
          </cell>
          <cell r="K301" t="str">
            <v/>
          </cell>
          <cell r="L301">
            <v>200000</v>
          </cell>
        </row>
        <row r="302">
          <cell r="A302">
            <v>643</v>
          </cell>
          <cell r="B302" t="str">
            <v>PHEV</v>
          </cell>
          <cell r="C302" t="str">
            <v>普通自動車</v>
          </cell>
          <cell r="D302" t="str">
            <v>DS</v>
          </cell>
          <cell r="E302" t="str">
            <v>DS 4</v>
          </cell>
          <cell r="F302" t="str">
            <v>Esprit de Voyage E-TENSE</v>
          </cell>
          <cell r="G302" t="str">
            <v>3LA-D415G06H</v>
          </cell>
          <cell r="H302">
            <v>6323636</v>
          </cell>
          <cell r="I302" t="str">
            <v/>
          </cell>
          <cell r="J302">
            <v>400000</v>
          </cell>
          <cell r="K302" t="str">
            <v/>
          </cell>
          <cell r="L302">
            <v>250000</v>
          </cell>
        </row>
        <row r="303">
          <cell r="A303">
            <v>715</v>
          </cell>
          <cell r="B303" t="str">
            <v>PHEV</v>
          </cell>
          <cell r="C303" t="str">
            <v>普通自動車</v>
          </cell>
          <cell r="D303" t="str">
            <v>DS</v>
          </cell>
          <cell r="E303" t="str">
            <v>DS 4</v>
          </cell>
          <cell r="F303" t="str">
            <v>Performance Line E-TENSE</v>
          </cell>
          <cell r="G303" t="str">
            <v>3LA-D415G06H</v>
          </cell>
          <cell r="H303">
            <v>5865455</v>
          </cell>
          <cell r="I303" t="str">
            <v/>
          </cell>
          <cell r="J303">
            <v>400000</v>
          </cell>
          <cell r="K303" t="str">
            <v/>
          </cell>
          <cell r="L303">
            <v>250000</v>
          </cell>
        </row>
        <row r="304">
          <cell r="A304">
            <v>508</v>
          </cell>
          <cell r="B304" t="str">
            <v>PHEV</v>
          </cell>
          <cell r="C304" t="str">
            <v>普通自動車</v>
          </cell>
          <cell r="D304" t="str">
            <v>DS</v>
          </cell>
          <cell r="E304" t="str">
            <v>DS 4</v>
          </cell>
          <cell r="F304" t="str">
            <v>RIVOLI E-TENSE</v>
          </cell>
          <cell r="G304" t="str">
            <v>3LA-D415G06H</v>
          </cell>
          <cell r="H304">
            <v>6141818</v>
          </cell>
          <cell r="I304" t="str">
            <v/>
          </cell>
          <cell r="J304">
            <v>400000</v>
          </cell>
          <cell r="K304" t="str">
            <v/>
          </cell>
          <cell r="L304">
            <v>250000</v>
          </cell>
        </row>
        <row r="305">
          <cell r="A305">
            <v>509</v>
          </cell>
          <cell r="B305" t="str">
            <v>PHEV</v>
          </cell>
          <cell r="C305" t="str">
            <v>普通自動車</v>
          </cell>
          <cell r="D305" t="str">
            <v>DS</v>
          </cell>
          <cell r="E305" t="str">
            <v>DS 4</v>
          </cell>
          <cell r="F305" t="str">
            <v>LA PREMIERE E-TENSE</v>
          </cell>
          <cell r="G305" t="str">
            <v>3LA-D415G06H</v>
          </cell>
          <cell r="H305">
            <v>6018182</v>
          </cell>
          <cell r="I305" t="str">
            <v/>
          </cell>
          <cell r="J305">
            <v>400000</v>
          </cell>
          <cell r="K305" t="str">
            <v/>
          </cell>
          <cell r="L305">
            <v>250000</v>
          </cell>
        </row>
        <row r="306">
          <cell r="A306">
            <v>716</v>
          </cell>
          <cell r="B306" t="str">
            <v>PHEV</v>
          </cell>
          <cell r="C306" t="str">
            <v>普通自動車</v>
          </cell>
          <cell r="D306" t="str">
            <v>DS</v>
          </cell>
          <cell r="E306" t="str">
            <v>DS 7</v>
          </cell>
          <cell r="F306" t="str">
            <v>RIVOLI E-TENSE 4x4(類別:0214)</v>
          </cell>
          <cell r="G306" t="str">
            <v>3LA-X745G06H</v>
          </cell>
          <cell r="H306">
            <v>7221818</v>
          </cell>
          <cell r="I306" t="str">
            <v/>
          </cell>
          <cell r="J306">
            <v>400000</v>
          </cell>
          <cell r="K306" t="str">
            <v/>
          </cell>
          <cell r="L306">
            <v>250000</v>
          </cell>
        </row>
        <row r="307">
          <cell r="A307">
            <v>644</v>
          </cell>
          <cell r="B307" t="str">
            <v>PHEV</v>
          </cell>
          <cell r="C307" t="str">
            <v>普通自動車</v>
          </cell>
          <cell r="D307" t="str">
            <v>DS</v>
          </cell>
          <cell r="E307" t="str">
            <v>DS 7</v>
          </cell>
          <cell r="F307" t="str">
            <v>Esprit de Voyage E-TENSE 4x4(類別：0214)</v>
          </cell>
          <cell r="G307" t="str">
            <v>3LA-X745G06H</v>
          </cell>
          <cell r="H307">
            <v>7380909</v>
          </cell>
          <cell r="I307" t="str">
            <v/>
          </cell>
          <cell r="J307">
            <v>400000</v>
          </cell>
          <cell r="K307" t="str">
            <v/>
          </cell>
          <cell r="L307">
            <v>250000</v>
          </cell>
        </row>
        <row r="308">
          <cell r="A308">
            <v>621</v>
          </cell>
          <cell r="B308" t="str">
            <v>PHEV</v>
          </cell>
          <cell r="C308" t="str">
            <v>普通自動車</v>
          </cell>
          <cell r="D308" t="str">
            <v>DS</v>
          </cell>
          <cell r="E308" t="str">
            <v>DS 7</v>
          </cell>
          <cell r="F308" t="str">
            <v>OPERA E-TENSE4x4(類別：0214)</v>
          </cell>
          <cell r="G308" t="str">
            <v>3LA-X745G06H</v>
          </cell>
          <cell r="H308">
            <v>7408182</v>
          </cell>
          <cell r="I308" t="str">
            <v/>
          </cell>
          <cell r="J308">
            <v>400000</v>
          </cell>
          <cell r="K308" t="str">
            <v/>
          </cell>
          <cell r="L308">
            <v>250000</v>
          </cell>
        </row>
        <row r="309">
          <cell r="A309">
            <v>669</v>
          </cell>
          <cell r="B309" t="str">
            <v>PHEV</v>
          </cell>
          <cell r="C309" t="str">
            <v>普通自動車</v>
          </cell>
          <cell r="D309" t="str">
            <v>DS</v>
          </cell>
          <cell r="E309" t="str">
            <v>DS 7</v>
          </cell>
          <cell r="F309" t="str">
            <v>OPERA E-TENSE4x4(類別：左から2桁目が1)</v>
          </cell>
          <cell r="G309" t="str">
            <v>3LA-X745G06H</v>
          </cell>
          <cell r="H309">
            <v>7408182</v>
          </cell>
          <cell r="I309" t="str">
            <v/>
          </cell>
          <cell r="J309">
            <v>400000</v>
          </cell>
          <cell r="K309" t="str">
            <v/>
          </cell>
          <cell r="L309">
            <v>250000</v>
          </cell>
        </row>
        <row r="310">
          <cell r="A310">
            <v>120</v>
          </cell>
          <cell r="B310" t="str">
            <v>PHEV</v>
          </cell>
          <cell r="C310" t="str">
            <v>普通自動車</v>
          </cell>
          <cell r="D310" t="str">
            <v>DS</v>
          </cell>
          <cell r="E310" t="str">
            <v>DS 7 CROSSBACK</v>
          </cell>
          <cell r="F310" t="str">
            <v>E-TENSE 4x4</v>
          </cell>
          <cell r="G310" t="str">
            <v>3LA-X745G06H</v>
          </cell>
          <cell r="H310">
            <v>7116364</v>
          </cell>
          <cell r="I310" t="str">
            <v/>
          </cell>
          <cell r="J310">
            <v>400000</v>
          </cell>
          <cell r="K310" t="str">
            <v/>
          </cell>
          <cell r="L310">
            <v>250000</v>
          </cell>
        </row>
        <row r="311">
          <cell r="A311">
            <v>121</v>
          </cell>
          <cell r="B311" t="str">
            <v>PHEV</v>
          </cell>
          <cell r="C311" t="str">
            <v>普通自動車</v>
          </cell>
          <cell r="D311" t="str">
            <v>DS</v>
          </cell>
          <cell r="E311" t="str">
            <v>DS 7 CROSSBACK</v>
          </cell>
          <cell r="F311" t="str">
            <v>Performance Line E-TENSE 4x4</v>
          </cell>
          <cell r="G311" t="str">
            <v>3LA-X745G06H</v>
          </cell>
          <cell r="H311">
            <v>6808182</v>
          </cell>
          <cell r="I311" t="str">
            <v/>
          </cell>
          <cell r="J311">
            <v>400000</v>
          </cell>
          <cell r="K311" t="str">
            <v/>
          </cell>
          <cell r="L311">
            <v>250000</v>
          </cell>
        </row>
        <row r="312">
          <cell r="A312">
            <v>122</v>
          </cell>
          <cell r="B312" t="str">
            <v>PHEV</v>
          </cell>
          <cell r="C312" t="str">
            <v>普通自動車</v>
          </cell>
          <cell r="D312" t="str">
            <v>DS</v>
          </cell>
          <cell r="E312" t="str">
            <v>DS 7 CROSSBACK</v>
          </cell>
          <cell r="F312" t="str">
            <v>Grand Chic E-TENSE 4x4</v>
          </cell>
          <cell r="G312" t="str">
            <v>3LA-X745G06H</v>
          </cell>
          <cell r="H312">
            <v>6654545</v>
          </cell>
          <cell r="I312" t="str">
            <v/>
          </cell>
          <cell r="J312">
            <v>400000</v>
          </cell>
          <cell r="K312" t="str">
            <v/>
          </cell>
          <cell r="L312">
            <v>250000</v>
          </cell>
        </row>
        <row r="313">
          <cell r="A313">
            <v>457</v>
          </cell>
          <cell r="B313" t="str">
            <v>PHEV</v>
          </cell>
          <cell r="C313" t="str">
            <v>普通自動車</v>
          </cell>
          <cell r="D313" t="str">
            <v>DS</v>
          </cell>
          <cell r="E313" t="str">
            <v>DS 9</v>
          </cell>
          <cell r="F313" t="str">
            <v>OPERA E-TENSE</v>
          </cell>
          <cell r="G313" t="str">
            <v>3LA-X835G06H</v>
          </cell>
          <cell r="H313">
            <v>7902727</v>
          </cell>
          <cell r="I313" t="str">
            <v/>
          </cell>
          <cell r="J313">
            <v>400000</v>
          </cell>
          <cell r="K313" t="str">
            <v/>
          </cell>
          <cell r="L313">
            <v>250000</v>
          </cell>
        </row>
        <row r="314">
          <cell r="A314">
            <v>458</v>
          </cell>
          <cell r="B314" t="str">
            <v>PHEV</v>
          </cell>
          <cell r="C314" t="str">
            <v>普通自動車</v>
          </cell>
          <cell r="D314" t="str">
            <v>DS</v>
          </cell>
          <cell r="E314" t="str">
            <v>DS 9</v>
          </cell>
          <cell r="F314" t="str">
            <v>RIVOLI E-TENSE</v>
          </cell>
          <cell r="G314" t="str">
            <v>3LA-X835G06H</v>
          </cell>
          <cell r="H314">
            <v>7046364</v>
          </cell>
          <cell r="I314" t="str">
            <v/>
          </cell>
          <cell r="J314">
            <v>400000</v>
          </cell>
          <cell r="K314" t="str">
            <v/>
          </cell>
          <cell r="L314">
            <v>250000</v>
          </cell>
        </row>
        <row r="315">
          <cell r="A315">
            <v>744</v>
          </cell>
          <cell r="B315" t="str">
            <v>PHEV</v>
          </cell>
          <cell r="C315" t="str">
            <v>普通自動車</v>
          </cell>
          <cell r="D315" t="str">
            <v>トヨタ</v>
          </cell>
          <cell r="E315" t="str">
            <v>クラウン</v>
          </cell>
          <cell r="F315" t="str">
            <v>SPORT RS</v>
          </cell>
          <cell r="G315" t="str">
            <v>6LA-AZSH37W</v>
          </cell>
          <cell r="H315">
            <v>6954545</v>
          </cell>
          <cell r="I315">
            <v>500000</v>
          </cell>
          <cell r="J315" t="str">
            <v/>
          </cell>
          <cell r="K315">
            <v>350000</v>
          </cell>
          <cell r="L315" t="str">
            <v/>
          </cell>
        </row>
        <row r="316">
          <cell r="A316">
            <v>686</v>
          </cell>
          <cell r="B316" t="str">
            <v>PHEV</v>
          </cell>
          <cell r="C316" t="str">
            <v>普通自動車</v>
          </cell>
          <cell r="D316" t="str">
            <v>トヨタ</v>
          </cell>
          <cell r="E316" t="str">
            <v>センチュリー</v>
          </cell>
          <cell r="F316" t="str">
            <v/>
          </cell>
          <cell r="G316" t="str">
            <v>6LA-GRG75</v>
          </cell>
          <cell r="H316">
            <v>22727273</v>
          </cell>
          <cell r="I316">
            <v>500000</v>
          </cell>
          <cell r="J316" t="str">
            <v/>
          </cell>
          <cell r="K316">
            <v>350000</v>
          </cell>
          <cell r="L316" t="str">
            <v/>
          </cell>
        </row>
        <row r="317">
          <cell r="A317">
            <v>503</v>
          </cell>
          <cell r="B317" t="str">
            <v>PHEV</v>
          </cell>
          <cell r="C317" t="str">
            <v>普通自動車</v>
          </cell>
          <cell r="D317" t="str">
            <v>トヨタ</v>
          </cell>
          <cell r="E317" t="str">
            <v>ハリアー</v>
          </cell>
          <cell r="F317" t="str">
            <v>Z</v>
          </cell>
          <cell r="G317" t="str">
            <v>6LA-AXUP85</v>
          </cell>
          <cell r="H317">
            <v>5636364</v>
          </cell>
          <cell r="I317">
            <v>500000</v>
          </cell>
          <cell r="J317" t="str">
            <v/>
          </cell>
          <cell r="K317">
            <v>350000</v>
          </cell>
          <cell r="L317" t="str">
            <v/>
          </cell>
        </row>
        <row r="318">
          <cell r="A318">
            <v>613</v>
          </cell>
          <cell r="B318" t="str">
            <v>PHEV</v>
          </cell>
          <cell r="C318" t="str">
            <v>普通自動車</v>
          </cell>
          <cell r="D318" t="str">
            <v>トヨタ</v>
          </cell>
          <cell r="E318" t="str">
            <v>プリウス</v>
          </cell>
          <cell r="F318" t="str">
            <v>Z</v>
          </cell>
          <cell r="G318" t="str">
            <v>6LA-MXWH61</v>
          </cell>
          <cell r="H318">
            <v>4181818</v>
          </cell>
          <cell r="I318">
            <v>500000</v>
          </cell>
          <cell r="J318" t="str">
            <v/>
          </cell>
          <cell r="K318">
            <v>350000</v>
          </cell>
          <cell r="L318" t="str">
            <v/>
          </cell>
        </row>
        <row r="319">
          <cell r="A319">
            <v>14</v>
          </cell>
          <cell r="B319" t="str">
            <v>PHEV</v>
          </cell>
          <cell r="C319" t="str">
            <v>普通自動車</v>
          </cell>
          <cell r="D319" t="str">
            <v>トヨタ</v>
          </cell>
          <cell r="E319" t="str">
            <v>プリウス  ＰＨＶ</v>
          </cell>
          <cell r="F319" t="str">
            <v>Ｓ</v>
          </cell>
          <cell r="G319" t="str">
            <v>6LA-ZVW52</v>
          </cell>
          <cell r="H319">
            <v>3075455</v>
          </cell>
          <cell r="I319">
            <v>500000</v>
          </cell>
          <cell r="J319" t="str">
            <v/>
          </cell>
          <cell r="K319">
            <v>350000</v>
          </cell>
          <cell r="L319" t="str">
            <v/>
          </cell>
        </row>
        <row r="320">
          <cell r="A320">
            <v>15</v>
          </cell>
          <cell r="B320" t="str">
            <v>PHEV</v>
          </cell>
          <cell r="C320" t="str">
            <v>普通自動車</v>
          </cell>
          <cell r="D320" t="str">
            <v>トヨタ</v>
          </cell>
          <cell r="E320" t="str">
            <v>プリウス  ＰＨＶ</v>
          </cell>
          <cell r="F320" t="str">
            <v>Ｓ“セーフティパッケージ”</v>
          </cell>
          <cell r="G320" t="str">
            <v>6LA-ZVW52</v>
          </cell>
          <cell r="H320">
            <v>3149091</v>
          </cell>
          <cell r="I320">
            <v>500000</v>
          </cell>
          <cell r="J320" t="str">
            <v/>
          </cell>
          <cell r="K320">
            <v>350000</v>
          </cell>
          <cell r="L320" t="str">
            <v/>
          </cell>
        </row>
        <row r="321">
          <cell r="A321">
            <v>16</v>
          </cell>
          <cell r="B321" t="str">
            <v>PHEV</v>
          </cell>
          <cell r="C321" t="str">
            <v>普通自動車</v>
          </cell>
          <cell r="D321" t="str">
            <v>トヨタ</v>
          </cell>
          <cell r="E321" t="str">
            <v>プリウス  ＰＨＶ</v>
          </cell>
          <cell r="F321" t="str">
            <v>Ｓ“ナビパッケージ”</v>
          </cell>
          <cell r="G321" t="str">
            <v>6LA-ZVW52</v>
          </cell>
          <cell r="H321">
            <v>3459091</v>
          </cell>
          <cell r="I321">
            <v>500000</v>
          </cell>
          <cell r="J321" t="str">
            <v/>
          </cell>
          <cell r="K321">
            <v>350000</v>
          </cell>
          <cell r="L321" t="str">
            <v/>
          </cell>
        </row>
        <row r="322">
          <cell r="A322">
            <v>17</v>
          </cell>
          <cell r="B322" t="str">
            <v>PHEV</v>
          </cell>
          <cell r="C322" t="str">
            <v>普通自動車</v>
          </cell>
          <cell r="D322" t="str">
            <v>トヨタ</v>
          </cell>
          <cell r="E322" t="str">
            <v>プリウス  ＰＨＶ</v>
          </cell>
          <cell r="F322" t="str">
            <v>Ｓ“ＧＲ  ＳＰＯＲＴ”</v>
          </cell>
          <cell r="G322" t="str">
            <v>6LA-ZVW52</v>
          </cell>
          <cell r="H322">
            <v>3492727</v>
          </cell>
          <cell r="I322">
            <v>500000</v>
          </cell>
          <cell r="J322" t="str">
            <v/>
          </cell>
          <cell r="K322">
            <v>350000</v>
          </cell>
          <cell r="L322" t="str">
            <v/>
          </cell>
        </row>
        <row r="323">
          <cell r="A323">
            <v>18</v>
          </cell>
          <cell r="B323" t="str">
            <v>PHEV</v>
          </cell>
          <cell r="C323" t="str">
            <v>普通自動車</v>
          </cell>
          <cell r="D323" t="str">
            <v>トヨタ</v>
          </cell>
          <cell r="E323" t="str">
            <v>プリウス  ＰＨＶ</v>
          </cell>
          <cell r="F323" t="str">
            <v>Ｓ“ナビパッケージ・ＧＲ  ＳＰＯＲＴ”</v>
          </cell>
          <cell r="G323" t="str">
            <v>6LA-ZVW52</v>
          </cell>
          <cell r="H323">
            <v>3870909</v>
          </cell>
          <cell r="I323">
            <v>500000</v>
          </cell>
          <cell r="J323" t="str">
            <v/>
          </cell>
          <cell r="K323">
            <v>350000</v>
          </cell>
          <cell r="L323" t="str">
            <v/>
          </cell>
        </row>
        <row r="324">
          <cell r="A324">
            <v>19</v>
          </cell>
          <cell r="B324" t="str">
            <v>PHEV</v>
          </cell>
          <cell r="C324" t="str">
            <v>普通自動車</v>
          </cell>
          <cell r="D324" t="str">
            <v>トヨタ</v>
          </cell>
          <cell r="E324" t="str">
            <v>プリウス  ＰＨＶ</v>
          </cell>
          <cell r="F324" t="str">
            <v>Ａ</v>
          </cell>
          <cell r="G324" t="str">
            <v>6LA-ZVW52</v>
          </cell>
          <cell r="H324">
            <v>3416364</v>
          </cell>
          <cell r="I324">
            <v>500000</v>
          </cell>
          <cell r="J324" t="str">
            <v/>
          </cell>
          <cell r="K324">
            <v>350000</v>
          </cell>
          <cell r="L324" t="str">
            <v/>
          </cell>
        </row>
        <row r="325">
          <cell r="A325">
            <v>20</v>
          </cell>
          <cell r="B325" t="str">
            <v>PHEV</v>
          </cell>
          <cell r="C325" t="str">
            <v>普通自動車</v>
          </cell>
          <cell r="D325" t="str">
            <v>トヨタ</v>
          </cell>
          <cell r="E325" t="str">
            <v>プリウス  ＰＨＶ</v>
          </cell>
          <cell r="F325" t="str">
            <v>Ａ“ナビパッケージ”</v>
          </cell>
          <cell r="G325" t="str">
            <v>6LA-ZVW52</v>
          </cell>
          <cell r="H325">
            <v>3679091</v>
          </cell>
          <cell r="I325">
            <v>500000</v>
          </cell>
          <cell r="J325" t="str">
            <v/>
          </cell>
          <cell r="K325">
            <v>350000</v>
          </cell>
          <cell r="L325" t="str">
            <v/>
          </cell>
        </row>
        <row r="326">
          <cell r="A326">
            <v>21</v>
          </cell>
          <cell r="B326" t="str">
            <v>PHEV</v>
          </cell>
          <cell r="C326" t="str">
            <v>普通自動車</v>
          </cell>
          <cell r="D326" t="str">
            <v>トヨタ</v>
          </cell>
          <cell r="E326" t="str">
            <v>プリウス  ＰＨＶ</v>
          </cell>
          <cell r="F326" t="str">
            <v>Ａプレミアム</v>
          </cell>
          <cell r="G326" t="str">
            <v>6LA-ZVW52</v>
          </cell>
          <cell r="H326">
            <v>3645455</v>
          </cell>
          <cell r="I326">
            <v>500000</v>
          </cell>
          <cell r="J326" t="str">
            <v/>
          </cell>
          <cell r="K326">
            <v>350000</v>
          </cell>
          <cell r="L326" t="str">
            <v/>
          </cell>
        </row>
        <row r="327">
          <cell r="A327">
            <v>22</v>
          </cell>
          <cell r="B327" t="str">
            <v>PHEV</v>
          </cell>
          <cell r="C327" t="str">
            <v>普通自動車</v>
          </cell>
          <cell r="D327" t="str">
            <v>トヨタ</v>
          </cell>
          <cell r="E327" t="str">
            <v>プリウス  ＰＨＶ</v>
          </cell>
          <cell r="F327" t="str">
            <v>Ａプレミアム“ナビパッケージ”</v>
          </cell>
          <cell r="G327" t="str">
            <v>6LA-ZVW52</v>
          </cell>
          <cell r="H327">
            <v>3992727</v>
          </cell>
          <cell r="I327">
            <v>500000</v>
          </cell>
          <cell r="J327" t="str">
            <v/>
          </cell>
          <cell r="K327">
            <v>350000</v>
          </cell>
          <cell r="L327" t="str">
            <v/>
          </cell>
        </row>
        <row r="328">
          <cell r="A328">
            <v>23</v>
          </cell>
          <cell r="B328" t="str">
            <v>PHEV</v>
          </cell>
          <cell r="C328" t="str">
            <v>普通自動車</v>
          </cell>
          <cell r="D328" t="str">
            <v>トヨタ</v>
          </cell>
          <cell r="E328" t="str">
            <v>プリウス  ＰＨＶ</v>
          </cell>
          <cell r="F328" t="str">
            <v>助手席回転チルトシート車 Ｓ</v>
          </cell>
          <cell r="G328" t="str">
            <v>6LA-ZVW52</v>
          </cell>
          <cell r="H328">
            <v>3237273</v>
          </cell>
          <cell r="I328">
            <v>500000</v>
          </cell>
          <cell r="J328" t="str">
            <v/>
          </cell>
          <cell r="K328">
            <v>350000</v>
          </cell>
          <cell r="L328" t="str">
            <v/>
          </cell>
        </row>
        <row r="329">
          <cell r="A329">
            <v>24</v>
          </cell>
          <cell r="B329" t="str">
            <v>PHEV</v>
          </cell>
          <cell r="C329" t="str">
            <v>普通自動車</v>
          </cell>
          <cell r="D329" t="str">
            <v>トヨタ</v>
          </cell>
          <cell r="E329" t="str">
            <v>プリウス  ＰＨＶ</v>
          </cell>
          <cell r="F329" t="str">
            <v>助手席回転チルトシート車 Ｓ“ナビパッケージ”</v>
          </cell>
          <cell r="G329" t="str">
            <v>6LA-ZVW52</v>
          </cell>
          <cell r="H329">
            <v>3620909</v>
          </cell>
          <cell r="I329">
            <v>500000</v>
          </cell>
          <cell r="J329" t="str">
            <v/>
          </cell>
          <cell r="K329">
            <v>350000</v>
          </cell>
          <cell r="L329" t="str">
            <v/>
          </cell>
        </row>
        <row r="330">
          <cell r="A330">
            <v>25</v>
          </cell>
          <cell r="B330" t="str">
            <v>PHEV</v>
          </cell>
          <cell r="C330" t="str">
            <v>普通自動車</v>
          </cell>
          <cell r="D330" t="str">
            <v>トヨタ</v>
          </cell>
          <cell r="E330" t="str">
            <v>プリウス  ＰＨＶ</v>
          </cell>
          <cell r="F330" t="str">
            <v>助手席回転チルトシート車 Ｓ“セーフティパッケージ”</v>
          </cell>
          <cell r="G330" t="str">
            <v>6LA-ZVW52</v>
          </cell>
          <cell r="H330">
            <v>3310909</v>
          </cell>
          <cell r="I330">
            <v>500000</v>
          </cell>
          <cell r="J330" t="str">
            <v/>
          </cell>
          <cell r="K330">
            <v>350000</v>
          </cell>
          <cell r="L330" t="str">
            <v/>
          </cell>
        </row>
        <row r="331">
          <cell r="A331" t="str">
            <v>車両コード</v>
          </cell>
          <cell r="B331" t="str">
            <v>PHEV</v>
          </cell>
          <cell r="C331" t="str">
            <v>区分</v>
          </cell>
          <cell r="D331" t="str">
            <v>ブランド（メーカー）</v>
          </cell>
          <cell r="E331" t="str">
            <v>車名</v>
          </cell>
          <cell r="F331" t="str">
            <v>グレード</v>
          </cell>
          <cell r="G331" t="str">
            <v>型式</v>
          </cell>
          <cell r="H331" t="str">
            <v>定価(円)
※１</v>
          </cell>
          <cell r="I331" t="e">
            <v>#N/A</v>
          </cell>
          <cell r="J331" t="str">
            <v/>
          </cell>
          <cell r="K331" t="e">
            <v>#N/A</v>
          </cell>
          <cell r="L331" t="str">
            <v/>
          </cell>
        </row>
        <row r="332">
          <cell r="A332">
            <v>0</v>
          </cell>
          <cell r="B332" t="str">
            <v>PHEV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</row>
        <row r="333">
          <cell r="A333">
            <v>0</v>
          </cell>
          <cell r="B333" t="str">
            <v>PHEV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</row>
        <row r="334">
          <cell r="A334">
            <v>0</v>
          </cell>
          <cell r="B334" t="str">
            <v>PHEV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e">
            <v>#N/A</v>
          </cell>
          <cell r="J334" t="e">
            <v>#N/A</v>
          </cell>
          <cell r="K334" t="e">
            <v>#N/A</v>
          </cell>
          <cell r="L334" t="e">
            <v>#N/A</v>
          </cell>
        </row>
        <row r="335">
          <cell r="A335">
            <v>26</v>
          </cell>
          <cell r="B335" t="str">
            <v>PHEV</v>
          </cell>
          <cell r="C335" t="str">
            <v>普通自動車</v>
          </cell>
          <cell r="D335" t="str">
            <v>トヨタ</v>
          </cell>
          <cell r="E335" t="str">
            <v>プリウス ＰＨＶ
※旧型</v>
          </cell>
          <cell r="F335" t="str">
            <v>Ｓ</v>
          </cell>
          <cell r="G335" t="str">
            <v>DLA-ZVW52</v>
          </cell>
          <cell r="H335">
            <v>2943000</v>
          </cell>
          <cell r="I335">
            <v>500000</v>
          </cell>
          <cell r="J335">
            <v>400000</v>
          </cell>
          <cell r="K335">
            <v>350000</v>
          </cell>
          <cell r="L335">
            <v>250000</v>
          </cell>
        </row>
        <row r="336">
          <cell r="A336">
            <v>27</v>
          </cell>
          <cell r="B336" t="str">
            <v>PHEV</v>
          </cell>
          <cell r="C336" t="str">
            <v>普通自動車</v>
          </cell>
          <cell r="D336" t="str">
            <v>トヨタ</v>
          </cell>
          <cell r="E336" t="str">
            <v>プリウス ＰＨＶ
※旧型</v>
          </cell>
          <cell r="F336" t="str">
            <v>Ｓ“セーフティパッケージ”</v>
          </cell>
          <cell r="G336" t="str">
            <v>DLA-ZVW52</v>
          </cell>
          <cell r="H336">
            <v>3042000</v>
          </cell>
          <cell r="I336">
            <v>500000</v>
          </cell>
          <cell r="J336">
            <v>400000</v>
          </cell>
          <cell r="K336">
            <v>350000</v>
          </cell>
          <cell r="L336">
            <v>250000</v>
          </cell>
        </row>
        <row r="337">
          <cell r="A337">
            <v>28</v>
          </cell>
          <cell r="B337" t="str">
            <v>PHEV</v>
          </cell>
          <cell r="C337" t="str">
            <v>普通自動車</v>
          </cell>
          <cell r="D337" t="str">
            <v>トヨタ</v>
          </cell>
          <cell r="E337" t="str">
            <v>プリウス ＰＨＶ
※旧型</v>
          </cell>
          <cell r="F337" t="str">
            <v>Ｓ“Safety Plus”</v>
          </cell>
          <cell r="G337" t="str">
            <v>DLA-ZVW52</v>
          </cell>
          <cell r="H337">
            <v>3079000</v>
          </cell>
          <cell r="I337">
            <v>500000</v>
          </cell>
          <cell r="J337">
            <v>400000</v>
          </cell>
          <cell r="K337">
            <v>350000</v>
          </cell>
          <cell r="L337">
            <v>250000</v>
          </cell>
        </row>
        <row r="338">
          <cell r="A338">
            <v>29</v>
          </cell>
          <cell r="B338" t="str">
            <v>PHEV</v>
          </cell>
          <cell r="C338" t="str">
            <v>普通自動車</v>
          </cell>
          <cell r="D338" t="str">
            <v>トヨタ</v>
          </cell>
          <cell r="E338" t="str">
            <v>プリウス ＰＨＶ
※旧型</v>
          </cell>
          <cell r="F338" t="str">
            <v>Ｓ“ナビパッケージ”</v>
          </cell>
          <cell r="G338" t="str">
            <v>DLA-ZVW52</v>
          </cell>
          <cell r="H338">
            <v>3390000</v>
          </cell>
          <cell r="I338">
            <v>500000</v>
          </cell>
          <cell r="J338">
            <v>400000</v>
          </cell>
          <cell r="K338">
            <v>350000</v>
          </cell>
          <cell r="L338">
            <v>250000</v>
          </cell>
        </row>
        <row r="339">
          <cell r="A339">
            <v>30</v>
          </cell>
          <cell r="B339" t="str">
            <v>PHEV</v>
          </cell>
          <cell r="C339" t="str">
            <v>普通自動車</v>
          </cell>
          <cell r="D339" t="str">
            <v>トヨタ</v>
          </cell>
          <cell r="E339" t="str">
            <v>プリウス ＰＨＶ
※旧型</v>
          </cell>
          <cell r="F339" t="str">
            <v>Ｓ“ナビパッケージ・Safety Plus”</v>
          </cell>
          <cell r="G339" t="str">
            <v>DLA-ZVW52</v>
          </cell>
          <cell r="H339">
            <v>3454000</v>
          </cell>
          <cell r="I339">
            <v>500000</v>
          </cell>
          <cell r="J339" t="str">
            <v/>
          </cell>
          <cell r="K339">
            <v>350000</v>
          </cell>
          <cell r="L339" t="str">
            <v/>
          </cell>
        </row>
        <row r="340">
          <cell r="A340">
            <v>31</v>
          </cell>
          <cell r="B340" t="str">
            <v>PHEV</v>
          </cell>
          <cell r="C340" t="str">
            <v>普通自動車</v>
          </cell>
          <cell r="D340" t="str">
            <v>トヨタ</v>
          </cell>
          <cell r="E340" t="str">
            <v>プリウス ＰＨＶ
※旧型</v>
          </cell>
          <cell r="F340" t="str">
            <v>Ｓ“ＧＲ  ＳＰＯＲＴ”</v>
          </cell>
          <cell r="G340" t="str">
            <v>DLA-ZVW52</v>
          </cell>
          <cell r="H340">
            <v>3359667</v>
          </cell>
          <cell r="I340">
            <v>500000</v>
          </cell>
          <cell r="J340">
            <v>400000</v>
          </cell>
          <cell r="K340">
            <v>350000</v>
          </cell>
          <cell r="L340">
            <v>250000</v>
          </cell>
        </row>
        <row r="341">
          <cell r="A341">
            <v>32</v>
          </cell>
          <cell r="B341" t="str">
            <v>PHEV</v>
          </cell>
          <cell r="C341" t="str">
            <v>普通自動車</v>
          </cell>
          <cell r="D341" t="str">
            <v>トヨタ</v>
          </cell>
          <cell r="E341" t="str">
            <v>プリウス ＰＨＶ
※旧型</v>
          </cell>
          <cell r="F341" t="str">
            <v>Ｓ“ナビパッケージ・ＧＲ  ＳＰＯＲＴ”</v>
          </cell>
          <cell r="G341" t="str">
            <v>DLA-ZVW52</v>
          </cell>
          <cell r="H341">
            <v>3801667</v>
          </cell>
          <cell r="I341">
            <v>500000</v>
          </cell>
          <cell r="J341">
            <v>400000</v>
          </cell>
          <cell r="K341">
            <v>350000</v>
          </cell>
          <cell r="L341">
            <v>250000</v>
          </cell>
        </row>
        <row r="342">
          <cell r="A342">
            <v>33</v>
          </cell>
          <cell r="B342" t="str">
            <v>PHEV</v>
          </cell>
          <cell r="C342" t="str">
            <v>普通自動車</v>
          </cell>
          <cell r="D342" t="str">
            <v>トヨタ</v>
          </cell>
          <cell r="E342" t="str">
            <v>プリウス ＰＨＶ
※旧型</v>
          </cell>
          <cell r="F342" t="str">
            <v>Ａ</v>
          </cell>
          <cell r="G342" t="str">
            <v>DLA-ZVW52</v>
          </cell>
          <cell r="H342">
            <v>3243000</v>
          </cell>
          <cell r="I342">
            <v>500000</v>
          </cell>
          <cell r="J342">
            <v>400000</v>
          </cell>
          <cell r="K342">
            <v>350000</v>
          </cell>
          <cell r="L342">
            <v>250000</v>
          </cell>
        </row>
        <row r="343">
          <cell r="A343">
            <v>34</v>
          </cell>
          <cell r="B343" t="str">
            <v>PHEV</v>
          </cell>
          <cell r="C343" t="str">
            <v>普通自動車</v>
          </cell>
          <cell r="D343" t="str">
            <v>トヨタ</v>
          </cell>
          <cell r="E343" t="str">
            <v>プリウス ＰＨＶ
※旧型</v>
          </cell>
          <cell r="F343" t="str">
            <v>Ａ“ナビパッケージ”</v>
          </cell>
          <cell r="G343" t="str">
            <v>DLA-ZVW52</v>
          </cell>
          <cell r="H343">
            <v>3636000</v>
          </cell>
          <cell r="I343">
            <v>500000</v>
          </cell>
          <cell r="J343">
            <v>400000</v>
          </cell>
          <cell r="K343">
            <v>350000</v>
          </cell>
          <cell r="L343">
            <v>250000</v>
          </cell>
        </row>
        <row r="344">
          <cell r="A344">
            <v>35</v>
          </cell>
          <cell r="B344" t="str">
            <v>PHEV</v>
          </cell>
          <cell r="C344" t="str">
            <v>普通自動車</v>
          </cell>
          <cell r="D344" t="str">
            <v>トヨタ</v>
          </cell>
          <cell r="E344" t="str">
            <v>プリウス ＰＨＶ
※旧型</v>
          </cell>
          <cell r="F344" t="str">
            <v>A“Utility Plus”</v>
          </cell>
          <cell r="G344" t="str">
            <v>DLA-ZVW52</v>
          </cell>
          <cell r="H344">
            <v>3546000</v>
          </cell>
          <cell r="I344">
            <v>500000</v>
          </cell>
          <cell r="J344" t="str">
            <v/>
          </cell>
          <cell r="K344">
            <v>350000</v>
          </cell>
          <cell r="L344" t="str">
            <v/>
          </cell>
        </row>
        <row r="345">
          <cell r="A345">
            <v>36</v>
          </cell>
          <cell r="B345" t="str">
            <v>PHEV</v>
          </cell>
          <cell r="C345" t="str">
            <v>普通自動車</v>
          </cell>
          <cell r="D345" t="str">
            <v>トヨタ</v>
          </cell>
          <cell r="E345" t="str">
            <v>プリウス ＰＨＶ
※旧型</v>
          </cell>
          <cell r="F345" t="str">
            <v>A“レザーパッケージ”</v>
          </cell>
          <cell r="G345" t="str">
            <v>DLA-ZVW52</v>
          </cell>
          <cell r="H345">
            <v>3765000</v>
          </cell>
          <cell r="I345">
            <v>500000</v>
          </cell>
          <cell r="J345">
            <v>400000</v>
          </cell>
          <cell r="K345">
            <v>350000</v>
          </cell>
          <cell r="L345">
            <v>250000</v>
          </cell>
        </row>
        <row r="346">
          <cell r="A346">
            <v>37</v>
          </cell>
          <cell r="B346" t="str">
            <v>PHEV</v>
          </cell>
          <cell r="C346" t="str">
            <v>普通自動車</v>
          </cell>
          <cell r="D346" t="str">
            <v>トヨタ</v>
          </cell>
          <cell r="E346" t="str">
            <v>プリウス ＰＨＶ
※旧型</v>
          </cell>
          <cell r="F346" t="str">
            <v>Ａプレミアム</v>
          </cell>
          <cell r="G346" t="str">
            <v>DLA-ZVW52</v>
          </cell>
          <cell r="H346">
            <v>3532000</v>
          </cell>
          <cell r="I346">
            <v>500000</v>
          </cell>
          <cell r="J346">
            <v>400000</v>
          </cell>
          <cell r="K346">
            <v>350000</v>
          </cell>
          <cell r="L346">
            <v>250000</v>
          </cell>
        </row>
        <row r="347">
          <cell r="A347">
            <v>38</v>
          </cell>
          <cell r="B347" t="str">
            <v>PHEV</v>
          </cell>
          <cell r="C347" t="str">
            <v>普通自動車</v>
          </cell>
          <cell r="D347" t="str">
            <v>トヨタ</v>
          </cell>
          <cell r="E347" t="str">
            <v>プリウス ＰＨＶ
※旧型</v>
          </cell>
          <cell r="F347" t="str">
            <v>Ａプレミアム“ナビパッケージ”</v>
          </cell>
          <cell r="G347" t="str">
            <v>DLA-ZVW52</v>
          </cell>
          <cell r="H347">
            <v>3950000</v>
          </cell>
          <cell r="I347">
            <v>500000</v>
          </cell>
          <cell r="J347">
            <v>400000</v>
          </cell>
          <cell r="K347">
            <v>350000</v>
          </cell>
          <cell r="L347">
            <v>250000</v>
          </cell>
        </row>
        <row r="348">
          <cell r="A348">
            <v>39</v>
          </cell>
          <cell r="B348" t="str">
            <v>PHEV</v>
          </cell>
          <cell r="C348" t="str">
            <v>普通自動車</v>
          </cell>
          <cell r="D348" t="str">
            <v>トヨタ</v>
          </cell>
          <cell r="E348" t="str">
            <v>プリウス ＰＨＶ
※旧型</v>
          </cell>
          <cell r="F348" t="str">
            <v>助手席回転チルトシート車Ｓ</v>
          </cell>
          <cell r="G348" t="str">
            <v>DLA-ZVW52</v>
          </cell>
          <cell r="H348">
            <v>3105000</v>
          </cell>
          <cell r="I348">
            <v>500000</v>
          </cell>
          <cell r="J348">
            <v>400000</v>
          </cell>
          <cell r="K348">
            <v>350000</v>
          </cell>
          <cell r="L348">
            <v>250000</v>
          </cell>
        </row>
        <row r="349">
          <cell r="A349">
            <v>40</v>
          </cell>
          <cell r="B349" t="str">
            <v>PHEV</v>
          </cell>
          <cell r="C349" t="str">
            <v>普通自動車</v>
          </cell>
          <cell r="D349" t="str">
            <v>トヨタ</v>
          </cell>
          <cell r="E349" t="str">
            <v>プリウス ＰＨＶ
※旧型</v>
          </cell>
          <cell r="F349" t="str">
            <v>助手席回転チルトシート車Ｓ“ナビパッケージ”</v>
          </cell>
          <cell r="G349" t="str">
            <v>DLA-ZVW52</v>
          </cell>
          <cell r="H349">
            <v>3552000</v>
          </cell>
          <cell r="I349">
            <v>500000</v>
          </cell>
          <cell r="J349">
            <v>400000</v>
          </cell>
          <cell r="K349">
            <v>350000</v>
          </cell>
          <cell r="L349">
            <v>250000</v>
          </cell>
        </row>
        <row r="350">
          <cell r="A350">
            <v>41</v>
          </cell>
          <cell r="B350" t="str">
            <v>PHEV</v>
          </cell>
          <cell r="C350" t="str">
            <v>普通自動車</v>
          </cell>
          <cell r="D350" t="str">
            <v>トヨタ</v>
          </cell>
          <cell r="E350" t="str">
            <v>プリウス ＰＨＶ
※旧型</v>
          </cell>
          <cell r="F350" t="str">
            <v>助手席回転チルトシート車Ｓ“セーフティパッケージ”</v>
          </cell>
          <cell r="G350" t="str">
            <v>DLA-ZVW52</v>
          </cell>
          <cell r="H350">
            <v>3204000</v>
          </cell>
          <cell r="I350">
            <v>500000</v>
          </cell>
          <cell r="J350">
            <v>400000</v>
          </cell>
          <cell r="K350">
            <v>350000</v>
          </cell>
          <cell r="L350">
            <v>250000</v>
          </cell>
        </row>
        <row r="351">
          <cell r="A351">
            <v>521</v>
          </cell>
          <cell r="B351" t="str">
            <v>PHEV</v>
          </cell>
          <cell r="C351" t="str">
            <v>普通自動車</v>
          </cell>
          <cell r="D351" t="str">
            <v>トヨタ</v>
          </cell>
          <cell r="E351" t="str">
            <v>RAV4</v>
          </cell>
          <cell r="F351" t="str">
            <v>Z</v>
          </cell>
          <cell r="G351" t="str">
            <v>6LA-AXAP54</v>
          </cell>
          <cell r="H351">
            <v>5120909</v>
          </cell>
          <cell r="I351">
            <v>500000</v>
          </cell>
          <cell r="J351" t="str">
            <v/>
          </cell>
          <cell r="K351">
            <v>350000</v>
          </cell>
          <cell r="L351" t="str">
            <v/>
          </cell>
        </row>
        <row r="352">
          <cell r="A352">
            <v>42</v>
          </cell>
          <cell r="B352" t="str">
            <v>PHEV</v>
          </cell>
          <cell r="C352" t="str">
            <v>普通自動車</v>
          </cell>
          <cell r="D352" t="str">
            <v>トヨタ</v>
          </cell>
          <cell r="E352" t="str">
            <v>RAV4 PHV</v>
          </cell>
          <cell r="F352" t="str">
            <v>G</v>
          </cell>
          <cell r="G352" t="str">
            <v>6LA-AXAP54</v>
          </cell>
          <cell r="H352">
            <v>4263636</v>
          </cell>
          <cell r="I352">
            <v>500000</v>
          </cell>
          <cell r="J352" t="str">
            <v/>
          </cell>
          <cell r="K352">
            <v>350000</v>
          </cell>
          <cell r="L352" t="str">
            <v/>
          </cell>
        </row>
        <row r="353">
          <cell r="A353">
            <v>43</v>
          </cell>
          <cell r="B353" t="str">
            <v>PHEV</v>
          </cell>
          <cell r="C353" t="str">
            <v>普通自動車</v>
          </cell>
          <cell r="D353" t="str">
            <v>トヨタ</v>
          </cell>
          <cell r="E353" t="str">
            <v>RAV4 PHV</v>
          </cell>
          <cell r="F353" t="str">
            <v>G″Z″</v>
          </cell>
          <cell r="G353" t="str">
            <v>6LA-AXAP54</v>
          </cell>
          <cell r="H353">
            <v>4536364</v>
          </cell>
          <cell r="I353">
            <v>500000</v>
          </cell>
          <cell r="J353" t="str">
            <v/>
          </cell>
          <cell r="K353">
            <v>350000</v>
          </cell>
          <cell r="L353" t="str">
            <v/>
          </cell>
        </row>
        <row r="354">
          <cell r="A354">
            <v>44</v>
          </cell>
          <cell r="B354" t="str">
            <v>PHEV</v>
          </cell>
          <cell r="C354" t="str">
            <v>普通自動車</v>
          </cell>
          <cell r="D354" t="str">
            <v>トヨタ</v>
          </cell>
          <cell r="E354" t="str">
            <v>RAV4 PHV</v>
          </cell>
          <cell r="F354" t="str">
            <v>BLACK TONE</v>
          </cell>
          <cell r="G354" t="str">
            <v>6LA-AXAP54</v>
          </cell>
          <cell r="H354">
            <v>4900000</v>
          </cell>
          <cell r="I354">
            <v>500000</v>
          </cell>
          <cell r="J354" t="str">
            <v/>
          </cell>
          <cell r="K354">
            <v>350000</v>
          </cell>
          <cell r="L354" t="str">
            <v/>
          </cell>
        </row>
        <row r="355">
          <cell r="A355">
            <v>145</v>
          </cell>
          <cell r="B355" t="str">
            <v>PHEV</v>
          </cell>
          <cell r="C355" t="str">
            <v>普通自動車</v>
          </cell>
          <cell r="D355" t="str">
            <v>BMW</v>
          </cell>
          <cell r="E355" t="str">
            <v>330e</v>
          </cell>
          <cell r="F355" t="str">
            <v>M Sport Edition Joy+</v>
          </cell>
          <cell r="G355" t="str">
            <v>3LA-5X20</v>
          </cell>
          <cell r="H355">
            <v>5681818</v>
          </cell>
          <cell r="I355" t="str">
            <v/>
          </cell>
          <cell r="J355">
            <v>400000</v>
          </cell>
          <cell r="K355" t="str">
            <v/>
          </cell>
          <cell r="L355">
            <v>250000</v>
          </cell>
        </row>
        <row r="356">
          <cell r="A356">
            <v>530</v>
          </cell>
          <cell r="B356" t="str">
            <v>PHEV</v>
          </cell>
          <cell r="C356" t="str">
            <v>普通自動車</v>
          </cell>
          <cell r="D356" t="str">
            <v>BMW</v>
          </cell>
          <cell r="E356" t="str">
            <v>330e</v>
          </cell>
          <cell r="F356" t="str">
            <v>M Sport (類別3001～3004)</v>
          </cell>
          <cell r="G356" t="str">
            <v>3LA-5X20</v>
          </cell>
          <cell r="H356">
            <v>6818182</v>
          </cell>
          <cell r="I356" t="str">
            <v/>
          </cell>
          <cell r="J356">
            <v>400000</v>
          </cell>
          <cell r="K356" t="str">
            <v/>
          </cell>
          <cell r="L356">
            <v>250000</v>
          </cell>
        </row>
        <row r="357">
          <cell r="A357">
            <v>146</v>
          </cell>
          <cell r="B357" t="str">
            <v>PHEV</v>
          </cell>
          <cell r="C357" t="str">
            <v>普通自動車</v>
          </cell>
          <cell r="D357" t="str">
            <v>BMW</v>
          </cell>
          <cell r="E357" t="str">
            <v>330e</v>
          </cell>
          <cell r="F357" t="str">
            <v>M Sport (類別1001～1004)</v>
          </cell>
          <cell r="G357" t="str">
            <v>3LA-5X20</v>
          </cell>
          <cell r="H357">
            <v>6390909</v>
          </cell>
          <cell r="I357" t="str">
            <v/>
          </cell>
          <cell r="J357">
            <v>400000</v>
          </cell>
          <cell r="K357" t="str">
            <v/>
          </cell>
          <cell r="L357">
            <v>250000</v>
          </cell>
        </row>
        <row r="358">
          <cell r="A358">
            <v>147</v>
          </cell>
          <cell r="B358" t="str">
            <v>PHEV</v>
          </cell>
          <cell r="C358" t="str">
            <v>普通自動車</v>
          </cell>
          <cell r="D358" t="str">
            <v>BMW</v>
          </cell>
          <cell r="E358" t="str">
            <v>530e</v>
          </cell>
          <cell r="F358" t="str">
            <v>Luxury Edition Joy+</v>
          </cell>
          <cell r="G358" t="str">
            <v>3LA-JA20PH</v>
          </cell>
          <cell r="H358">
            <v>7500000</v>
          </cell>
          <cell r="I358" t="str">
            <v/>
          </cell>
          <cell r="J358">
            <v>400000</v>
          </cell>
          <cell r="K358" t="str">
            <v/>
          </cell>
          <cell r="L358">
            <v>250000</v>
          </cell>
        </row>
        <row r="359">
          <cell r="A359">
            <v>148</v>
          </cell>
          <cell r="B359" t="str">
            <v>PHEV</v>
          </cell>
          <cell r="C359" t="str">
            <v>普通自動車</v>
          </cell>
          <cell r="D359" t="str">
            <v>BMW</v>
          </cell>
          <cell r="E359" t="str">
            <v>530e</v>
          </cell>
          <cell r="F359" t="str">
            <v>Luxury</v>
          </cell>
          <cell r="G359" t="str">
            <v>3LA-JA20PH</v>
          </cell>
          <cell r="H359">
            <v>8036364</v>
          </cell>
          <cell r="I359" t="str">
            <v/>
          </cell>
          <cell r="J359">
            <v>400000</v>
          </cell>
          <cell r="K359" t="str">
            <v/>
          </cell>
          <cell r="L359">
            <v>250000</v>
          </cell>
        </row>
        <row r="360">
          <cell r="A360">
            <v>149</v>
          </cell>
          <cell r="B360" t="str">
            <v>PHEV</v>
          </cell>
          <cell r="C360" t="str">
            <v>普通自動車</v>
          </cell>
          <cell r="D360" t="str">
            <v>BMW</v>
          </cell>
          <cell r="E360" t="str">
            <v>530e</v>
          </cell>
          <cell r="F360" t="str">
            <v>M Sport Edition Joy+</v>
          </cell>
          <cell r="G360" t="str">
            <v>3LA-JA20PH</v>
          </cell>
          <cell r="H360">
            <v>7727273</v>
          </cell>
          <cell r="I360" t="str">
            <v/>
          </cell>
          <cell r="J360">
            <v>400000</v>
          </cell>
          <cell r="K360" t="str">
            <v/>
          </cell>
          <cell r="L360">
            <v>250000</v>
          </cell>
        </row>
        <row r="361">
          <cell r="A361">
            <v>645</v>
          </cell>
          <cell r="B361" t="str">
            <v>PHEV</v>
          </cell>
          <cell r="C361" t="str">
            <v>普通自動車</v>
          </cell>
          <cell r="D361" t="str">
            <v>BMW</v>
          </cell>
          <cell r="E361" t="str">
            <v>530e</v>
          </cell>
          <cell r="F361" t="str">
            <v>M Sport(値上げ後:R5年3月以降生産)</v>
          </cell>
          <cell r="G361" t="str">
            <v>3LA-JA20PH</v>
          </cell>
          <cell r="H361">
            <v>8472727</v>
          </cell>
          <cell r="I361" t="str">
            <v/>
          </cell>
          <cell r="J361">
            <v>400000</v>
          </cell>
          <cell r="K361" t="str">
            <v/>
          </cell>
          <cell r="L361">
            <v>250000</v>
          </cell>
        </row>
        <row r="362">
          <cell r="A362">
            <v>150</v>
          </cell>
          <cell r="B362" t="str">
            <v>PHEV</v>
          </cell>
          <cell r="C362" t="str">
            <v>普通自動車</v>
          </cell>
          <cell r="D362" t="str">
            <v>BMW</v>
          </cell>
          <cell r="E362" t="str">
            <v>530e</v>
          </cell>
          <cell r="F362" t="str">
            <v>M Sport(値上げ前)</v>
          </cell>
          <cell r="G362" t="str">
            <v>3LA-JA20PH</v>
          </cell>
          <cell r="H362">
            <v>8281818</v>
          </cell>
          <cell r="I362" t="str">
            <v/>
          </cell>
          <cell r="J362">
            <v>400000</v>
          </cell>
          <cell r="K362" t="str">
            <v/>
          </cell>
          <cell r="L362">
            <v>250000</v>
          </cell>
        </row>
        <row r="363">
          <cell r="A363">
            <v>615</v>
          </cell>
          <cell r="B363" t="str">
            <v>PHEV</v>
          </cell>
          <cell r="C363" t="str">
            <v>普通自動車</v>
          </cell>
          <cell r="D363" t="str">
            <v>BMW</v>
          </cell>
          <cell r="E363" t="str">
            <v>530e</v>
          </cell>
          <cell r="F363" t="str">
            <v>M Sport 50th Anniversary Edition</v>
          </cell>
          <cell r="G363" t="str">
            <v>3LA-JA20PH</v>
          </cell>
          <cell r="H363">
            <v>8827273</v>
          </cell>
          <cell r="I363" t="str">
            <v/>
          </cell>
          <cell r="J363">
            <v>400000</v>
          </cell>
          <cell r="K363" t="str">
            <v/>
          </cell>
          <cell r="L363">
            <v>250000</v>
          </cell>
        </row>
        <row r="364">
          <cell r="A364">
            <v>151</v>
          </cell>
          <cell r="B364" t="str">
            <v>PHEV</v>
          </cell>
          <cell r="C364" t="str">
            <v>普通自動車</v>
          </cell>
          <cell r="D364" t="str">
            <v>BMW</v>
          </cell>
          <cell r="E364" t="str">
            <v>745e</v>
          </cell>
          <cell r="F364" t="str">
            <v>Luxury Edition Joy+</v>
          </cell>
          <cell r="G364" t="str">
            <v>3LA-7D30</v>
          </cell>
          <cell r="H364">
            <v>10781818</v>
          </cell>
          <cell r="I364" t="str">
            <v/>
          </cell>
          <cell r="J364">
            <v>400000</v>
          </cell>
          <cell r="K364" t="str">
            <v/>
          </cell>
          <cell r="L364">
            <v>250000</v>
          </cell>
        </row>
        <row r="365">
          <cell r="A365">
            <v>152</v>
          </cell>
          <cell r="B365" t="str">
            <v>PHEV</v>
          </cell>
          <cell r="C365" t="str">
            <v>普通自動車</v>
          </cell>
          <cell r="D365" t="str">
            <v>BMW</v>
          </cell>
          <cell r="E365" t="str">
            <v>745e</v>
          </cell>
          <cell r="F365" t="str">
            <v>Luxury</v>
          </cell>
          <cell r="G365" t="str">
            <v>3LA-7D30</v>
          </cell>
          <cell r="H365">
            <v>11345455</v>
          </cell>
          <cell r="I365" t="str">
            <v/>
          </cell>
          <cell r="J365">
            <v>400000</v>
          </cell>
          <cell r="K365" t="str">
            <v/>
          </cell>
          <cell r="L365">
            <v>250000</v>
          </cell>
        </row>
        <row r="366">
          <cell r="A366">
            <v>153</v>
          </cell>
          <cell r="B366" t="str">
            <v>PHEV</v>
          </cell>
          <cell r="C366" t="str">
            <v>普通自動車</v>
          </cell>
          <cell r="D366" t="str">
            <v>BMW</v>
          </cell>
          <cell r="E366" t="str">
            <v>745e</v>
          </cell>
          <cell r="F366" t="str">
            <v>M Sport Edition Joy+</v>
          </cell>
          <cell r="G366" t="str">
            <v>3LA-7D30</v>
          </cell>
          <cell r="H366">
            <v>11927273</v>
          </cell>
          <cell r="I366" t="str">
            <v/>
          </cell>
          <cell r="J366">
            <v>400000</v>
          </cell>
          <cell r="K366" t="str">
            <v/>
          </cell>
          <cell r="L366">
            <v>250000</v>
          </cell>
        </row>
        <row r="367">
          <cell r="A367">
            <v>154</v>
          </cell>
          <cell r="B367" t="str">
            <v>PHEV</v>
          </cell>
          <cell r="C367" t="str">
            <v>普通自動車</v>
          </cell>
          <cell r="D367" t="str">
            <v>BMW</v>
          </cell>
          <cell r="E367" t="str">
            <v>745e</v>
          </cell>
          <cell r="F367" t="str">
            <v>M Sport</v>
          </cell>
          <cell r="G367" t="str">
            <v>3LA-7D30</v>
          </cell>
          <cell r="H367">
            <v>12500000</v>
          </cell>
          <cell r="I367" t="str">
            <v/>
          </cell>
          <cell r="J367">
            <v>400000</v>
          </cell>
          <cell r="K367" t="str">
            <v/>
          </cell>
          <cell r="L367">
            <v>250000</v>
          </cell>
        </row>
        <row r="368">
          <cell r="A368">
            <v>155</v>
          </cell>
          <cell r="B368" t="str">
            <v>PHEV</v>
          </cell>
          <cell r="C368" t="str">
            <v>普通自動車</v>
          </cell>
          <cell r="D368" t="str">
            <v>BMW</v>
          </cell>
          <cell r="E368" t="str">
            <v>745Le xDrive</v>
          </cell>
          <cell r="F368" t="str">
            <v>Excellence Edition Joy+</v>
          </cell>
          <cell r="G368" t="str">
            <v>3LA-7W30</v>
          </cell>
          <cell r="H368">
            <v>14072727</v>
          </cell>
          <cell r="I368" t="str">
            <v/>
          </cell>
          <cell r="J368">
            <v>400000</v>
          </cell>
          <cell r="K368" t="str">
            <v/>
          </cell>
          <cell r="L368">
            <v>250000</v>
          </cell>
        </row>
        <row r="369">
          <cell r="A369">
            <v>156</v>
          </cell>
          <cell r="B369" t="str">
            <v>PHEV</v>
          </cell>
          <cell r="C369" t="str">
            <v>普通自動車</v>
          </cell>
          <cell r="D369" t="str">
            <v>BMW</v>
          </cell>
          <cell r="E369" t="str">
            <v>745Le xDrive</v>
          </cell>
          <cell r="F369" t="str">
            <v>Excellence</v>
          </cell>
          <cell r="G369" t="str">
            <v>3LA-7W30</v>
          </cell>
          <cell r="H369">
            <v>14663636</v>
          </cell>
          <cell r="I369" t="str">
            <v/>
          </cell>
          <cell r="J369">
            <v>400000</v>
          </cell>
          <cell r="K369" t="str">
            <v/>
          </cell>
          <cell r="L369">
            <v>250000</v>
          </cell>
        </row>
        <row r="370">
          <cell r="A370">
            <v>157</v>
          </cell>
          <cell r="B370" t="str">
            <v>PHEV</v>
          </cell>
          <cell r="C370" t="str">
            <v>普通自動車</v>
          </cell>
          <cell r="D370" t="str">
            <v>BMW</v>
          </cell>
          <cell r="E370" t="str">
            <v>745Le xDrive</v>
          </cell>
          <cell r="F370" t="str">
            <v>M Sport Edition Joy+</v>
          </cell>
          <cell r="G370" t="str">
            <v>3LA-7W30</v>
          </cell>
          <cell r="H370">
            <v>14072727</v>
          </cell>
          <cell r="I370" t="str">
            <v/>
          </cell>
          <cell r="J370">
            <v>400000</v>
          </cell>
          <cell r="K370" t="str">
            <v/>
          </cell>
          <cell r="L370">
            <v>250000</v>
          </cell>
        </row>
        <row r="371">
          <cell r="A371">
            <v>158</v>
          </cell>
          <cell r="B371" t="str">
            <v>PHEV</v>
          </cell>
          <cell r="C371" t="str">
            <v>普通自動車</v>
          </cell>
          <cell r="D371" t="str">
            <v>BMW</v>
          </cell>
          <cell r="E371" t="str">
            <v>745Le xDrive</v>
          </cell>
          <cell r="F371" t="str">
            <v>M Sport</v>
          </cell>
          <cell r="G371" t="str">
            <v>3LA-7W30</v>
          </cell>
          <cell r="H371">
            <v>14663636</v>
          </cell>
          <cell r="I371" t="str">
            <v/>
          </cell>
          <cell r="J371">
            <v>400000</v>
          </cell>
          <cell r="K371" t="str">
            <v/>
          </cell>
          <cell r="L371">
            <v>250000</v>
          </cell>
        </row>
        <row r="372">
          <cell r="A372">
            <v>159</v>
          </cell>
          <cell r="B372" t="str">
            <v>PHEV</v>
          </cell>
          <cell r="C372" t="str">
            <v>普通自動車</v>
          </cell>
          <cell r="D372" t="str">
            <v>BMW</v>
          </cell>
          <cell r="E372" t="str">
            <v>X3 xDrive 30e</v>
          </cell>
          <cell r="F372" t="str">
            <v>M Sport Edition Joy+ (類別0101/0102)</v>
          </cell>
          <cell r="G372" t="str">
            <v>3LA-TS20</v>
          </cell>
          <cell r="H372">
            <v>7290909</v>
          </cell>
          <cell r="I372" t="str">
            <v/>
          </cell>
          <cell r="J372">
            <v>400000</v>
          </cell>
          <cell r="K372" t="str">
            <v/>
          </cell>
          <cell r="L372">
            <v>250000</v>
          </cell>
        </row>
        <row r="373">
          <cell r="A373">
            <v>160</v>
          </cell>
          <cell r="B373" t="str">
            <v>PHEV</v>
          </cell>
          <cell r="C373" t="str">
            <v>普通自動車</v>
          </cell>
          <cell r="D373" t="str">
            <v>BMW</v>
          </cell>
          <cell r="E373" t="str">
            <v>X3 xDrive 30e</v>
          </cell>
          <cell r="F373" t="str">
            <v>M Sport Edition Joy+ (類別0001/0002)</v>
          </cell>
          <cell r="G373" t="str">
            <v>3LA-TS20</v>
          </cell>
          <cell r="H373">
            <v>7100000</v>
          </cell>
          <cell r="I373" t="str">
            <v/>
          </cell>
          <cell r="J373">
            <v>400000</v>
          </cell>
          <cell r="K373" t="str">
            <v/>
          </cell>
          <cell r="L373">
            <v>250000</v>
          </cell>
        </row>
        <row r="374">
          <cell r="A374">
            <v>161</v>
          </cell>
          <cell r="B374" t="str">
            <v>PHEV</v>
          </cell>
          <cell r="C374" t="str">
            <v>普通自動車</v>
          </cell>
          <cell r="D374" t="str">
            <v>BMW</v>
          </cell>
          <cell r="E374" t="str">
            <v>X3 xDrive 30e</v>
          </cell>
          <cell r="F374" t="str">
            <v>M Sport (類別0101/0102)</v>
          </cell>
          <cell r="G374" t="str">
            <v>3LA-TS20</v>
          </cell>
          <cell r="H374">
            <v>7909091</v>
          </cell>
          <cell r="I374" t="str">
            <v/>
          </cell>
          <cell r="J374">
            <v>400000</v>
          </cell>
          <cell r="K374" t="str">
            <v/>
          </cell>
          <cell r="L374">
            <v>250000</v>
          </cell>
        </row>
        <row r="375">
          <cell r="A375">
            <v>162</v>
          </cell>
          <cell r="B375" t="str">
            <v>PHEV</v>
          </cell>
          <cell r="C375" t="str">
            <v>普通自動車</v>
          </cell>
          <cell r="D375" t="str">
            <v>BMW</v>
          </cell>
          <cell r="E375" t="str">
            <v>X3 xDrive 30e</v>
          </cell>
          <cell r="F375" t="str">
            <v>M Sport (類別0001/0002)</v>
          </cell>
          <cell r="G375" t="str">
            <v>3LA-TS20</v>
          </cell>
          <cell r="H375">
            <v>7627273</v>
          </cell>
          <cell r="I375" t="str">
            <v/>
          </cell>
          <cell r="J375">
            <v>400000</v>
          </cell>
          <cell r="K375" t="str">
            <v/>
          </cell>
          <cell r="L375">
            <v>250000</v>
          </cell>
        </row>
        <row r="376">
          <cell r="A376">
            <v>653</v>
          </cell>
          <cell r="B376" t="str">
            <v>PHEV</v>
          </cell>
          <cell r="C376" t="str">
            <v>普通自動車</v>
          </cell>
          <cell r="D376" t="str">
            <v>BMW</v>
          </cell>
          <cell r="E376" t="str">
            <v>X5 xDrive 50e</v>
          </cell>
          <cell r="F376" t="str">
            <v>M Sport</v>
          </cell>
          <cell r="G376" t="str">
            <v>3LA-42EU30</v>
          </cell>
          <cell r="H376">
            <v>11454545</v>
          </cell>
          <cell r="I376" t="str">
            <v/>
          </cell>
          <cell r="J376">
            <v>400000</v>
          </cell>
          <cell r="K376" t="str">
            <v/>
          </cell>
          <cell r="L376">
            <v>250000</v>
          </cell>
        </row>
        <row r="377">
          <cell r="A377">
            <v>298</v>
          </cell>
          <cell r="B377" t="str">
            <v>PHEV</v>
          </cell>
          <cell r="C377" t="str">
            <v>普通自動車</v>
          </cell>
          <cell r="D377" t="str">
            <v>BMW</v>
          </cell>
          <cell r="E377" t="str">
            <v>X5 xDrive 45e</v>
          </cell>
          <cell r="F377" t="str">
            <v>Standard</v>
          </cell>
          <cell r="G377" t="str">
            <v>3LA-TA30</v>
          </cell>
          <cell r="H377">
            <v>9345455</v>
          </cell>
          <cell r="I377" t="str">
            <v/>
          </cell>
          <cell r="J377">
            <v>400000</v>
          </cell>
          <cell r="K377" t="str">
            <v/>
          </cell>
          <cell r="L377">
            <v>250000</v>
          </cell>
        </row>
        <row r="378">
          <cell r="A378">
            <v>163</v>
          </cell>
          <cell r="B378" t="str">
            <v>PHEV</v>
          </cell>
          <cell r="C378" t="str">
            <v>普通自動車</v>
          </cell>
          <cell r="D378" t="str">
            <v>BMW</v>
          </cell>
          <cell r="E378" t="str">
            <v>X5 xDrive 45e</v>
          </cell>
          <cell r="F378" t="str">
            <v>M Sport</v>
          </cell>
          <cell r="G378" t="str">
            <v>3LA-TA30</v>
          </cell>
          <cell r="H378">
            <v>10172727</v>
          </cell>
          <cell r="I378" t="str">
            <v/>
          </cell>
          <cell r="J378">
            <v>400000</v>
          </cell>
          <cell r="K378" t="str">
            <v/>
          </cell>
          <cell r="L378">
            <v>250000</v>
          </cell>
        </row>
        <row r="379">
          <cell r="A379">
            <v>138</v>
          </cell>
          <cell r="B379" t="str">
            <v>PHEV</v>
          </cell>
          <cell r="C379" t="str">
            <v>普通自動車</v>
          </cell>
          <cell r="D379" t="str">
            <v>BMW</v>
          </cell>
          <cell r="E379" t="str">
            <v>i3</v>
          </cell>
          <cell r="F379" t="str">
            <v>ﾚﾝｼﾞｴｸｽﾃﾝﾀﾞｰ装備車 Edition Joy+</v>
          </cell>
          <cell r="G379" t="str">
            <v>3LA-8P06</v>
          </cell>
          <cell r="H379">
            <v>5045455</v>
          </cell>
          <cell r="I379" t="str">
            <v/>
          </cell>
          <cell r="J379">
            <v>400000</v>
          </cell>
          <cell r="K379" t="str">
            <v/>
          </cell>
          <cell r="L379">
            <v>250000</v>
          </cell>
        </row>
        <row r="380">
          <cell r="A380">
            <v>139</v>
          </cell>
          <cell r="B380" t="str">
            <v>PHEV</v>
          </cell>
          <cell r="C380" t="str">
            <v>普通自動車</v>
          </cell>
          <cell r="D380" t="str">
            <v>BMW</v>
          </cell>
          <cell r="E380" t="str">
            <v>i3</v>
          </cell>
          <cell r="F380" t="str">
            <v>ﾚﾝｼﾞｴｸｽﾃﾝﾀﾞｰ装備車</v>
          </cell>
          <cell r="G380" t="str">
            <v>3LA-8P06</v>
          </cell>
          <cell r="H380">
            <v>5545455</v>
          </cell>
          <cell r="I380" t="str">
            <v/>
          </cell>
          <cell r="J380">
            <v>400000</v>
          </cell>
          <cell r="K380" t="str">
            <v/>
          </cell>
          <cell r="L380">
            <v>250000</v>
          </cell>
        </row>
        <row r="381">
          <cell r="A381">
            <v>713</v>
          </cell>
          <cell r="B381" t="str">
            <v>PHEV</v>
          </cell>
          <cell r="C381" t="str">
            <v>普通自動車</v>
          </cell>
          <cell r="D381" t="str">
            <v>BMW</v>
          </cell>
          <cell r="E381" t="str">
            <v>XM</v>
          </cell>
          <cell r="F381" t="str">
            <v>Label</v>
          </cell>
          <cell r="G381" t="str">
            <v>3LA-22CS44</v>
          </cell>
          <cell r="H381">
            <v>22000000</v>
          </cell>
          <cell r="I381" t="str">
            <v/>
          </cell>
          <cell r="J381">
            <v>400000</v>
          </cell>
          <cell r="K381" t="str">
            <v/>
          </cell>
          <cell r="L381">
            <v>250000</v>
          </cell>
        </row>
        <row r="382">
          <cell r="A382">
            <v>714</v>
          </cell>
          <cell r="B382" t="str">
            <v>PHEV</v>
          </cell>
          <cell r="C382" t="str">
            <v>普通自動車</v>
          </cell>
          <cell r="D382" t="str">
            <v>BMW</v>
          </cell>
          <cell r="E382" t="str">
            <v>XM</v>
          </cell>
          <cell r="F382" t="str">
            <v>Label Red</v>
          </cell>
          <cell r="G382" t="str">
            <v>3LA-22CS44</v>
          </cell>
          <cell r="H382">
            <v>23636364</v>
          </cell>
          <cell r="I382" t="str">
            <v/>
          </cell>
          <cell r="J382">
            <v>400000</v>
          </cell>
          <cell r="K382" t="str">
            <v/>
          </cell>
          <cell r="L382">
            <v>250000</v>
          </cell>
        </row>
        <row r="383">
          <cell r="A383">
            <v>646</v>
          </cell>
          <cell r="B383" t="str">
            <v>PHEV</v>
          </cell>
          <cell r="C383" t="str">
            <v>普通自動車</v>
          </cell>
          <cell r="D383" t="str">
            <v>BMW</v>
          </cell>
          <cell r="E383" t="str">
            <v>XM</v>
          </cell>
          <cell r="F383" t="str">
            <v/>
          </cell>
          <cell r="G383" t="str">
            <v>3LA-22CS44</v>
          </cell>
          <cell r="H383">
            <v>19363636</v>
          </cell>
          <cell r="I383" t="str">
            <v/>
          </cell>
          <cell r="J383">
            <v>400000</v>
          </cell>
          <cell r="K383" t="str">
            <v/>
          </cell>
          <cell r="L383">
            <v>250000</v>
          </cell>
        </row>
        <row r="384">
          <cell r="A384">
            <v>282</v>
          </cell>
          <cell r="B384" t="str">
            <v>PHEV</v>
          </cell>
          <cell r="C384" t="str">
            <v>普通自動車</v>
          </cell>
          <cell r="D384" t="str">
            <v>フォルクスワーゲン</v>
          </cell>
          <cell r="E384" t="str">
            <v>Passat GTE Varian</v>
          </cell>
          <cell r="F384" t="str">
            <v/>
          </cell>
          <cell r="G384" t="str">
            <v>3LA-3CDGE</v>
          </cell>
          <cell r="H384">
            <v>5768182</v>
          </cell>
          <cell r="I384" t="str">
            <v/>
          </cell>
          <cell r="J384">
            <v>350000</v>
          </cell>
          <cell r="K384" t="str">
            <v/>
          </cell>
          <cell r="L384">
            <v>200000</v>
          </cell>
        </row>
        <row r="385">
          <cell r="A385">
            <v>283</v>
          </cell>
          <cell r="B385" t="str">
            <v>PHEV</v>
          </cell>
          <cell r="C385" t="str">
            <v>普通自動車</v>
          </cell>
          <cell r="D385" t="str">
            <v>フォルクスワーゲン</v>
          </cell>
          <cell r="E385" t="str">
            <v>Passat GTE Varian</v>
          </cell>
          <cell r="F385" t="str">
            <v>Advance</v>
          </cell>
          <cell r="G385" t="str">
            <v>3LA-3CDGE</v>
          </cell>
          <cell r="H385">
            <v>6216364</v>
          </cell>
          <cell r="I385" t="str">
            <v/>
          </cell>
          <cell r="J385">
            <v>350000</v>
          </cell>
          <cell r="K385" t="str">
            <v/>
          </cell>
          <cell r="L385">
            <v>200000</v>
          </cell>
        </row>
        <row r="386">
          <cell r="A386">
            <v>626</v>
          </cell>
          <cell r="B386" t="str">
            <v>PHEV</v>
          </cell>
          <cell r="C386" t="str">
            <v>普通自動車</v>
          </cell>
          <cell r="D386" t="str">
            <v>プジョー</v>
          </cell>
          <cell r="E386">
            <v>408</v>
          </cell>
          <cell r="F386" t="str">
            <v>GT HYBRID First Edition</v>
          </cell>
          <cell r="G386" t="str">
            <v>3LA-P545G06H</v>
          </cell>
          <cell r="H386">
            <v>6081818</v>
          </cell>
          <cell r="I386" t="str">
            <v/>
          </cell>
          <cell r="J386">
            <v>400000</v>
          </cell>
          <cell r="K386" t="str">
            <v/>
          </cell>
          <cell r="L386">
            <v>250000</v>
          </cell>
        </row>
        <row r="387">
          <cell r="A387">
            <v>627</v>
          </cell>
          <cell r="B387" t="str">
            <v>PHEV</v>
          </cell>
          <cell r="C387" t="str">
            <v>普通自動車</v>
          </cell>
          <cell r="D387" t="str">
            <v>プジョー</v>
          </cell>
          <cell r="E387">
            <v>408</v>
          </cell>
          <cell r="F387" t="str">
            <v>GT HYBRID</v>
          </cell>
          <cell r="G387" t="str">
            <v>3LA-P545G06H</v>
          </cell>
          <cell r="H387">
            <v>5718182</v>
          </cell>
          <cell r="I387" t="str">
            <v/>
          </cell>
          <cell r="J387">
            <v>400000</v>
          </cell>
          <cell r="K387" t="str">
            <v/>
          </cell>
          <cell r="L387">
            <v>250000</v>
          </cell>
        </row>
        <row r="388">
          <cell r="A388">
            <v>687</v>
          </cell>
          <cell r="B388" t="str">
            <v>PHEV</v>
          </cell>
          <cell r="C388" t="str">
            <v>普通自動車</v>
          </cell>
          <cell r="D388" t="str">
            <v>プジョー</v>
          </cell>
          <cell r="E388">
            <v>308</v>
          </cell>
          <cell r="F388" t="str">
            <v>GT HYBRID(類別：左から2桁目が1)</v>
          </cell>
          <cell r="G388" t="str">
            <v>3LA-P515G06H</v>
          </cell>
          <cell r="H388">
            <v>5054545</v>
          </cell>
          <cell r="I388" t="str">
            <v/>
          </cell>
          <cell r="J388">
            <v>400000</v>
          </cell>
          <cell r="K388" t="str">
            <v/>
          </cell>
          <cell r="L388">
            <v>250000</v>
          </cell>
        </row>
        <row r="389">
          <cell r="A389">
            <v>299</v>
          </cell>
          <cell r="B389" t="str">
            <v>PHEV</v>
          </cell>
          <cell r="C389" t="str">
            <v>普通自動車</v>
          </cell>
          <cell r="D389" t="str">
            <v>プジョー</v>
          </cell>
          <cell r="E389">
            <v>308</v>
          </cell>
          <cell r="F389" t="str">
            <v>GT HYBRID</v>
          </cell>
          <cell r="G389" t="str">
            <v>3LA-P515G06H</v>
          </cell>
          <cell r="H389">
            <v>5054545</v>
          </cell>
          <cell r="I389" t="str">
            <v/>
          </cell>
          <cell r="J389">
            <v>400000</v>
          </cell>
          <cell r="K389" t="str">
            <v/>
          </cell>
          <cell r="L389">
            <v>250000</v>
          </cell>
        </row>
        <row r="390">
          <cell r="A390">
            <v>688</v>
          </cell>
          <cell r="B390" t="str">
            <v>PHEV</v>
          </cell>
          <cell r="C390" t="str">
            <v>普通自動車</v>
          </cell>
          <cell r="D390" t="str">
            <v>プジョー</v>
          </cell>
          <cell r="E390" t="str">
            <v>308 SW</v>
          </cell>
          <cell r="F390" t="str">
            <v>GT HYBRID(類別：左から2桁目が1)</v>
          </cell>
          <cell r="G390" t="str">
            <v>3LA-P525G06H</v>
          </cell>
          <cell r="H390">
            <v>5450000</v>
          </cell>
          <cell r="I390" t="str">
            <v/>
          </cell>
          <cell r="J390">
            <v>400000</v>
          </cell>
          <cell r="K390" t="str">
            <v/>
          </cell>
          <cell r="L390">
            <v>250000</v>
          </cell>
        </row>
        <row r="391">
          <cell r="A391">
            <v>489</v>
          </cell>
          <cell r="B391" t="str">
            <v>PHEV</v>
          </cell>
          <cell r="C391" t="str">
            <v>普通自動車</v>
          </cell>
          <cell r="D391" t="str">
            <v>プジョー</v>
          </cell>
          <cell r="E391" t="str">
            <v>308 SW</v>
          </cell>
          <cell r="F391" t="str">
            <v>GT HYBRID</v>
          </cell>
          <cell r="G391" t="str">
            <v>3LA-P525G06H</v>
          </cell>
          <cell r="H391">
            <v>5450000</v>
          </cell>
          <cell r="I391" t="str">
            <v/>
          </cell>
          <cell r="J391">
            <v>400000</v>
          </cell>
          <cell r="K391" t="str">
            <v/>
          </cell>
          <cell r="L391">
            <v>250000</v>
          </cell>
        </row>
        <row r="392">
          <cell r="A392">
            <v>664</v>
          </cell>
          <cell r="B392" t="str">
            <v>PHEV</v>
          </cell>
          <cell r="C392" t="str">
            <v>普通自動車</v>
          </cell>
          <cell r="D392" t="str">
            <v>プジョー</v>
          </cell>
          <cell r="E392">
            <v>508</v>
          </cell>
          <cell r="F392" t="str">
            <v>GT HYBRID(類別：0213)</v>
          </cell>
          <cell r="G392" t="str">
            <v>3LA-R85G06H</v>
          </cell>
          <cell r="H392">
            <v>6825455</v>
          </cell>
          <cell r="I392" t="str">
            <v/>
          </cell>
          <cell r="J392">
            <v>400000</v>
          </cell>
          <cell r="K392" t="str">
            <v/>
          </cell>
          <cell r="L392">
            <v>250000</v>
          </cell>
        </row>
        <row r="393">
          <cell r="A393">
            <v>628</v>
          </cell>
          <cell r="B393" t="str">
            <v>PHEV</v>
          </cell>
          <cell r="C393" t="str">
            <v>普通自動車</v>
          </cell>
          <cell r="D393" t="str">
            <v>プジョー</v>
          </cell>
          <cell r="E393">
            <v>508</v>
          </cell>
          <cell r="F393" t="str">
            <v>GT HYBRID(類別：0203)</v>
          </cell>
          <cell r="G393" t="str">
            <v>3LA-R85G06H</v>
          </cell>
          <cell r="H393">
            <v>6752727</v>
          </cell>
          <cell r="I393" t="str">
            <v/>
          </cell>
          <cell r="J393">
            <v>400000</v>
          </cell>
          <cell r="K393" t="str">
            <v/>
          </cell>
          <cell r="L393">
            <v>250000</v>
          </cell>
        </row>
        <row r="394">
          <cell r="A394">
            <v>184</v>
          </cell>
          <cell r="B394" t="str">
            <v>PHEV</v>
          </cell>
          <cell r="C394" t="str">
            <v>普通自動車</v>
          </cell>
          <cell r="D394" t="str">
            <v>プジョー</v>
          </cell>
          <cell r="E394">
            <v>508</v>
          </cell>
          <cell r="F394" t="str">
            <v>GT HYBRID(類別：左から2桁目が0または1)</v>
          </cell>
          <cell r="G394" t="str">
            <v>3LA-R85G06H</v>
          </cell>
          <cell r="H394">
            <v>6752727</v>
          </cell>
          <cell r="I394" t="str">
            <v/>
          </cell>
          <cell r="J394">
            <v>400000</v>
          </cell>
          <cell r="K394" t="str">
            <v/>
          </cell>
          <cell r="L394">
            <v>250000</v>
          </cell>
        </row>
        <row r="395">
          <cell r="A395">
            <v>630</v>
          </cell>
          <cell r="B395" t="str">
            <v>PHEV</v>
          </cell>
          <cell r="C395" t="str">
            <v>普通自動車</v>
          </cell>
          <cell r="D395" t="str">
            <v>プジョー</v>
          </cell>
          <cell r="E395">
            <v>508</v>
          </cell>
          <cell r="F395" t="str">
            <v>SW GT HYBRID(類別：1203)</v>
          </cell>
          <cell r="G395" t="str">
            <v>3LA-R85G06H</v>
          </cell>
          <cell r="H395">
            <v>7032727</v>
          </cell>
          <cell r="I395" t="str">
            <v/>
          </cell>
          <cell r="J395">
            <v>400000</v>
          </cell>
          <cell r="K395" t="str">
            <v/>
          </cell>
          <cell r="L395">
            <v>250000</v>
          </cell>
        </row>
        <row r="396">
          <cell r="A396">
            <v>185</v>
          </cell>
          <cell r="B396" t="str">
            <v>PHEV</v>
          </cell>
          <cell r="C396" t="str">
            <v>普通自動車</v>
          </cell>
          <cell r="D396" t="str">
            <v>プジョー</v>
          </cell>
          <cell r="E396">
            <v>508</v>
          </cell>
          <cell r="F396" t="str">
            <v>SW GT HYBRID(類別：左から2桁目が0または1)</v>
          </cell>
          <cell r="G396" t="str">
            <v>3LA-R85G06H</v>
          </cell>
          <cell r="H396">
            <v>7032727</v>
          </cell>
          <cell r="I396" t="str">
            <v/>
          </cell>
          <cell r="J396">
            <v>400000</v>
          </cell>
          <cell r="K396" t="str">
            <v/>
          </cell>
          <cell r="L396">
            <v>250000</v>
          </cell>
        </row>
        <row r="397">
          <cell r="A397">
            <v>629</v>
          </cell>
          <cell r="B397" t="str">
            <v>PHEV</v>
          </cell>
          <cell r="C397" t="str">
            <v>普通自動車</v>
          </cell>
          <cell r="D397" t="str">
            <v>プジョー</v>
          </cell>
          <cell r="E397">
            <v>3008</v>
          </cell>
          <cell r="F397" t="str">
            <v>GT HYBRID4(類別：0302)</v>
          </cell>
          <cell r="G397" t="str">
            <v>3LA-P845G06H</v>
          </cell>
          <cell r="H397">
            <v>6459091</v>
          </cell>
          <cell r="I397" t="str">
            <v/>
          </cell>
          <cell r="J397">
            <v>400000</v>
          </cell>
          <cell r="K397" t="str">
            <v/>
          </cell>
          <cell r="L397">
            <v>250000</v>
          </cell>
        </row>
        <row r="398">
          <cell r="A398">
            <v>186</v>
          </cell>
          <cell r="B398" t="str">
            <v>PHEV</v>
          </cell>
          <cell r="C398" t="str">
            <v>普通自動車</v>
          </cell>
          <cell r="D398" t="str">
            <v>プジョー</v>
          </cell>
          <cell r="E398">
            <v>3008</v>
          </cell>
          <cell r="F398" t="str">
            <v>GT HYBRID4(類別：左から2桁目が0か1か2)</v>
          </cell>
          <cell r="G398" t="str">
            <v>3LA-P845G06H</v>
          </cell>
          <cell r="H398">
            <v>6459091</v>
          </cell>
          <cell r="I398" t="str">
            <v/>
          </cell>
          <cell r="J398">
            <v>400000</v>
          </cell>
          <cell r="K398" t="str">
            <v/>
          </cell>
          <cell r="L398">
            <v>250000</v>
          </cell>
        </row>
        <row r="399">
          <cell r="A399">
            <v>187</v>
          </cell>
          <cell r="B399" t="str">
            <v>PHEV</v>
          </cell>
          <cell r="C399" t="str">
            <v>普通自動車</v>
          </cell>
          <cell r="D399" t="str">
            <v>プジョー</v>
          </cell>
          <cell r="E399">
            <v>3008</v>
          </cell>
          <cell r="F399" t="str">
            <v>GT HYBRID4 Red Nappa</v>
          </cell>
          <cell r="G399" t="str">
            <v>3LA-P845G06H</v>
          </cell>
          <cell r="H399">
            <v>5871364</v>
          </cell>
          <cell r="I399" t="str">
            <v/>
          </cell>
          <cell r="J399">
            <v>400000</v>
          </cell>
          <cell r="K399" t="str">
            <v/>
          </cell>
          <cell r="L399">
            <v>250000</v>
          </cell>
        </row>
        <row r="400">
          <cell r="A400">
            <v>665</v>
          </cell>
          <cell r="B400" t="str">
            <v>PHEV</v>
          </cell>
          <cell r="C400" t="str">
            <v>普通自動車</v>
          </cell>
          <cell r="D400" t="str">
            <v>ポルシェ</v>
          </cell>
          <cell r="E400" t="str">
            <v>Cayenne</v>
          </cell>
          <cell r="F400" t="str">
            <v>E-Hybrid</v>
          </cell>
          <cell r="G400" t="str">
            <v>3LA-E3RL</v>
          </cell>
          <cell r="H400">
            <v>12681818</v>
          </cell>
          <cell r="I400" t="str">
            <v/>
          </cell>
          <cell r="J400">
            <v>350000</v>
          </cell>
          <cell r="K400" t="str">
            <v/>
          </cell>
          <cell r="L400">
            <v>200000</v>
          </cell>
        </row>
        <row r="401">
          <cell r="A401">
            <v>666</v>
          </cell>
          <cell r="B401" t="str">
            <v>PHEV</v>
          </cell>
          <cell r="C401" t="str">
            <v>普通自動車</v>
          </cell>
          <cell r="D401" t="str">
            <v>ポルシェ</v>
          </cell>
          <cell r="E401" t="str">
            <v>Cayenne</v>
          </cell>
          <cell r="F401" t="str">
            <v>E-Hybrid</v>
          </cell>
          <cell r="G401" t="str">
            <v>3LA-E3RLA</v>
          </cell>
          <cell r="H401">
            <v>12990000</v>
          </cell>
          <cell r="I401" t="str">
            <v/>
          </cell>
          <cell r="J401">
            <v>350000</v>
          </cell>
          <cell r="K401" t="str">
            <v/>
          </cell>
          <cell r="L401">
            <v>200000</v>
          </cell>
        </row>
        <row r="402">
          <cell r="A402">
            <v>667</v>
          </cell>
          <cell r="B402" t="str">
            <v>PHEV</v>
          </cell>
          <cell r="C402" t="str">
            <v>普通自動車</v>
          </cell>
          <cell r="D402" t="str">
            <v>ポルシェ</v>
          </cell>
          <cell r="E402" t="str">
            <v>Cayenne</v>
          </cell>
          <cell r="F402" t="str">
            <v>E-Hybrid Coupe</v>
          </cell>
          <cell r="G402" t="str">
            <v>3LA-E3RL</v>
          </cell>
          <cell r="H402">
            <v>13090909</v>
          </cell>
          <cell r="I402" t="str">
            <v/>
          </cell>
          <cell r="J402">
            <v>350000</v>
          </cell>
          <cell r="K402" t="str">
            <v/>
          </cell>
          <cell r="L402">
            <v>200000</v>
          </cell>
        </row>
        <row r="403">
          <cell r="A403">
            <v>668</v>
          </cell>
          <cell r="B403" t="str">
            <v>PHEV</v>
          </cell>
          <cell r="C403" t="str">
            <v>普通自動車</v>
          </cell>
          <cell r="D403" t="str">
            <v>ポルシェ</v>
          </cell>
          <cell r="E403" t="str">
            <v>Cayenne</v>
          </cell>
          <cell r="F403" t="str">
            <v>E-Hybrid Coupe</v>
          </cell>
          <cell r="G403" t="str">
            <v>3LA-E3RLA</v>
          </cell>
          <cell r="H403">
            <v>13399091</v>
          </cell>
          <cell r="I403" t="str">
            <v/>
          </cell>
          <cell r="J403">
            <v>350000</v>
          </cell>
          <cell r="K403" t="str">
            <v/>
          </cell>
          <cell r="L403">
            <v>200000</v>
          </cell>
        </row>
        <row r="404">
          <cell r="A404">
            <v>555</v>
          </cell>
          <cell r="B404" t="str">
            <v>PHEV</v>
          </cell>
          <cell r="C404" t="str">
            <v>普通自動車</v>
          </cell>
          <cell r="D404" t="str">
            <v>ポルシェ</v>
          </cell>
          <cell r="E404" t="str">
            <v>Cayenne</v>
          </cell>
          <cell r="F404" t="str">
            <v>E-Hybrid</v>
          </cell>
          <cell r="G404" t="str">
            <v>3LA-E3PF</v>
          </cell>
          <cell r="H404">
            <v>12018182</v>
          </cell>
          <cell r="I404" t="str">
            <v/>
          </cell>
          <cell r="J404">
            <v>350000</v>
          </cell>
          <cell r="K404" t="str">
            <v/>
          </cell>
          <cell r="L404">
            <v>200000</v>
          </cell>
        </row>
        <row r="405">
          <cell r="A405">
            <v>556</v>
          </cell>
          <cell r="B405" t="str">
            <v>PHEV</v>
          </cell>
          <cell r="C405" t="str">
            <v>普通自動車</v>
          </cell>
          <cell r="D405" t="str">
            <v>ポルシェ</v>
          </cell>
          <cell r="E405" t="str">
            <v>Cayenne</v>
          </cell>
          <cell r="F405" t="str">
            <v>E-Hybrid Platinum Edition</v>
          </cell>
          <cell r="G405" t="str">
            <v>3LA-E3PF</v>
          </cell>
          <cell r="H405">
            <v>13000000</v>
          </cell>
          <cell r="I405" t="str">
            <v/>
          </cell>
          <cell r="J405">
            <v>350000</v>
          </cell>
          <cell r="K405" t="str">
            <v/>
          </cell>
          <cell r="L405">
            <v>200000</v>
          </cell>
        </row>
        <row r="406">
          <cell r="A406">
            <v>558</v>
          </cell>
          <cell r="B406" t="str">
            <v>PHEV</v>
          </cell>
          <cell r="C406" t="str">
            <v>普通自動車</v>
          </cell>
          <cell r="D406" t="str">
            <v>ポルシェ</v>
          </cell>
          <cell r="E406" t="str">
            <v>Cayenne</v>
          </cell>
          <cell r="F406" t="str">
            <v>E-Hybrid Coupe</v>
          </cell>
          <cell r="G406" t="str">
            <v>3LA-E3PF</v>
          </cell>
          <cell r="H406">
            <v>12490909</v>
          </cell>
          <cell r="I406" t="str">
            <v/>
          </cell>
          <cell r="J406">
            <v>350000</v>
          </cell>
          <cell r="K406" t="str">
            <v/>
          </cell>
          <cell r="L406">
            <v>200000</v>
          </cell>
        </row>
        <row r="407">
          <cell r="A407">
            <v>557</v>
          </cell>
          <cell r="B407" t="str">
            <v>PHEV</v>
          </cell>
          <cell r="C407" t="str">
            <v>普通自動車</v>
          </cell>
          <cell r="D407" t="str">
            <v>ポルシェ</v>
          </cell>
          <cell r="E407" t="str">
            <v>Cayenne</v>
          </cell>
          <cell r="F407" t="str">
            <v>E-Hybrid Coupe Platinum Edition</v>
          </cell>
          <cell r="G407" t="str">
            <v>3LA-E3PF</v>
          </cell>
          <cell r="H407">
            <v>12900000</v>
          </cell>
          <cell r="I407" t="str">
            <v/>
          </cell>
          <cell r="J407">
            <v>350000</v>
          </cell>
          <cell r="K407" t="str">
            <v/>
          </cell>
          <cell r="L407">
            <v>200000</v>
          </cell>
        </row>
        <row r="408">
          <cell r="A408">
            <v>559</v>
          </cell>
          <cell r="B408" t="str">
            <v>PHEV</v>
          </cell>
          <cell r="C408" t="str">
            <v>普通自動車</v>
          </cell>
          <cell r="D408" t="str">
            <v>ポルシェ</v>
          </cell>
          <cell r="E408" t="str">
            <v>Cayenne</v>
          </cell>
          <cell r="F408" t="str">
            <v>E-Hybrid</v>
          </cell>
          <cell r="G408" t="str">
            <v>3LA-E3PFA</v>
          </cell>
          <cell r="H408">
            <v>12341818</v>
          </cell>
          <cell r="I408" t="str">
            <v/>
          </cell>
          <cell r="J408">
            <v>350000</v>
          </cell>
          <cell r="K408" t="str">
            <v/>
          </cell>
          <cell r="L408">
            <v>200000</v>
          </cell>
        </row>
        <row r="409">
          <cell r="A409">
            <v>560</v>
          </cell>
          <cell r="B409" t="str">
            <v>PHEV</v>
          </cell>
          <cell r="C409" t="str">
            <v>普通自動車</v>
          </cell>
          <cell r="D409" t="str">
            <v>ポルシェ</v>
          </cell>
          <cell r="E409" t="str">
            <v>Cayenne</v>
          </cell>
          <cell r="F409" t="str">
            <v>E-Hybrid Platinum Edition</v>
          </cell>
          <cell r="G409" t="str">
            <v>3LA-E3PFA</v>
          </cell>
          <cell r="H409">
            <v>13323636</v>
          </cell>
          <cell r="I409" t="str">
            <v/>
          </cell>
          <cell r="J409">
            <v>350000</v>
          </cell>
          <cell r="K409" t="str">
            <v/>
          </cell>
          <cell r="L409">
            <v>200000</v>
          </cell>
        </row>
        <row r="410">
          <cell r="A410">
            <v>561</v>
          </cell>
          <cell r="B410" t="str">
            <v>PHEV</v>
          </cell>
          <cell r="C410" t="str">
            <v>普通自動車</v>
          </cell>
          <cell r="D410" t="str">
            <v>ポルシェ</v>
          </cell>
          <cell r="E410" t="str">
            <v>Cayenne</v>
          </cell>
          <cell r="F410" t="str">
            <v>E-Hybrid Coupe</v>
          </cell>
          <cell r="G410" t="str">
            <v>3LA-E3PFA</v>
          </cell>
          <cell r="H410">
            <v>12814545</v>
          </cell>
          <cell r="I410" t="str">
            <v/>
          </cell>
          <cell r="J410">
            <v>350000</v>
          </cell>
          <cell r="K410" t="str">
            <v/>
          </cell>
          <cell r="L410">
            <v>200000</v>
          </cell>
        </row>
        <row r="411">
          <cell r="A411">
            <v>562</v>
          </cell>
          <cell r="B411" t="str">
            <v>PHEV</v>
          </cell>
          <cell r="C411" t="str">
            <v>普通自動車</v>
          </cell>
          <cell r="D411" t="str">
            <v>ポルシェ</v>
          </cell>
          <cell r="E411" t="str">
            <v>Cayenne</v>
          </cell>
          <cell r="F411" t="str">
            <v>E-Hybrid Coupe Platinum Edition</v>
          </cell>
          <cell r="G411" t="str">
            <v>3LA-E3PFA</v>
          </cell>
          <cell r="H411">
            <v>13223636</v>
          </cell>
          <cell r="I411" t="str">
            <v/>
          </cell>
          <cell r="J411">
            <v>350000</v>
          </cell>
          <cell r="K411" t="str">
            <v/>
          </cell>
          <cell r="L411">
            <v>200000</v>
          </cell>
        </row>
        <row r="412">
          <cell r="A412" t="str">
            <v>車両コード</v>
          </cell>
          <cell r="B412" t="str">
            <v>PHEV</v>
          </cell>
          <cell r="C412" t="str">
            <v>区分</v>
          </cell>
          <cell r="D412" t="str">
            <v>ブランド（メーカー）</v>
          </cell>
          <cell r="E412" t="str">
            <v>車名</v>
          </cell>
          <cell r="F412" t="str">
            <v>グレード</v>
          </cell>
          <cell r="G412" t="str">
            <v>型式</v>
          </cell>
          <cell r="H412" t="str">
            <v>定価(円)
※１</v>
          </cell>
          <cell r="I412" t="e">
            <v>#N/A</v>
          </cell>
          <cell r="J412" t="str">
            <v/>
          </cell>
          <cell r="K412" t="e">
            <v>#N/A</v>
          </cell>
          <cell r="L412" t="str">
            <v/>
          </cell>
        </row>
        <row r="413">
          <cell r="A413">
            <v>0</v>
          </cell>
          <cell r="B413" t="str">
            <v>PHEV</v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</row>
        <row r="414">
          <cell r="A414">
            <v>0</v>
          </cell>
          <cell r="B414" t="str">
            <v>PHEV</v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</row>
        <row r="415">
          <cell r="A415">
            <v>0</v>
          </cell>
          <cell r="B415" t="str">
            <v>PHEV</v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e">
            <v>#N/A</v>
          </cell>
          <cell r="J415" t="e">
            <v>#N/A</v>
          </cell>
          <cell r="K415" t="e">
            <v>#N/A</v>
          </cell>
          <cell r="L415" t="e">
            <v>#N/A</v>
          </cell>
        </row>
        <row r="416">
          <cell r="A416">
            <v>204</v>
          </cell>
          <cell r="B416" t="str">
            <v>PHEV</v>
          </cell>
          <cell r="C416" t="str">
            <v>普通自動車</v>
          </cell>
          <cell r="D416" t="str">
            <v>ポルシェ</v>
          </cell>
          <cell r="E416" t="str">
            <v>Cayenne</v>
          </cell>
          <cell r="F416" t="str">
            <v>E-Hybrid</v>
          </cell>
          <cell r="G416" t="str">
            <v>3LA-E3NF</v>
          </cell>
          <cell r="H416">
            <v>11818181</v>
          </cell>
          <cell r="I416" t="str">
            <v/>
          </cell>
          <cell r="J416">
            <v>350000</v>
          </cell>
          <cell r="K416" t="str">
            <v/>
          </cell>
          <cell r="L416">
            <v>200000</v>
          </cell>
        </row>
        <row r="417">
          <cell r="A417">
            <v>211</v>
          </cell>
          <cell r="B417" t="str">
            <v>PHEV</v>
          </cell>
          <cell r="C417" t="str">
            <v>普通自動車</v>
          </cell>
          <cell r="D417" t="str">
            <v>ポルシェ</v>
          </cell>
          <cell r="E417" t="str">
            <v>Cayenne</v>
          </cell>
          <cell r="F417" t="str">
            <v>E-Hybrid Coupe</v>
          </cell>
          <cell r="G417" t="str">
            <v>3LA-E3NF</v>
          </cell>
          <cell r="H417">
            <v>12363636</v>
          </cell>
          <cell r="I417" t="str">
            <v/>
          </cell>
          <cell r="J417">
            <v>350000</v>
          </cell>
          <cell r="K417" t="str">
            <v/>
          </cell>
          <cell r="L417">
            <v>200000</v>
          </cell>
        </row>
        <row r="418">
          <cell r="A418">
            <v>563</v>
          </cell>
          <cell r="B418" t="str">
            <v>PHEV</v>
          </cell>
          <cell r="C418" t="str">
            <v>普通自動車</v>
          </cell>
          <cell r="D418" t="str">
            <v>ポルシェ</v>
          </cell>
          <cell r="E418" t="str">
            <v>Cayenne</v>
          </cell>
          <cell r="F418" t="str">
            <v>Turbo S E-Hybrid</v>
          </cell>
          <cell r="G418" t="str">
            <v>3LA-E3PHA</v>
          </cell>
          <cell r="H418">
            <v>23036364</v>
          </cell>
          <cell r="I418" t="str">
            <v/>
          </cell>
          <cell r="J418">
            <v>350000</v>
          </cell>
          <cell r="K418" t="str">
            <v/>
          </cell>
          <cell r="L418">
            <v>200000</v>
          </cell>
        </row>
        <row r="419">
          <cell r="A419">
            <v>564</v>
          </cell>
          <cell r="B419" t="str">
            <v>PHEV</v>
          </cell>
          <cell r="C419" t="str">
            <v>普通自動車</v>
          </cell>
          <cell r="D419" t="str">
            <v>ポルシェ</v>
          </cell>
          <cell r="E419" t="str">
            <v>Cayenne</v>
          </cell>
          <cell r="F419" t="str">
            <v>Turbo S E-Hybrid Coupe</v>
          </cell>
          <cell r="G419" t="str">
            <v>3LA-E3PHA</v>
          </cell>
          <cell r="H419">
            <v>23481818</v>
          </cell>
          <cell r="I419" t="str">
            <v/>
          </cell>
          <cell r="J419">
            <v>350000</v>
          </cell>
          <cell r="K419" t="str">
            <v/>
          </cell>
          <cell r="L419">
            <v>200000</v>
          </cell>
        </row>
        <row r="420">
          <cell r="A420">
            <v>763</v>
          </cell>
          <cell r="B420" t="str">
            <v>PHEV</v>
          </cell>
          <cell r="C420" t="str">
            <v>普通自動車</v>
          </cell>
          <cell r="D420" t="str">
            <v>ポルシェ</v>
          </cell>
          <cell r="E420" t="str">
            <v>Cayenne</v>
          </cell>
          <cell r="F420" t="str">
            <v>S E-Hybrid</v>
          </cell>
          <cell r="G420" t="str">
            <v>3LA-E3RNA</v>
          </cell>
          <cell r="H420">
            <v>14463636</v>
          </cell>
          <cell r="I420" t="str">
            <v/>
          </cell>
          <cell r="J420">
            <v>350000</v>
          </cell>
          <cell r="K420" t="str">
            <v/>
          </cell>
          <cell r="L420">
            <v>200000</v>
          </cell>
        </row>
        <row r="421">
          <cell r="A421">
            <v>764</v>
          </cell>
          <cell r="B421" t="str">
            <v>PHEV</v>
          </cell>
          <cell r="C421" t="str">
            <v>普通自動車</v>
          </cell>
          <cell r="D421" t="str">
            <v>ポルシェ</v>
          </cell>
          <cell r="E421" t="str">
            <v>Cayenne</v>
          </cell>
          <cell r="F421" t="str">
            <v>S E-Hybrid Coupe</v>
          </cell>
          <cell r="G421" t="str">
            <v>3LA-E3RNA</v>
          </cell>
          <cell r="H421">
            <v>15054545</v>
          </cell>
          <cell r="I421" t="str">
            <v/>
          </cell>
          <cell r="J421">
            <v>350000</v>
          </cell>
          <cell r="K421" t="str">
            <v/>
          </cell>
          <cell r="L421">
            <v>200000</v>
          </cell>
        </row>
        <row r="422">
          <cell r="A422">
            <v>765</v>
          </cell>
          <cell r="B422" t="str">
            <v>PHEV</v>
          </cell>
          <cell r="C422" t="str">
            <v>普通自動車</v>
          </cell>
          <cell r="D422" t="str">
            <v>ポルシェ</v>
          </cell>
          <cell r="E422" t="str">
            <v>Cayenne</v>
          </cell>
          <cell r="F422" t="str">
            <v>Turbo E-Hybrid</v>
          </cell>
          <cell r="G422" t="str">
            <v>3LA-E3RRA</v>
          </cell>
          <cell r="H422">
            <v>21290909</v>
          </cell>
          <cell r="I422" t="str">
            <v/>
          </cell>
          <cell r="J422">
            <v>350000</v>
          </cell>
          <cell r="K422" t="str">
            <v/>
          </cell>
          <cell r="L422">
            <v>200000</v>
          </cell>
        </row>
        <row r="423">
          <cell r="A423">
            <v>766</v>
          </cell>
          <cell r="B423" t="str">
            <v>PHEV</v>
          </cell>
          <cell r="C423" t="str">
            <v>普通自動車</v>
          </cell>
          <cell r="D423" t="str">
            <v>ポルシェ</v>
          </cell>
          <cell r="E423" t="str">
            <v>Cayenne</v>
          </cell>
          <cell r="F423" t="str">
            <v>Turbo E-Hybrid Coupe</v>
          </cell>
          <cell r="G423" t="str">
            <v>3LA-E3RRA</v>
          </cell>
          <cell r="H423">
            <v>21818181</v>
          </cell>
          <cell r="I423" t="str">
            <v/>
          </cell>
          <cell r="J423">
            <v>350000</v>
          </cell>
          <cell r="K423" t="str">
            <v/>
          </cell>
          <cell r="L423">
            <v>200000</v>
          </cell>
        </row>
        <row r="424">
          <cell r="A424">
            <v>286</v>
          </cell>
          <cell r="B424" t="str">
            <v>PHEV</v>
          </cell>
          <cell r="C424" t="str">
            <v>普通自動車</v>
          </cell>
          <cell r="D424" t="str">
            <v>ポルシェ</v>
          </cell>
          <cell r="E424" t="str">
            <v>Panamera 4</v>
          </cell>
          <cell r="F424" t="str">
            <v>E-Hybrid</v>
          </cell>
          <cell r="G424" t="str">
            <v>3LA-G2NM</v>
          </cell>
          <cell r="H424">
            <v>14400000</v>
          </cell>
          <cell r="I424" t="str">
            <v/>
          </cell>
          <cell r="J424">
            <v>350000</v>
          </cell>
          <cell r="K424" t="str">
            <v/>
          </cell>
          <cell r="L424">
            <v>200000</v>
          </cell>
        </row>
        <row r="425">
          <cell r="A425">
            <v>290</v>
          </cell>
          <cell r="B425" t="str">
            <v>PHEV</v>
          </cell>
          <cell r="C425" t="str">
            <v>普通自動車</v>
          </cell>
          <cell r="D425" t="str">
            <v>ポルシェ</v>
          </cell>
          <cell r="E425" t="str">
            <v>Panamera 4</v>
          </cell>
          <cell r="F425" t="str">
            <v>E-Hybrid Sport Turismo</v>
          </cell>
          <cell r="G425" t="str">
            <v>3LA-G2NM</v>
          </cell>
          <cell r="H425">
            <v>15139091</v>
          </cell>
          <cell r="I425" t="str">
            <v/>
          </cell>
          <cell r="J425">
            <v>350000</v>
          </cell>
          <cell r="K425" t="str">
            <v/>
          </cell>
          <cell r="L425">
            <v>200000</v>
          </cell>
        </row>
        <row r="426">
          <cell r="A426">
            <v>565</v>
          </cell>
          <cell r="B426" t="str">
            <v>PHEV</v>
          </cell>
          <cell r="C426" t="str">
            <v>普通自動車</v>
          </cell>
          <cell r="D426" t="str">
            <v>ポルシェ</v>
          </cell>
          <cell r="E426" t="str">
            <v>Panamera 4</v>
          </cell>
          <cell r="F426" t="str">
            <v>E-Hybrid Platinum Edition</v>
          </cell>
          <cell r="G426" t="str">
            <v>3LA-G2NM</v>
          </cell>
          <cell r="H426">
            <v>14933636</v>
          </cell>
          <cell r="I426" t="str">
            <v/>
          </cell>
          <cell r="J426">
            <v>350000</v>
          </cell>
          <cell r="K426" t="str">
            <v/>
          </cell>
          <cell r="L426">
            <v>200000</v>
          </cell>
        </row>
        <row r="427">
          <cell r="A427">
            <v>217</v>
          </cell>
          <cell r="B427" t="str">
            <v>PHEV</v>
          </cell>
          <cell r="C427" t="str">
            <v>普通自動車</v>
          </cell>
          <cell r="D427" t="str">
            <v>ポルシェ</v>
          </cell>
          <cell r="E427" t="str">
            <v>Panamera 4S</v>
          </cell>
          <cell r="F427" t="str">
            <v>E-Hybrid</v>
          </cell>
          <cell r="G427" t="str">
            <v>3LA-G2NP</v>
          </cell>
          <cell r="H427">
            <v>17590909</v>
          </cell>
          <cell r="I427" t="str">
            <v/>
          </cell>
          <cell r="J427">
            <v>350000</v>
          </cell>
          <cell r="K427" t="str">
            <v/>
          </cell>
          <cell r="L427">
            <v>200000</v>
          </cell>
        </row>
        <row r="428">
          <cell r="A428">
            <v>494</v>
          </cell>
          <cell r="B428" t="str">
            <v>PHEV</v>
          </cell>
          <cell r="C428" t="str">
            <v>普通自動車</v>
          </cell>
          <cell r="D428" t="str">
            <v>ボルボ</v>
          </cell>
          <cell r="E428" t="str">
            <v>S60</v>
          </cell>
          <cell r="F428" t="str">
            <v>Recharge Ultimate T6 AWD plug-in hybrid</v>
          </cell>
          <cell r="G428" t="str">
            <v>5LA-ZB420P2</v>
          </cell>
          <cell r="H428">
            <v>8263636</v>
          </cell>
          <cell r="I428" t="str">
            <v/>
          </cell>
          <cell r="J428">
            <v>400000</v>
          </cell>
          <cell r="K428" t="str">
            <v/>
          </cell>
          <cell r="L428">
            <v>250000</v>
          </cell>
        </row>
        <row r="429">
          <cell r="A429">
            <v>443</v>
          </cell>
          <cell r="B429" t="str">
            <v>PHEV</v>
          </cell>
          <cell r="C429" t="str">
            <v>普通自動車</v>
          </cell>
          <cell r="D429" t="str">
            <v>ボルボ</v>
          </cell>
          <cell r="E429" t="str">
            <v>S60</v>
          </cell>
          <cell r="F429" t="str">
            <v>Recharge Plug-in hybrid T6 AWD Inscription</v>
          </cell>
          <cell r="G429" t="str">
            <v>5LA-ZB420P2</v>
          </cell>
          <cell r="H429">
            <v>7490909</v>
          </cell>
          <cell r="I429" t="str">
            <v/>
          </cell>
          <cell r="J429">
            <v>400000</v>
          </cell>
          <cell r="K429" t="str">
            <v/>
          </cell>
          <cell r="L429">
            <v>250000</v>
          </cell>
        </row>
        <row r="430">
          <cell r="A430">
            <v>226</v>
          </cell>
          <cell r="B430" t="str">
            <v>PHEV</v>
          </cell>
          <cell r="C430" t="str">
            <v>普通自動車</v>
          </cell>
          <cell r="D430" t="str">
            <v>ボルボ</v>
          </cell>
          <cell r="E430" t="str">
            <v>S60</v>
          </cell>
          <cell r="F430" t="str">
            <v>Recharge Plug-in hybrid T6 AWD Inscription</v>
          </cell>
          <cell r="G430" t="str">
            <v>5LA-ZB420PT6</v>
          </cell>
          <cell r="H430">
            <v>7263636</v>
          </cell>
          <cell r="I430" t="str">
            <v/>
          </cell>
          <cell r="J430">
            <v>400000</v>
          </cell>
          <cell r="K430" t="str">
            <v/>
          </cell>
          <cell r="L430">
            <v>250000</v>
          </cell>
        </row>
        <row r="431">
          <cell r="A431">
            <v>495</v>
          </cell>
          <cell r="B431" t="str">
            <v>PHEV</v>
          </cell>
          <cell r="C431" t="str">
            <v>普通自動車</v>
          </cell>
          <cell r="D431" t="str">
            <v>ボルボ</v>
          </cell>
          <cell r="E431" t="str">
            <v>S90</v>
          </cell>
          <cell r="F431" t="str">
            <v>Recharge Ultimate T8 AWD plug-in hybrid</v>
          </cell>
          <cell r="G431" t="str">
            <v>5LA-PB420P2A</v>
          </cell>
          <cell r="H431">
            <v>9900000</v>
          </cell>
          <cell r="I431" t="str">
            <v/>
          </cell>
          <cell r="J431">
            <v>400000</v>
          </cell>
          <cell r="K431" t="str">
            <v/>
          </cell>
          <cell r="L431">
            <v>250000</v>
          </cell>
        </row>
        <row r="432">
          <cell r="A432">
            <v>496</v>
          </cell>
          <cell r="B432" t="str">
            <v>PHEV</v>
          </cell>
          <cell r="C432" t="str">
            <v>普通自動車</v>
          </cell>
          <cell r="D432" t="str">
            <v>ボルボ</v>
          </cell>
          <cell r="E432" t="str">
            <v>V60</v>
          </cell>
          <cell r="F432" t="str">
            <v>Recharge Plus T6 AWD plug-in hybrid</v>
          </cell>
          <cell r="G432" t="str">
            <v>5LA-ZB420P2</v>
          </cell>
          <cell r="H432">
            <v>6990909</v>
          </cell>
          <cell r="I432" t="str">
            <v/>
          </cell>
          <cell r="J432">
            <v>400000</v>
          </cell>
          <cell r="K432" t="str">
            <v/>
          </cell>
          <cell r="L432">
            <v>250000</v>
          </cell>
        </row>
        <row r="433">
          <cell r="A433">
            <v>497</v>
          </cell>
          <cell r="B433" t="str">
            <v>PHEV</v>
          </cell>
          <cell r="C433" t="str">
            <v>普通自動車</v>
          </cell>
          <cell r="D433" t="str">
            <v>ボルボ</v>
          </cell>
          <cell r="E433" t="str">
            <v>V60</v>
          </cell>
          <cell r="F433" t="str">
            <v>Recharge Ultimate T6 AWD plug-in hybrid</v>
          </cell>
          <cell r="G433" t="str">
            <v>5LA-ZB420P2</v>
          </cell>
          <cell r="H433">
            <v>8263636</v>
          </cell>
          <cell r="I433" t="str">
            <v/>
          </cell>
          <cell r="J433">
            <v>400000</v>
          </cell>
          <cell r="K433" t="str">
            <v/>
          </cell>
          <cell r="L433">
            <v>250000</v>
          </cell>
        </row>
        <row r="434">
          <cell r="A434">
            <v>498</v>
          </cell>
          <cell r="B434" t="str">
            <v>PHEV</v>
          </cell>
          <cell r="C434" t="str">
            <v>普通自動車</v>
          </cell>
          <cell r="D434" t="str">
            <v>ボルボ</v>
          </cell>
          <cell r="E434" t="str">
            <v>V60</v>
          </cell>
          <cell r="F434" t="str">
            <v>Recharge Polestar Engineered</v>
          </cell>
          <cell r="G434" t="str">
            <v>5LA-ZB420P2</v>
          </cell>
          <cell r="H434">
            <v>9081818</v>
          </cell>
          <cell r="I434" t="str">
            <v/>
          </cell>
          <cell r="J434">
            <v>400000</v>
          </cell>
          <cell r="K434" t="str">
            <v/>
          </cell>
          <cell r="L434">
            <v>250000</v>
          </cell>
        </row>
        <row r="435">
          <cell r="A435">
            <v>445</v>
          </cell>
          <cell r="B435" t="str">
            <v>PHEV</v>
          </cell>
          <cell r="C435" t="str">
            <v>普通自動車</v>
          </cell>
          <cell r="D435" t="str">
            <v>ボルボ</v>
          </cell>
          <cell r="E435" t="str">
            <v>V60</v>
          </cell>
          <cell r="F435" t="str">
            <v>Recharge Plug-in hybrid T6 AWD Inscription</v>
          </cell>
          <cell r="G435" t="str">
            <v>5LA-ZB420P2</v>
          </cell>
          <cell r="H435">
            <v>7490909</v>
          </cell>
          <cell r="I435" t="str">
            <v/>
          </cell>
          <cell r="J435">
            <v>400000</v>
          </cell>
          <cell r="K435" t="str">
            <v/>
          </cell>
          <cell r="L435">
            <v>250000</v>
          </cell>
        </row>
        <row r="436">
          <cell r="A436">
            <v>228</v>
          </cell>
          <cell r="B436" t="str">
            <v>PHEV</v>
          </cell>
          <cell r="C436" t="str">
            <v>普通自動車</v>
          </cell>
          <cell r="D436" t="str">
            <v>ボルボ</v>
          </cell>
          <cell r="E436" t="str">
            <v>V60</v>
          </cell>
          <cell r="F436" t="str">
            <v>Recharge Plug-in hybrid T6 AWD Inscription</v>
          </cell>
          <cell r="G436" t="str">
            <v>5LA-ZB420PT6</v>
          </cell>
          <cell r="H436">
            <v>7263636</v>
          </cell>
          <cell r="I436" t="str">
            <v/>
          </cell>
          <cell r="J436">
            <v>400000</v>
          </cell>
          <cell r="K436" t="str">
            <v/>
          </cell>
          <cell r="L436">
            <v>250000</v>
          </cell>
        </row>
        <row r="437">
          <cell r="A437">
            <v>468</v>
          </cell>
          <cell r="B437" t="str">
            <v>PHEV</v>
          </cell>
          <cell r="C437" t="str">
            <v>普通自動車</v>
          </cell>
          <cell r="D437" t="str">
            <v>ボルボ</v>
          </cell>
          <cell r="E437" t="str">
            <v>V90</v>
          </cell>
          <cell r="F437" t="str">
            <v>Recharge Ultimate T8 AWD Plug-in hybrid</v>
          </cell>
          <cell r="G437" t="str">
            <v>5LA-PB420P2A</v>
          </cell>
          <cell r="H437">
            <v>10081818</v>
          </cell>
          <cell r="I437" t="str">
            <v/>
          </cell>
          <cell r="J437">
            <v>400000</v>
          </cell>
          <cell r="K437" t="str">
            <v/>
          </cell>
          <cell r="L437">
            <v>250000</v>
          </cell>
        </row>
        <row r="438">
          <cell r="A438">
            <v>446</v>
          </cell>
          <cell r="B438" t="str">
            <v>PHEV</v>
          </cell>
          <cell r="C438" t="str">
            <v>普通自動車</v>
          </cell>
          <cell r="D438" t="str">
            <v>ボルボ</v>
          </cell>
          <cell r="E438" t="str">
            <v>V90</v>
          </cell>
          <cell r="F438" t="str">
            <v>Recharge Plug-in hybrid T8 AWD Inscription</v>
          </cell>
          <cell r="G438" t="str">
            <v>5LA-PB420P2A</v>
          </cell>
          <cell r="H438">
            <v>9581818</v>
          </cell>
          <cell r="I438" t="str">
            <v/>
          </cell>
          <cell r="J438">
            <v>400000</v>
          </cell>
          <cell r="K438" t="str">
            <v/>
          </cell>
          <cell r="L438">
            <v>250000</v>
          </cell>
        </row>
        <row r="439">
          <cell r="A439">
            <v>229</v>
          </cell>
          <cell r="B439" t="str">
            <v>PHEV</v>
          </cell>
          <cell r="C439" t="str">
            <v>普通自動車</v>
          </cell>
          <cell r="D439" t="str">
            <v>ボルボ</v>
          </cell>
          <cell r="E439" t="str">
            <v>V90</v>
          </cell>
          <cell r="F439" t="str">
            <v>Recharge Plug-in hybrid T8 AWD Inscription</v>
          </cell>
          <cell r="G439" t="str">
            <v>5LA-PB420PA</v>
          </cell>
          <cell r="H439">
            <v>9309091</v>
          </cell>
          <cell r="I439" t="str">
            <v/>
          </cell>
          <cell r="J439">
            <v>400000</v>
          </cell>
          <cell r="K439" t="str">
            <v/>
          </cell>
          <cell r="L439">
            <v>250000</v>
          </cell>
        </row>
        <row r="440">
          <cell r="A440">
            <v>231</v>
          </cell>
          <cell r="B440" t="str">
            <v>PHEV</v>
          </cell>
          <cell r="C440" t="str">
            <v>普通自動車</v>
          </cell>
          <cell r="D440" t="str">
            <v>ボルボ</v>
          </cell>
          <cell r="E440" t="str">
            <v>XC40</v>
          </cell>
          <cell r="F440" t="str">
            <v>Recharge Plug-in hybrid T5 Inscription</v>
          </cell>
          <cell r="G440" t="str">
            <v>5LA-XB3154XCP</v>
          </cell>
          <cell r="H440">
            <v>5990909</v>
          </cell>
          <cell r="I440" t="str">
            <v/>
          </cell>
          <cell r="J440">
            <v>400000</v>
          </cell>
          <cell r="K440" t="str">
            <v/>
          </cell>
          <cell r="L440">
            <v>250000</v>
          </cell>
        </row>
        <row r="441">
          <cell r="A441">
            <v>469</v>
          </cell>
          <cell r="B441" t="str">
            <v>PHEV</v>
          </cell>
          <cell r="C441" t="str">
            <v>普通自動車</v>
          </cell>
          <cell r="D441" t="str">
            <v>ボルボ</v>
          </cell>
          <cell r="E441" t="str">
            <v>XC60</v>
          </cell>
          <cell r="F441" t="str">
            <v>Recharge Plus T6 AWD Plug-in hybrid</v>
          </cell>
          <cell r="G441" t="str">
            <v>5LA-UB420XCP2</v>
          </cell>
          <cell r="H441">
            <v>7945455</v>
          </cell>
          <cell r="I441" t="str">
            <v/>
          </cell>
          <cell r="J441">
            <v>400000</v>
          </cell>
          <cell r="K441" t="str">
            <v/>
          </cell>
          <cell r="L441">
            <v>250000</v>
          </cell>
        </row>
        <row r="442">
          <cell r="A442">
            <v>470</v>
          </cell>
          <cell r="B442" t="str">
            <v>PHEV</v>
          </cell>
          <cell r="C442" t="str">
            <v>普通自動車</v>
          </cell>
          <cell r="D442" t="str">
            <v>ボルボ</v>
          </cell>
          <cell r="E442" t="str">
            <v>XC60</v>
          </cell>
          <cell r="F442" t="str">
            <v>Recharge Ultimate T6 AWD Plug-in hybrid</v>
          </cell>
          <cell r="G442" t="str">
            <v>5LA-UB420XCP2A</v>
          </cell>
          <cell r="H442">
            <v>9263636</v>
          </cell>
          <cell r="I442" t="str">
            <v/>
          </cell>
          <cell r="J442">
            <v>400000</v>
          </cell>
          <cell r="K442" t="str">
            <v/>
          </cell>
          <cell r="L442">
            <v>250000</v>
          </cell>
        </row>
        <row r="443">
          <cell r="A443">
            <v>762</v>
          </cell>
          <cell r="B443" t="str">
            <v>PHEV</v>
          </cell>
          <cell r="C443" t="str">
            <v>普通自動車</v>
          </cell>
          <cell r="D443" t="str">
            <v>ボルボ</v>
          </cell>
          <cell r="E443" t="str">
            <v>XC60</v>
          </cell>
          <cell r="F443" t="str">
            <v>Recharge Ultimate T6 AWD plug-in hybrid Black Edition</v>
          </cell>
          <cell r="G443" t="str">
            <v>5LA-UB420XCP2A</v>
          </cell>
          <cell r="H443">
            <v>9445455</v>
          </cell>
          <cell r="I443" t="str">
            <v/>
          </cell>
          <cell r="J443">
            <v>400000</v>
          </cell>
          <cell r="K443" t="str">
            <v/>
          </cell>
          <cell r="L443">
            <v>250000</v>
          </cell>
        </row>
        <row r="444">
          <cell r="A444">
            <v>302</v>
          </cell>
          <cell r="B444" t="str">
            <v>PHEV</v>
          </cell>
          <cell r="C444" t="str">
            <v>普通自動車</v>
          </cell>
          <cell r="D444" t="str">
            <v>ボルボ</v>
          </cell>
          <cell r="E444" t="str">
            <v>XC60</v>
          </cell>
          <cell r="F444" t="str">
            <v>Recharge Plug-in hybrid T6 AWD Inscription</v>
          </cell>
          <cell r="G444" t="str">
            <v>5LA-UB420XCP2A</v>
          </cell>
          <cell r="H444">
            <v>8490909</v>
          </cell>
          <cell r="I444" t="str">
            <v/>
          </cell>
          <cell r="J444">
            <v>400000</v>
          </cell>
          <cell r="K444" t="str">
            <v/>
          </cell>
          <cell r="L444">
            <v>250000</v>
          </cell>
        </row>
        <row r="445">
          <cell r="A445">
            <v>471</v>
          </cell>
          <cell r="B445" t="str">
            <v>PHEV</v>
          </cell>
          <cell r="C445" t="str">
            <v>普通自動車</v>
          </cell>
          <cell r="D445" t="str">
            <v>ボルボ</v>
          </cell>
          <cell r="E445" t="str">
            <v>XC90</v>
          </cell>
          <cell r="F445" t="str">
            <v>Recharge Plus T8 AWD Plug-in hybrid</v>
          </cell>
          <cell r="G445" t="str">
            <v>5LA-LB420XCP2</v>
          </cell>
          <cell r="H445">
            <v>9900000</v>
          </cell>
          <cell r="I445" t="str">
            <v/>
          </cell>
          <cell r="J445">
            <v>400000</v>
          </cell>
          <cell r="K445" t="str">
            <v/>
          </cell>
          <cell r="L445">
            <v>250000</v>
          </cell>
        </row>
        <row r="446">
          <cell r="A446">
            <v>472</v>
          </cell>
          <cell r="B446" t="str">
            <v>PHEV</v>
          </cell>
          <cell r="C446" t="str">
            <v>普通自動車</v>
          </cell>
          <cell r="D446" t="str">
            <v>ボルボ</v>
          </cell>
          <cell r="E446" t="str">
            <v>XC90</v>
          </cell>
          <cell r="F446" t="str">
            <v>Recharge Ultimate T8 AWD Plug-in hybrid</v>
          </cell>
          <cell r="G446" t="str">
            <v>5LA-LB420XCP2A</v>
          </cell>
          <cell r="H446">
            <v>11490909</v>
          </cell>
          <cell r="I446" t="str">
            <v/>
          </cell>
          <cell r="J446">
            <v>400000</v>
          </cell>
          <cell r="K446" t="str">
            <v/>
          </cell>
          <cell r="L446">
            <v>250000</v>
          </cell>
        </row>
        <row r="447">
          <cell r="A447">
            <v>691</v>
          </cell>
          <cell r="B447" t="str">
            <v>PHEV</v>
          </cell>
          <cell r="C447" t="str">
            <v>普通自動車</v>
          </cell>
          <cell r="D447" t="str">
            <v>マツダ</v>
          </cell>
          <cell r="E447" t="str">
            <v>MAZDA MX-30
Rotary-EV</v>
          </cell>
          <cell r="F447" t="str">
            <v>Rotary-EV</v>
          </cell>
          <cell r="G447" t="str">
            <v>3LA-DR8V3P</v>
          </cell>
          <cell r="H447">
            <v>3850000</v>
          </cell>
          <cell r="I447">
            <v>500000</v>
          </cell>
          <cell r="J447" t="str">
            <v/>
          </cell>
          <cell r="K447">
            <v>350000</v>
          </cell>
          <cell r="L447" t="str">
            <v/>
          </cell>
        </row>
        <row r="448">
          <cell r="A448">
            <v>692</v>
          </cell>
          <cell r="B448" t="str">
            <v>PHEV</v>
          </cell>
          <cell r="C448" t="str">
            <v>普通自動車</v>
          </cell>
          <cell r="D448" t="str">
            <v>マツダ</v>
          </cell>
          <cell r="E448" t="str">
            <v>MAZDA MX-30
Rotary-EV</v>
          </cell>
          <cell r="F448" t="str">
            <v>Rotary-EV Industrial Classic</v>
          </cell>
          <cell r="G448" t="str">
            <v>3LA-DR8V3P</v>
          </cell>
          <cell r="H448">
            <v>4350000</v>
          </cell>
          <cell r="I448">
            <v>500000</v>
          </cell>
          <cell r="J448" t="str">
            <v/>
          </cell>
          <cell r="K448">
            <v>350000</v>
          </cell>
          <cell r="L448" t="str">
            <v/>
          </cell>
        </row>
        <row r="449">
          <cell r="A449">
            <v>693</v>
          </cell>
          <cell r="B449" t="str">
            <v>PHEV</v>
          </cell>
          <cell r="C449" t="str">
            <v>普通自動車</v>
          </cell>
          <cell r="D449" t="str">
            <v>マツダ</v>
          </cell>
          <cell r="E449" t="str">
            <v>MAZDA MX-30
Rotary-EV</v>
          </cell>
          <cell r="F449" t="str">
            <v>Rotary-EV Modern Confidence</v>
          </cell>
          <cell r="G449" t="str">
            <v>3LA-DR8V3P</v>
          </cell>
          <cell r="H449">
            <v>4350000</v>
          </cell>
          <cell r="I449">
            <v>500000</v>
          </cell>
          <cell r="J449" t="str">
            <v/>
          </cell>
          <cell r="K449">
            <v>350000</v>
          </cell>
          <cell r="L449" t="str">
            <v/>
          </cell>
        </row>
        <row r="450">
          <cell r="A450">
            <v>694</v>
          </cell>
          <cell r="B450" t="str">
            <v>PHEV</v>
          </cell>
          <cell r="C450" t="str">
            <v>普通自動車</v>
          </cell>
          <cell r="D450" t="str">
            <v>マツダ</v>
          </cell>
          <cell r="E450" t="str">
            <v>MAZDA MX-30
Rotary-EV</v>
          </cell>
          <cell r="F450" t="str">
            <v>Rotary-EV Natural Monotone</v>
          </cell>
          <cell r="G450" t="str">
            <v>3LA-DR8V3P</v>
          </cell>
          <cell r="H450">
            <v>4350000</v>
          </cell>
          <cell r="I450">
            <v>500000</v>
          </cell>
          <cell r="J450" t="str">
            <v/>
          </cell>
          <cell r="K450">
            <v>350000</v>
          </cell>
          <cell r="L450" t="str">
            <v/>
          </cell>
        </row>
        <row r="451">
          <cell r="A451">
            <v>695</v>
          </cell>
          <cell r="B451" t="str">
            <v>PHEV</v>
          </cell>
          <cell r="C451" t="str">
            <v>普通自動車</v>
          </cell>
          <cell r="D451" t="str">
            <v>マツダ</v>
          </cell>
          <cell r="E451" t="str">
            <v>MAZDA MX-30
Rotary-EV</v>
          </cell>
          <cell r="F451" t="str">
            <v>Rotary-EV Edition R</v>
          </cell>
          <cell r="G451" t="str">
            <v>3LA-DR8V3P</v>
          </cell>
          <cell r="H451">
            <v>4470000</v>
          </cell>
          <cell r="I451">
            <v>500000</v>
          </cell>
          <cell r="J451" t="str">
            <v/>
          </cell>
          <cell r="K451">
            <v>350000</v>
          </cell>
          <cell r="L451" t="str">
            <v/>
          </cell>
        </row>
        <row r="452">
          <cell r="A452">
            <v>541</v>
          </cell>
          <cell r="B452" t="str">
            <v>PHEV</v>
          </cell>
          <cell r="C452" t="str">
            <v>普通自動車</v>
          </cell>
          <cell r="D452" t="str">
            <v>マツダ</v>
          </cell>
          <cell r="E452" t="str">
            <v>MAZDA CX-60</v>
          </cell>
          <cell r="F452" t="str">
            <v>PHEV S Package AT(4WD)</v>
          </cell>
          <cell r="G452" t="str">
            <v>5LA-KH5S3P</v>
          </cell>
          <cell r="H452">
            <v>4900000</v>
          </cell>
          <cell r="I452">
            <v>500000</v>
          </cell>
          <cell r="J452" t="str">
            <v/>
          </cell>
          <cell r="K452">
            <v>350000</v>
          </cell>
          <cell r="L452" t="str">
            <v/>
          </cell>
        </row>
        <row r="453">
          <cell r="A453">
            <v>542</v>
          </cell>
          <cell r="B453" t="str">
            <v>PHEV</v>
          </cell>
          <cell r="C453" t="str">
            <v>普通自動車</v>
          </cell>
          <cell r="D453" t="str">
            <v>マツダ</v>
          </cell>
          <cell r="E453" t="str">
            <v>MAZDA CX-60</v>
          </cell>
          <cell r="F453" t="str">
            <v>PHEV Exclusive Sports  AT(4WD)</v>
          </cell>
          <cell r="G453" t="str">
            <v>5LA-KH5S3P</v>
          </cell>
          <cell r="H453">
            <v>5545000</v>
          </cell>
          <cell r="I453">
            <v>500000</v>
          </cell>
          <cell r="J453" t="str">
            <v/>
          </cell>
          <cell r="K453">
            <v>350000</v>
          </cell>
          <cell r="L453" t="str">
            <v/>
          </cell>
        </row>
        <row r="454">
          <cell r="A454">
            <v>543</v>
          </cell>
          <cell r="B454" t="str">
            <v>PHEV</v>
          </cell>
          <cell r="C454" t="str">
            <v>普通自動車</v>
          </cell>
          <cell r="D454" t="str">
            <v>マツダ</v>
          </cell>
          <cell r="E454" t="str">
            <v>MAZDA CX-60</v>
          </cell>
          <cell r="F454" t="str">
            <v>PHEV Exclusive Modern  AT(4WD)</v>
          </cell>
          <cell r="G454" t="str">
            <v>5LA-KH5S3P</v>
          </cell>
          <cell r="H454">
            <v>5545000</v>
          </cell>
          <cell r="I454">
            <v>500000</v>
          </cell>
          <cell r="J454" t="str">
            <v/>
          </cell>
          <cell r="K454">
            <v>350000</v>
          </cell>
          <cell r="L454" t="str">
            <v/>
          </cell>
        </row>
        <row r="455">
          <cell r="A455">
            <v>544</v>
          </cell>
          <cell r="B455" t="str">
            <v>PHEV</v>
          </cell>
          <cell r="C455" t="str">
            <v>普通自動車</v>
          </cell>
          <cell r="D455" t="str">
            <v>マツダ</v>
          </cell>
          <cell r="E455" t="str">
            <v>MAZDA CX-60</v>
          </cell>
          <cell r="F455" t="str">
            <v>PHEV Premium Sports  AT(4WD)</v>
          </cell>
          <cell r="G455" t="str">
            <v>5LA-KH5S3P</v>
          </cell>
          <cell r="H455">
            <v>5875000</v>
          </cell>
          <cell r="I455">
            <v>500000</v>
          </cell>
          <cell r="J455" t="str">
            <v/>
          </cell>
          <cell r="K455">
            <v>350000</v>
          </cell>
          <cell r="L455" t="str">
            <v/>
          </cell>
        </row>
        <row r="456">
          <cell r="A456">
            <v>545</v>
          </cell>
          <cell r="B456" t="str">
            <v>PHEV</v>
          </cell>
          <cell r="C456" t="str">
            <v>普通自動車</v>
          </cell>
          <cell r="D456" t="str">
            <v>マツダ</v>
          </cell>
          <cell r="E456" t="str">
            <v>MAZDA CX-60</v>
          </cell>
          <cell r="F456" t="str">
            <v>PHEV Premium Modern  AT(4WD)</v>
          </cell>
          <cell r="G456" t="str">
            <v>5LA-KH5S3P</v>
          </cell>
          <cell r="H456">
            <v>5875000</v>
          </cell>
          <cell r="I456">
            <v>500000</v>
          </cell>
          <cell r="J456" t="str">
            <v/>
          </cell>
          <cell r="K456">
            <v>350000</v>
          </cell>
          <cell r="L456" t="str">
            <v/>
          </cell>
        </row>
        <row r="457">
          <cell r="A457">
            <v>62</v>
          </cell>
          <cell r="B457" t="str">
            <v>PHEV</v>
          </cell>
          <cell r="C457" t="str">
            <v>普通自動車</v>
          </cell>
          <cell r="D457" t="str">
            <v>三菱</v>
          </cell>
          <cell r="E457" t="str">
            <v>アウトランダー</v>
          </cell>
          <cell r="F457" t="str">
            <v>P</v>
          </cell>
          <cell r="G457" t="str">
            <v>5LA-GN0W</v>
          </cell>
          <cell r="H457">
            <v>5476000</v>
          </cell>
          <cell r="I457">
            <v>550000</v>
          </cell>
          <cell r="J457" t="str">
            <v/>
          </cell>
          <cell r="K457">
            <v>400000</v>
          </cell>
          <cell r="L457" t="str">
            <v/>
          </cell>
        </row>
        <row r="458">
          <cell r="A458">
            <v>63</v>
          </cell>
          <cell r="B458" t="str">
            <v>PHEV</v>
          </cell>
          <cell r="C458" t="str">
            <v>普通自動車</v>
          </cell>
          <cell r="D458" t="str">
            <v>三菱</v>
          </cell>
          <cell r="E458" t="str">
            <v>アウトランダー</v>
          </cell>
          <cell r="F458" t="str">
            <v>G(7人乗り)</v>
          </cell>
          <cell r="G458" t="str">
            <v>5LA-GN0W</v>
          </cell>
          <cell r="H458">
            <v>5082000</v>
          </cell>
          <cell r="I458">
            <v>550000</v>
          </cell>
          <cell r="J458" t="str">
            <v/>
          </cell>
          <cell r="K458">
            <v>400000</v>
          </cell>
          <cell r="L458" t="str">
            <v/>
          </cell>
        </row>
        <row r="459">
          <cell r="A459">
            <v>64</v>
          </cell>
          <cell r="B459" t="str">
            <v>PHEV</v>
          </cell>
          <cell r="C459" t="str">
            <v>普通自動車</v>
          </cell>
          <cell r="D459" t="str">
            <v>三菱</v>
          </cell>
          <cell r="E459" t="str">
            <v>アウトランダー</v>
          </cell>
          <cell r="F459" t="str">
            <v>G(5人乗り)</v>
          </cell>
          <cell r="G459" t="str">
            <v>5LA-GN0W</v>
          </cell>
          <cell r="H459">
            <v>4999000</v>
          </cell>
          <cell r="I459">
            <v>550000</v>
          </cell>
          <cell r="J459" t="str">
            <v/>
          </cell>
          <cell r="K459">
            <v>400000</v>
          </cell>
          <cell r="L459" t="str">
            <v/>
          </cell>
        </row>
        <row r="460">
          <cell r="A460">
            <v>531</v>
          </cell>
          <cell r="B460" t="str">
            <v>PHEV</v>
          </cell>
          <cell r="C460" t="str">
            <v>普通自動車</v>
          </cell>
          <cell r="D460" t="str">
            <v>三菱</v>
          </cell>
          <cell r="E460" t="str">
            <v>アウトランダー</v>
          </cell>
          <cell r="F460" t="str">
            <v>BLACK Edition(7人乗り)</v>
          </cell>
          <cell r="G460" t="str">
            <v>5LA-GN0W</v>
          </cell>
          <cell r="H460">
            <v>5731000</v>
          </cell>
          <cell r="I460">
            <v>550000</v>
          </cell>
          <cell r="J460" t="str">
            <v/>
          </cell>
          <cell r="K460">
            <v>400000</v>
          </cell>
          <cell r="L460" t="str">
            <v/>
          </cell>
        </row>
        <row r="461">
          <cell r="A461">
            <v>532</v>
          </cell>
          <cell r="B461" t="str">
            <v>PHEV</v>
          </cell>
          <cell r="C461" t="str">
            <v>普通自動車</v>
          </cell>
          <cell r="D461" t="str">
            <v>三菱</v>
          </cell>
          <cell r="E461" t="str">
            <v>アウトランダー</v>
          </cell>
          <cell r="F461" t="str">
            <v>BLACK Edition(5人乗り)</v>
          </cell>
          <cell r="G461" t="str">
            <v>5LA-GN0W</v>
          </cell>
          <cell r="H461">
            <v>4789000</v>
          </cell>
          <cell r="I461">
            <v>550000</v>
          </cell>
          <cell r="J461" t="str">
            <v/>
          </cell>
          <cell r="K461">
            <v>400000</v>
          </cell>
          <cell r="L461" t="str">
            <v/>
          </cell>
        </row>
        <row r="462">
          <cell r="A462">
            <v>65</v>
          </cell>
          <cell r="B462" t="str">
            <v>PHEV</v>
          </cell>
          <cell r="C462" t="str">
            <v>普通自動車</v>
          </cell>
          <cell r="D462" t="str">
            <v>三菱</v>
          </cell>
          <cell r="E462" t="str">
            <v>アウトランダー</v>
          </cell>
          <cell r="F462" t="str">
            <v>M</v>
          </cell>
          <cell r="G462" t="str">
            <v>5LA-GN0W</v>
          </cell>
          <cell r="H462">
            <v>4541000</v>
          </cell>
          <cell r="I462">
            <v>550000</v>
          </cell>
          <cell r="J462" t="str">
            <v/>
          </cell>
          <cell r="K462">
            <v>400000</v>
          </cell>
          <cell r="L462" t="str">
            <v/>
          </cell>
        </row>
        <row r="463">
          <cell r="A463">
            <v>66</v>
          </cell>
          <cell r="B463" t="str">
            <v>PHEV</v>
          </cell>
          <cell r="C463" t="str">
            <v>普通自動車</v>
          </cell>
          <cell r="D463" t="str">
            <v>三菱</v>
          </cell>
          <cell r="E463" t="str">
            <v>エクリプスクロス</v>
          </cell>
          <cell r="F463" t="str">
            <v>M</v>
          </cell>
          <cell r="G463" t="str">
            <v>5LA-GL3W</v>
          </cell>
          <cell r="H463">
            <v>3722000</v>
          </cell>
          <cell r="I463">
            <v>550000</v>
          </cell>
          <cell r="J463" t="str">
            <v/>
          </cell>
          <cell r="K463">
            <v>400000</v>
          </cell>
          <cell r="L463" t="str">
            <v/>
          </cell>
        </row>
        <row r="464">
          <cell r="A464">
            <v>536</v>
          </cell>
          <cell r="B464" t="str">
            <v>PHEV</v>
          </cell>
          <cell r="C464" t="str">
            <v>普通自動車</v>
          </cell>
          <cell r="D464" t="str">
            <v>三菱</v>
          </cell>
          <cell r="E464" t="str">
            <v>エクリプスクロス</v>
          </cell>
          <cell r="F464" t="str">
            <v>G Limited Edition</v>
          </cell>
          <cell r="G464" t="str">
            <v>5LA-GL3W</v>
          </cell>
          <cell r="H464">
            <v>3708000</v>
          </cell>
          <cell r="I464">
            <v>550000</v>
          </cell>
          <cell r="J464" t="str">
            <v/>
          </cell>
          <cell r="K464">
            <v>400000</v>
          </cell>
          <cell r="L464" t="str">
            <v/>
          </cell>
        </row>
        <row r="465">
          <cell r="A465">
            <v>67</v>
          </cell>
          <cell r="B465" t="str">
            <v>PHEV</v>
          </cell>
          <cell r="C465" t="str">
            <v>普通自動車</v>
          </cell>
          <cell r="D465" t="str">
            <v>三菱</v>
          </cell>
          <cell r="E465" t="str">
            <v>エクリプスクロス</v>
          </cell>
          <cell r="F465" t="str">
            <v>G</v>
          </cell>
          <cell r="G465" t="str">
            <v>5LA-GL3W</v>
          </cell>
          <cell r="H465">
            <v>4013000</v>
          </cell>
          <cell r="I465">
            <v>550000</v>
          </cell>
          <cell r="J465" t="str">
            <v/>
          </cell>
          <cell r="K465">
            <v>400000</v>
          </cell>
          <cell r="L465" t="str">
            <v/>
          </cell>
        </row>
        <row r="466">
          <cell r="A466">
            <v>537</v>
          </cell>
          <cell r="B466" t="str">
            <v>PHEV</v>
          </cell>
          <cell r="C466" t="str">
            <v>普通自動車</v>
          </cell>
          <cell r="D466" t="str">
            <v>三菱</v>
          </cell>
          <cell r="E466" t="str">
            <v>エクリプスクロス</v>
          </cell>
          <cell r="F466" t="str">
            <v>BLACK Edition</v>
          </cell>
          <cell r="G466" t="str">
            <v>5LA-GL3W</v>
          </cell>
          <cell r="H466">
            <v>4228000</v>
          </cell>
          <cell r="I466">
            <v>550000</v>
          </cell>
          <cell r="J466" t="str">
            <v/>
          </cell>
          <cell r="K466">
            <v>400000</v>
          </cell>
          <cell r="L466" t="str">
            <v/>
          </cell>
        </row>
        <row r="467">
          <cell r="A467">
            <v>68</v>
          </cell>
          <cell r="B467" t="str">
            <v>PHEV</v>
          </cell>
          <cell r="C467" t="str">
            <v>普通自動車</v>
          </cell>
          <cell r="D467" t="str">
            <v>三菱</v>
          </cell>
          <cell r="E467" t="str">
            <v>エクリプスクロス</v>
          </cell>
          <cell r="F467" t="str">
            <v>P</v>
          </cell>
          <cell r="G467" t="str">
            <v>5LA-GL3W</v>
          </cell>
          <cell r="H467">
            <v>4228000</v>
          </cell>
          <cell r="I467">
            <v>550000</v>
          </cell>
          <cell r="J467" t="str">
            <v/>
          </cell>
          <cell r="K467">
            <v>400000</v>
          </cell>
          <cell r="L467" t="str">
            <v/>
          </cell>
        </row>
        <row r="468">
          <cell r="A468">
            <v>262</v>
          </cell>
          <cell r="B468" t="str">
            <v>PHEV</v>
          </cell>
          <cell r="C468" t="str">
            <v>普通自動車</v>
          </cell>
          <cell r="D468" t="str">
            <v>MINI</v>
          </cell>
          <cell r="E468" t="str">
            <v>Cooper S E Crossover ALL4</v>
          </cell>
          <cell r="F468" t="str">
            <v/>
          </cell>
          <cell r="G468" t="str">
            <v>3LA-22BS15</v>
          </cell>
          <cell r="H468">
            <v>4936364</v>
          </cell>
          <cell r="I468" t="str">
            <v/>
          </cell>
          <cell r="J468">
            <v>400000</v>
          </cell>
          <cell r="K468" t="str">
            <v/>
          </cell>
          <cell r="L468">
            <v>250000</v>
          </cell>
        </row>
        <row r="469">
          <cell r="A469">
            <v>546</v>
          </cell>
          <cell r="B469" t="str">
            <v>PHEV</v>
          </cell>
          <cell r="C469" t="str">
            <v>普通自動車</v>
          </cell>
          <cell r="D469" t="str">
            <v>MINI</v>
          </cell>
          <cell r="E469" t="str">
            <v>Cooper S E Crossover ALL4</v>
          </cell>
          <cell r="F469" t="str">
            <v>Albert Bridge Edition</v>
          </cell>
          <cell r="G469" t="str">
            <v>3LA-22BS15</v>
          </cell>
          <cell r="H469">
            <v>5081818</v>
          </cell>
          <cell r="I469" t="str">
            <v/>
          </cell>
          <cell r="J469">
            <v>400000</v>
          </cell>
          <cell r="K469" t="str">
            <v/>
          </cell>
          <cell r="L469">
            <v>250000</v>
          </cell>
        </row>
        <row r="470">
          <cell r="A470">
            <v>460</v>
          </cell>
          <cell r="B470" t="str">
            <v>PHEV</v>
          </cell>
          <cell r="C470" t="str">
            <v>普通自動車</v>
          </cell>
          <cell r="D470" t="str">
            <v>MINI</v>
          </cell>
          <cell r="E470" t="str">
            <v>Cooper S E Crossover ALL4</v>
          </cell>
          <cell r="F470" t="str">
            <v>Untamed Edition</v>
          </cell>
          <cell r="G470" t="str">
            <v>3LA-22BS15</v>
          </cell>
          <cell r="H470">
            <v>5281819</v>
          </cell>
          <cell r="I470" t="str">
            <v/>
          </cell>
          <cell r="J470">
            <v>400000</v>
          </cell>
          <cell r="K470" t="str">
            <v/>
          </cell>
          <cell r="L470">
            <v>250000</v>
          </cell>
        </row>
        <row r="471">
          <cell r="A471">
            <v>235</v>
          </cell>
          <cell r="B471" t="str">
            <v>PHEV</v>
          </cell>
          <cell r="C471" t="str">
            <v>普通自動車</v>
          </cell>
          <cell r="D471" t="str">
            <v>メルセデス・ベンツ</v>
          </cell>
          <cell r="E471" t="str">
            <v>A 250 e</v>
          </cell>
          <cell r="F471" t="str">
            <v>類別：左から2桁目が1</v>
          </cell>
          <cell r="G471" t="str">
            <v>5LA-177086</v>
          </cell>
          <cell r="H471">
            <v>5827273</v>
          </cell>
          <cell r="I471" t="str">
            <v/>
          </cell>
          <cell r="J471">
            <v>350000</v>
          </cell>
          <cell r="K471" t="str">
            <v/>
          </cell>
          <cell r="L471">
            <v>200000</v>
          </cell>
        </row>
        <row r="472">
          <cell r="A472">
            <v>236</v>
          </cell>
          <cell r="B472" t="str">
            <v>PHEV</v>
          </cell>
          <cell r="C472" t="str">
            <v>普通自動車</v>
          </cell>
          <cell r="D472" t="str">
            <v>メルセデス・ベンツ</v>
          </cell>
          <cell r="E472" t="str">
            <v>A 250 e</v>
          </cell>
          <cell r="F472" t="str">
            <v>類別：左から2桁目が0</v>
          </cell>
          <cell r="G472" t="str">
            <v>5LA-177086</v>
          </cell>
          <cell r="H472">
            <v>5063637</v>
          </cell>
          <cell r="I472" t="str">
            <v/>
          </cell>
          <cell r="J472">
            <v>350000</v>
          </cell>
          <cell r="K472" t="str">
            <v/>
          </cell>
          <cell r="L472">
            <v>200000</v>
          </cell>
        </row>
        <row r="473">
          <cell r="A473">
            <v>241</v>
          </cell>
          <cell r="B473" t="str">
            <v>PHEV</v>
          </cell>
          <cell r="C473" t="str">
            <v>普通自動車</v>
          </cell>
          <cell r="D473" t="str">
            <v>メルセデス・ベンツ</v>
          </cell>
          <cell r="E473" t="str">
            <v>A 250 e  セダン</v>
          </cell>
          <cell r="F473" t="str">
            <v>類別：左から2桁目が1</v>
          </cell>
          <cell r="G473" t="str">
            <v>5LA-177186</v>
          </cell>
          <cell r="H473">
            <v>5809091</v>
          </cell>
          <cell r="I473" t="str">
            <v/>
          </cell>
          <cell r="J473">
            <v>350000</v>
          </cell>
          <cell r="K473" t="str">
            <v/>
          </cell>
          <cell r="L473">
            <v>200000</v>
          </cell>
        </row>
        <row r="474">
          <cell r="A474">
            <v>242</v>
          </cell>
          <cell r="B474" t="str">
            <v>PHEV</v>
          </cell>
          <cell r="C474" t="str">
            <v>普通自動車</v>
          </cell>
          <cell r="D474" t="str">
            <v>メルセデス・ベンツ</v>
          </cell>
          <cell r="E474" t="str">
            <v>A 250 e  セダン</v>
          </cell>
          <cell r="F474" t="str">
            <v>類別：左から2桁目が0</v>
          </cell>
          <cell r="G474" t="str">
            <v>5LA-177186</v>
          </cell>
          <cell r="H474">
            <v>5154546</v>
          </cell>
          <cell r="I474" t="str">
            <v/>
          </cell>
          <cell r="J474">
            <v>350000</v>
          </cell>
          <cell r="K474" t="str">
            <v/>
          </cell>
          <cell r="L474">
            <v>200000</v>
          </cell>
        </row>
        <row r="475">
          <cell r="A475">
            <v>725</v>
          </cell>
          <cell r="B475" t="str">
            <v>PHEV</v>
          </cell>
          <cell r="C475" t="str">
            <v>普通自動車</v>
          </cell>
          <cell r="D475" t="str">
            <v>メルセデス・ベンツ</v>
          </cell>
          <cell r="E475" t="str">
            <v>C 350 e スポーツ</v>
          </cell>
          <cell r="F475" t="str">
            <v>類別：左から2桁目が1</v>
          </cell>
          <cell r="G475" t="str">
            <v>5LA-206054C</v>
          </cell>
          <cell r="H475">
            <v>9045455</v>
          </cell>
          <cell r="I475">
            <v>450000</v>
          </cell>
          <cell r="J475" t="str">
            <v/>
          </cell>
          <cell r="K475">
            <v>300000</v>
          </cell>
          <cell r="L475" t="str">
            <v/>
          </cell>
        </row>
        <row r="476">
          <cell r="A476">
            <v>745</v>
          </cell>
          <cell r="B476" t="str">
            <v>PHEV</v>
          </cell>
          <cell r="C476" t="str">
            <v>普通自動車</v>
          </cell>
          <cell r="D476" t="str">
            <v>メルセデス・ベンツ</v>
          </cell>
          <cell r="E476" t="str">
            <v>C 350 e スポーツ</v>
          </cell>
          <cell r="F476" t="str">
            <v>類別：左から2桁目が0</v>
          </cell>
          <cell r="G476" t="str">
            <v>5LA-206054C</v>
          </cell>
          <cell r="H476">
            <v>9045455</v>
          </cell>
          <cell r="I476">
            <v>450000</v>
          </cell>
          <cell r="J476" t="str">
            <v/>
          </cell>
          <cell r="K476">
            <v>300000</v>
          </cell>
          <cell r="L476" t="str">
            <v/>
          </cell>
        </row>
        <row r="477">
          <cell r="A477">
            <v>248</v>
          </cell>
          <cell r="B477" t="str">
            <v>PHEV</v>
          </cell>
          <cell r="C477" t="str">
            <v>普通自動車</v>
          </cell>
          <cell r="D477" t="str">
            <v>メルセデス・ベンツ</v>
          </cell>
          <cell r="E477" t="str">
            <v>GLC 350 e 4MATIC</v>
          </cell>
          <cell r="F477" t="str">
            <v>類別：左から2桁目が2</v>
          </cell>
          <cell r="G477" t="str">
            <v>5LA-253953</v>
          </cell>
          <cell r="H477">
            <v>8463637</v>
          </cell>
          <cell r="I477" t="str">
            <v/>
          </cell>
          <cell r="J477">
            <v>350000</v>
          </cell>
          <cell r="K477" t="str">
            <v/>
          </cell>
          <cell r="L477">
            <v>200000</v>
          </cell>
        </row>
        <row r="478">
          <cell r="A478">
            <v>249</v>
          </cell>
          <cell r="B478" t="str">
            <v>PHEV</v>
          </cell>
          <cell r="C478" t="str">
            <v>普通自動車</v>
          </cell>
          <cell r="D478" t="str">
            <v>メルセデス・ベンツ</v>
          </cell>
          <cell r="E478" t="str">
            <v>GLC 350 e 4MATIC</v>
          </cell>
          <cell r="F478" t="str">
            <v>類別：左から2桁目が1</v>
          </cell>
          <cell r="G478" t="str">
            <v>5LA-253953</v>
          </cell>
          <cell r="H478">
            <v>8172728</v>
          </cell>
          <cell r="I478" t="str">
            <v/>
          </cell>
          <cell r="J478">
            <v>350000</v>
          </cell>
          <cell r="K478" t="str">
            <v/>
          </cell>
          <cell r="L478">
            <v>200000</v>
          </cell>
        </row>
        <row r="479">
          <cell r="A479">
            <v>245</v>
          </cell>
          <cell r="B479" t="str">
            <v>PHEV</v>
          </cell>
          <cell r="C479" t="str">
            <v>普通自動車</v>
          </cell>
          <cell r="D479" t="str">
            <v>メルセデス・ベンツ</v>
          </cell>
          <cell r="E479" t="str">
            <v>GLC 350 e
4MATIC クーペ</v>
          </cell>
          <cell r="F479" t="str">
            <v>類別：左から2桁目が2</v>
          </cell>
          <cell r="G479" t="str">
            <v>5LA-253353</v>
          </cell>
          <cell r="H479">
            <v>8754546</v>
          </cell>
          <cell r="I479" t="str">
            <v/>
          </cell>
          <cell r="J479">
            <v>350000</v>
          </cell>
          <cell r="K479" t="str">
            <v/>
          </cell>
          <cell r="L479">
            <v>200000</v>
          </cell>
        </row>
        <row r="480">
          <cell r="A480">
            <v>246</v>
          </cell>
          <cell r="B480" t="str">
            <v>PHEV</v>
          </cell>
          <cell r="C480" t="str">
            <v>普通自動車</v>
          </cell>
          <cell r="D480" t="str">
            <v>メルセデス・ベンツ</v>
          </cell>
          <cell r="E480" t="str">
            <v>GLC 350 e
4MATIC クーペ</v>
          </cell>
          <cell r="F480" t="str">
            <v>類別：左から2桁目が1</v>
          </cell>
          <cell r="G480" t="str">
            <v>5LA-253353</v>
          </cell>
          <cell r="H480">
            <v>8472728</v>
          </cell>
          <cell r="I480" t="str">
            <v/>
          </cell>
          <cell r="J480">
            <v>350000</v>
          </cell>
          <cell r="K480" t="str">
            <v/>
          </cell>
          <cell r="L480">
            <v>200000</v>
          </cell>
        </row>
        <row r="481">
          <cell r="A481">
            <v>247</v>
          </cell>
          <cell r="B481" t="str">
            <v>PHEV</v>
          </cell>
          <cell r="C481" t="str">
            <v>普通自動車</v>
          </cell>
          <cell r="D481" t="str">
            <v>メルセデス・ベンツ</v>
          </cell>
          <cell r="E481" t="str">
            <v>GLC 350 e
4MATIC クーペ</v>
          </cell>
          <cell r="F481" t="str">
            <v>類別：左から2桁目が0</v>
          </cell>
          <cell r="G481" t="str">
            <v>5LA-253353</v>
          </cell>
          <cell r="H481">
            <v>8381819</v>
          </cell>
          <cell r="I481" t="str">
            <v/>
          </cell>
          <cell r="J481">
            <v>350000</v>
          </cell>
          <cell r="K481" t="str">
            <v/>
          </cell>
          <cell r="L481">
            <v>200000</v>
          </cell>
        </row>
        <row r="482">
          <cell r="A482">
            <v>726</v>
          </cell>
          <cell r="B482" t="str">
            <v>PHEV</v>
          </cell>
          <cell r="C482" t="str">
            <v>普通自動車</v>
          </cell>
          <cell r="D482" t="str">
            <v>メルセデス・ベンツ</v>
          </cell>
          <cell r="E482" t="str">
            <v>GLC 350 e
4MATIC Sports</v>
          </cell>
          <cell r="F482" t="str">
            <v>Edition Star</v>
          </cell>
          <cell r="G482" t="str">
            <v>5LA-254656</v>
          </cell>
          <cell r="H482">
            <v>9072728</v>
          </cell>
          <cell r="I482">
            <v>450000</v>
          </cell>
          <cell r="J482" t="str">
            <v/>
          </cell>
          <cell r="K482">
            <v>300000</v>
          </cell>
          <cell r="L482" t="str">
            <v/>
          </cell>
        </row>
        <row r="483">
          <cell r="A483">
            <v>749</v>
          </cell>
          <cell r="B483" t="str">
            <v>PHEV</v>
          </cell>
          <cell r="C483" t="str">
            <v>普通自動車</v>
          </cell>
          <cell r="D483" t="str">
            <v>メルセデス・ベンツ</v>
          </cell>
          <cell r="E483" t="str">
            <v>E 350 e Sports</v>
          </cell>
          <cell r="F483" t="str">
            <v>Edition Star(類別：左から2桁目が0)</v>
          </cell>
          <cell r="G483" t="str">
            <v>5LA-214054</v>
          </cell>
          <cell r="H483">
            <v>8981819</v>
          </cell>
          <cell r="I483">
            <v>450000</v>
          </cell>
          <cell r="J483" t="str">
            <v/>
          </cell>
          <cell r="K483">
            <v>300000</v>
          </cell>
          <cell r="L483" t="str">
            <v/>
          </cell>
        </row>
        <row r="484">
          <cell r="A484">
            <v>750</v>
          </cell>
          <cell r="B484" t="str">
            <v>PHEV</v>
          </cell>
          <cell r="C484" t="str">
            <v>普通自動車</v>
          </cell>
          <cell r="D484" t="str">
            <v>メルセデス・ベンツ</v>
          </cell>
          <cell r="E484" t="str">
            <v>E 350 e Sports</v>
          </cell>
          <cell r="G484" t="str">
            <v>5LA-214054C</v>
          </cell>
          <cell r="H484">
            <v>8981819</v>
          </cell>
          <cell r="I484">
            <v>450000</v>
          </cell>
          <cell r="J484" t="str">
            <v/>
          </cell>
          <cell r="K484">
            <v>300000</v>
          </cell>
          <cell r="L484" t="str">
            <v/>
          </cell>
        </row>
        <row r="485">
          <cell r="A485">
            <v>463</v>
          </cell>
          <cell r="B485" t="str">
            <v>PHEV</v>
          </cell>
          <cell r="C485" t="str">
            <v>普通自動車</v>
          </cell>
          <cell r="D485" t="str">
            <v>メルセデス・ベンツ</v>
          </cell>
          <cell r="E485" t="str">
            <v>E 350 e  スポーツ</v>
          </cell>
          <cell r="F485" t="str">
            <v>類別：左から2桁目が3</v>
          </cell>
          <cell r="G485" t="str">
            <v>5LA-213053</v>
          </cell>
          <cell r="H485">
            <v>8645455</v>
          </cell>
          <cell r="I485" t="str">
            <v/>
          </cell>
          <cell r="J485">
            <v>350000</v>
          </cell>
          <cell r="K485" t="str">
            <v/>
          </cell>
          <cell r="L485">
            <v>200000</v>
          </cell>
        </row>
        <row r="486">
          <cell r="A486">
            <v>250</v>
          </cell>
          <cell r="B486" t="str">
            <v>PHEV</v>
          </cell>
          <cell r="C486" t="str">
            <v>普通自動車</v>
          </cell>
          <cell r="D486" t="str">
            <v>メルセデス・ベンツ</v>
          </cell>
          <cell r="E486" t="str">
            <v>E 350 e  スポーツ</v>
          </cell>
          <cell r="F486" t="str">
            <v>類別：左から2桁目が2</v>
          </cell>
          <cell r="G486" t="str">
            <v>5LA-213053</v>
          </cell>
          <cell r="H486">
            <v>8418182</v>
          </cell>
          <cell r="I486" t="str">
            <v/>
          </cell>
          <cell r="J486">
            <v>350000</v>
          </cell>
          <cell r="K486" t="str">
            <v/>
          </cell>
          <cell r="L486">
            <v>200000</v>
          </cell>
        </row>
        <row r="487">
          <cell r="A487">
            <v>251</v>
          </cell>
          <cell r="B487" t="str">
            <v>PHEV</v>
          </cell>
          <cell r="C487" t="str">
            <v>普通自動車</v>
          </cell>
          <cell r="D487" t="str">
            <v>メルセデス・ベンツ</v>
          </cell>
          <cell r="E487" t="str">
            <v>E 350 e  スポーツ</v>
          </cell>
          <cell r="F487" t="str">
            <v>類別：左から2桁目が1</v>
          </cell>
          <cell r="G487" t="str">
            <v>5LA-213053</v>
          </cell>
          <cell r="H487">
            <v>8136364</v>
          </cell>
          <cell r="I487" t="str">
            <v/>
          </cell>
          <cell r="J487">
            <v>350000</v>
          </cell>
          <cell r="K487" t="str">
            <v/>
          </cell>
          <cell r="L487">
            <v>200000</v>
          </cell>
        </row>
        <row r="488">
          <cell r="A488">
            <v>252</v>
          </cell>
          <cell r="B488" t="str">
            <v>PHEV</v>
          </cell>
          <cell r="C488" t="str">
            <v>普通自動車</v>
          </cell>
          <cell r="D488" t="str">
            <v>メルセデス・ベンツ</v>
          </cell>
          <cell r="E488" t="str">
            <v>E 350 e  スポーツ</v>
          </cell>
          <cell r="F488" t="str">
            <v>類別：左から2桁目が1</v>
          </cell>
          <cell r="G488" t="str">
            <v>5LA-213053C</v>
          </cell>
          <cell r="H488">
            <v>8418182</v>
          </cell>
          <cell r="I488" t="str">
            <v/>
          </cell>
          <cell r="J488">
            <v>350000</v>
          </cell>
          <cell r="K488" t="str">
            <v/>
          </cell>
          <cell r="L488">
            <v>200000</v>
          </cell>
        </row>
        <row r="489">
          <cell r="A489">
            <v>464</v>
          </cell>
          <cell r="B489" t="str">
            <v>PHEV</v>
          </cell>
          <cell r="C489" t="str">
            <v>普通自動車</v>
          </cell>
          <cell r="D489" t="str">
            <v>メルセデス・ベンツ</v>
          </cell>
          <cell r="E489" t="str">
            <v>E 350 de スポーツ</v>
          </cell>
          <cell r="F489" t="str">
            <v>類別：左から2桁目が3</v>
          </cell>
          <cell r="G489" t="str">
            <v>3MA-213016</v>
          </cell>
          <cell r="H489">
            <v>9463637</v>
          </cell>
          <cell r="I489" t="str">
            <v/>
          </cell>
          <cell r="J489">
            <v>350000</v>
          </cell>
          <cell r="K489" t="str">
            <v/>
          </cell>
          <cell r="L489">
            <v>200000</v>
          </cell>
        </row>
        <row r="490">
          <cell r="A490">
            <v>254</v>
          </cell>
          <cell r="B490" t="str">
            <v>PHEV</v>
          </cell>
          <cell r="C490" t="str">
            <v>普通自動車</v>
          </cell>
          <cell r="D490" t="str">
            <v>メルセデス・ベンツ</v>
          </cell>
          <cell r="E490" t="str">
            <v>E 350 de スポーツ</v>
          </cell>
          <cell r="F490" t="str">
            <v>類別：左から2桁目が2</v>
          </cell>
          <cell r="G490" t="str">
            <v>3MA-213016</v>
          </cell>
          <cell r="H490">
            <v>8627273</v>
          </cell>
          <cell r="I490" t="str">
            <v/>
          </cell>
          <cell r="J490">
            <v>350000</v>
          </cell>
          <cell r="K490" t="str">
            <v/>
          </cell>
          <cell r="L490">
            <v>200000</v>
          </cell>
        </row>
        <row r="491">
          <cell r="A491">
            <v>255</v>
          </cell>
          <cell r="B491" t="str">
            <v>PHEV</v>
          </cell>
          <cell r="C491" t="str">
            <v>普通自動車</v>
          </cell>
          <cell r="D491" t="str">
            <v>メルセデス・ベンツ</v>
          </cell>
          <cell r="E491" t="str">
            <v>E 350 de スポーツ</v>
          </cell>
          <cell r="F491" t="str">
            <v>類別：左から2桁目が1</v>
          </cell>
          <cell r="G491" t="str">
            <v>3MA-213016</v>
          </cell>
          <cell r="H491">
            <v>8345455</v>
          </cell>
          <cell r="I491" t="str">
            <v/>
          </cell>
          <cell r="J491">
            <v>350000</v>
          </cell>
          <cell r="K491" t="str">
            <v/>
          </cell>
          <cell r="L491">
            <v>200000</v>
          </cell>
        </row>
        <row r="492">
          <cell r="A492">
            <v>712</v>
          </cell>
          <cell r="B492" t="str">
            <v>PHEV</v>
          </cell>
          <cell r="C492" t="str">
            <v>普通自動車</v>
          </cell>
          <cell r="D492" t="str">
            <v>メルセデス・ベンツ</v>
          </cell>
          <cell r="E492" t="str">
            <v>S 580 e 4MATIC
ロング</v>
          </cell>
          <cell r="F492" t="str">
            <v>類別：左から2桁目が2</v>
          </cell>
          <cell r="G492" t="str">
            <v>5LA-223169</v>
          </cell>
          <cell r="H492">
            <v>19945455</v>
          </cell>
          <cell r="I492">
            <v>450000</v>
          </cell>
          <cell r="J492" t="str">
            <v/>
          </cell>
          <cell r="K492">
            <v>300000</v>
          </cell>
          <cell r="L492" t="str">
            <v/>
          </cell>
        </row>
        <row r="493">
          <cell r="A493">
            <v>547</v>
          </cell>
          <cell r="B493" t="str">
            <v>PHEV</v>
          </cell>
          <cell r="C493" t="str">
            <v>普通自動車</v>
          </cell>
          <cell r="D493" t="str">
            <v>メルセデス・ベンツ</v>
          </cell>
          <cell r="E493" t="str">
            <v>S 580 e 4MATIC
ロング</v>
          </cell>
          <cell r="F493" t="str">
            <v>類別：左から2桁目が1</v>
          </cell>
          <cell r="G493" t="str">
            <v>5LA-223169</v>
          </cell>
          <cell r="H493">
            <v>19418182</v>
          </cell>
          <cell r="I493">
            <v>450000</v>
          </cell>
          <cell r="J493" t="str">
            <v/>
          </cell>
          <cell r="K493">
            <v>300000</v>
          </cell>
          <cell r="L493" t="str">
            <v/>
          </cell>
        </row>
        <row r="494">
          <cell r="A494">
            <v>462</v>
          </cell>
          <cell r="B494" t="str">
            <v>PHEV</v>
          </cell>
          <cell r="C494" t="str">
            <v>普通自動車</v>
          </cell>
          <cell r="D494" t="str">
            <v>メルセデス・ベンツ</v>
          </cell>
          <cell r="E494" t="str">
            <v>S 580 e 4MATIC
ロング</v>
          </cell>
          <cell r="F494" t="str">
            <v>類別：左から2桁目が0</v>
          </cell>
          <cell r="G494" t="str">
            <v>5LA-223169</v>
          </cell>
          <cell r="H494">
            <v>17981819</v>
          </cell>
          <cell r="I494" t="str">
            <v/>
          </cell>
          <cell r="J494">
            <v>350000</v>
          </cell>
          <cell r="K494" t="str">
            <v/>
          </cell>
          <cell r="L494">
            <v>200000</v>
          </cell>
        </row>
        <row r="495">
          <cell r="A495" t="str">
            <v>車両コード</v>
          </cell>
          <cell r="B495" t="str">
            <v>PHEV</v>
          </cell>
          <cell r="C495" t="str">
            <v>区分</v>
          </cell>
          <cell r="D495" t="str">
            <v>ブランド（メーカー）</v>
          </cell>
          <cell r="E495" t="str">
            <v>車名</v>
          </cell>
          <cell r="F495" t="str">
            <v>グレード</v>
          </cell>
          <cell r="G495" t="str">
            <v>型式</v>
          </cell>
          <cell r="H495" t="str">
            <v>定価(円)
※１</v>
          </cell>
          <cell r="I495" t="e">
            <v>#N/A</v>
          </cell>
          <cell r="J495" t="str">
            <v/>
          </cell>
          <cell r="K495" t="e">
            <v>#N/A</v>
          </cell>
          <cell r="L495" t="str">
            <v/>
          </cell>
        </row>
        <row r="496">
          <cell r="A496">
            <v>0</v>
          </cell>
          <cell r="B496" t="str">
            <v>PHEV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</row>
        <row r="497">
          <cell r="A497">
            <v>0</v>
          </cell>
          <cell r="B497" t="str">
            <v>PHEV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</row>
        <row r="498">
          <cell r="A498">
            <v>0</v>
          </cell>
          <cell r="B498" t="str">
            <v>PHEV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e">
            <v>#N/A</v>
          </cell>
          <cell r="J498" t="e">
            <v>#N/A</v>
          </cell>
          <cell r="K498" t="e">
            <v>#N/A</v>
          </cell>
          <cell r="L498" t="e">
            <v>#N/A</v>
          </cell>
        </row>
        <row r="499">
          <cell r="A499">
            <v>473</v>
          </cell>
          <cell r="B499" t="str">
            <v>PHEV</v>
          </cell>
          <cell r="C499" t="str">
            <v>普通自動車</v>
          </cell>
          <cell r="D499" t="str">
            <v>ランドローバー</v>
          </cell>
          <cell r="E499" t="str">
            <v>Discovery Sport</v>
          </cell>
          <cell r="F499" t="str">
            <v>R-Dynamic S(類別：左から2桁目が2)</v>
          </cell>
          <cell r="G499" t="str">
            <v>3LA-LC15TD</v>
          </cell>
          <cell r="H499">
            <v>6327273</v>
          </cell>
          <cell r="I499" t="str">
            <v/>
          </cell>
          <cell r="J499">
            <v>350000</v>
          </cell>
          <cell r="K499" t="str">
            <v/>
          </cell>
          <cell r="L499">
            <v>200000</v>
          </cell>
        </row>
        <row r="500">
          <cell r="A500">
            <v>276</v>
          </cell>
          <cell r="B500" t="str">
            <v>PHEV</v>
          </cell>
          <cell r="C500" t="str">
            <v>普通自動車</v>
          </cell>
          <cell r="D500" t="str">
            <v>ランドローバー</v>
          </cell>
          <cell r="E500" t="str">
            <v>Discovery Sport</v>
          </cell>
          <cell r="F500" t="str">
            <v>R-Dynamic S(類別：左から2桁目が1)</v>
          </cell>
          <cell r="G500" t="str">
            <v>3LA-LC15TD</v>
          </cell>
          <cell r="H500">
            <v>6145455</v>
          </cell>
          <cell r="I500" t="str">
            <v/>
          </cell>
          <cell r="J500">
            <v>350000</v>
          </cell>
          <cell r="K500" t="str">
            <v/>
          </cell>
          <cell r="L500">
            <v>200000</v>
          </cell>
        </row>
        <row r="501">
          <cell r="A501">
            <v>474</v>
          </cell>
          <cell r="B501" t="str">
            <v>PHEV</v>
          </cell>
          <cell r="C501" t="str">
            <v>普通自動車</v>
          </cell>
          <cell r="D501" t="str">
            <v>ランドローバー</v>
          </cell>
          <cell r="E501" t="str">
            <v>Discovery Sport</v>
          </cell>
          <cell r="F501" t="str">
            <v>R-Dynamic SE(類別：左から2桁目が2)</v>
          </cell>
          <cell r="G501" t="str">
            <v>3LA-LC15TD</v>
          </cell>
          <cell r="H501">
            <v>6790909</v>
          </cell>
          <cell r="I501" t="str">
            <v/>
          </cell>
          <cell r="J501">
            <v>350000</v>
          </cell>
          <cell r="K501" t="str">
            <v/>
          </cell>
          <cell r="L501">
            <v>200000</v>
          </cell>
        </row>
        <row r="502">
          <cell r="A502">
            <v>277</v>
          </cell>
          <cell r="B502" t="str">
            <v>PHEV</v>
          </cell>
          <cell r="C502" t="str">
            <v>普通自動車</v>
          </cell>
          <cell r="D502" t="str">
            <v>ランドローバー</v>
          </cell>
          <cell r="E502" t="str">
            <v>Discovery Sport</v>
          </cell>
          <cell r="F502" t="str">
            <v>R-Dynamic SE(類別：左から2桁目が1)</v>
          </cell>
          <cell r="G502" t="str">
            <v>3LA-LC15TD</v>
          </cell>
          <cell r="H502">
            <v>6590909</v>
          </cell>
          <cell r="I502" t="str">
            <v/>
          </cell>
          <cell r="J502">
            <v>350000</v>
          </cell>
          <cell r="K502" t="str">
            <v/>
          </cell>
          <cell r="L502">
            <v>200000</v>
          </cell>
        </row>
        <row r="503">
          <cell r="A503">
            <v>746</v>
          </cell>
          <cell r="B503" t="str">
            <v>PHEV</v>
          </cell>
          <cell r="C503" t="str">
            <v>普通自動車</v>
          </cell>
          <cell r="D503" t="str">
            <v>ランドローバー</v>
          </cell>
          <cell r="E503" t="str">
            <v>Discovery Sport</v>
          </cell>
          <cell r="F503" t="str">
            <v>Dynamic HSE(類別：左から2桁目が2)</v>
          </cell>
          <cell r="G503" t="str">
            <v>3LA-LC15TD</v>
          </cell>
          <cell r="H503">
            <v>9236364</v>
          </cell>
          <cell r="I503" t="str">
            <v/>
          </cell>
          <cell r="J503">
            <v>350000</v>
          </cell>
          <cell r="K503" t="str">
            <v/>
          </cell>
          <cell r="L503">
            <v>200000</v>
          </cell>
        </row>
        <row r="504">
          <cell r="A504">
            <v>475</v>
          </cell>
          <cell r="B504" t="str">
            <v>PHEV</v>
          </cell>
          <cell r="C504" t="str">
            <v>普通自動車</v>
          </cell>
          <cell r="D504" t="str">
            <v>ランドローバー</v>
          </cell>
          <cell r="E504" t="str">
            <v>Discovery Sport</v>
          </cell>
          <cell r="F504" t="str">
            <v>R-Dynamic HSE(類別：左から2桁目が2)</v>
          </cell>
          <cell r="G504" t="str">
            <v>3LA-LC15TD</v>
          </cell>
          <cell r="H504">
            <v>7136364</v>
          </cell>
          <cell r="I504" t="str">
            <v/>
          </cell>
          <cell r="J504">
            <v>350000</v>
          </cell>
          <cell r="K504" t="str">
            <v/>
          </cell>
          <cell r="L504">
            <v>200000</v>
          </cell>
        </row>
        <row r="505">
          <cell r="A505">
            <v>278</v>
          </cell>
          <cell r="B505" t="str">
            <v>PHEV</v>
          </cell>
          <cell r="C505" t="str">
            <v>普通自動車</v>
          </cell>
          <cell r="D505" t="str">
            <v>ランドローバー</v>
          </cell>
          <cell r="E505" t="str">
            <v>Discovery Sport</v>
          </cell>
          <cell r="F505" t="str">
            <v>R-Dynamic HSE(類別：左から2桁目が1)</v>
          </cell>
          <cell r="G505" t="str">
            <v>3LA-LC15TD</v>
          </cell>
          <cell r="H505">
            <v>6927273</v>
          </cell>
          <cell r="I505" t="str">
            <v/>
          </cell>
          <cell r="J505">
            <v>350000</v>
          </cell>
          <cell r="K505" t="str">
            <v/>
          </cell>
          <cell r="L505">
            <v>200000</v>
          </cell>
        </row>
        <row r="506">
          <cell r="A506">
            <v>589</v>
          </cell>
          <cell r="B506" t="str">
            <v>PHEV</v>
          </cell>
          <cell r="C506" t="str">
            <v>普通自動車</v>
          </cell>
          <cell r="D506" t="str">
            <v>ランドローバー</v>
          </cell>
          <cell r="E506" t="str">
            <v>Range Rover</v>
          </cell>
          <cell r="F506" t="str">
            <v>SE（P440e）</v>
          </cell>
          <cell r="G506" t="str">
            <v>3LA-LK934A</v>
          </cell>
          <cell r="H506">
            <v>16009091</v>
          </cell>
          <cell r="I506" t="str">
            <v/>
          </cell>
          <cell r="J506">
            <v>350000</v>
          </cell>
          <cell r="K506" t="str">
            <v/>
          </cell>
          <cell r="L506">
            <v>200000</v>
          </cell>
        </row>
        <row r="507">
          <cell r="A507">
            <v>590</v>
          </cell>
          <cell r="B507" t="str">
            <v>PHEV</v>
          </cell>
          <cell r="C507" t="str">
            <v>普通自動車</v>
          </cell>
          <cell r="D507" t="str">
            <v>ランドローバー</v>
          </cell>
          <cell r="E507" t="str">
            <v>Range Rover</v>
          </cell>
          <cell r="F507" t="str">
            <v>HSE（P440e）</v>
          </cell>
          <cell r="G507" t="str">
            <v>3LA-LK934A</v>
          </cell>
          <cell r="H507">
            <v>17081818</v>
          </cell>
          <cell r="I507" t="str">
            <v/>
          </cell>
          <cell r="J507">
            <v>350000</v>
          </cell>
          <cell r="K507" t="str">
            <v/>
          </cell>
          <cell r="L507">
            <v>200000</v>
          </cell>
        </row>
        <row r="508">
          <cell r="A508">
            <v>591</v>
          </cell>
          <cell r="B508" t="str">
            <v>PHEV</v>
          </cell>
          <cell r="C508" t="str">
            <v>普通自動車</v>
          </cell>
          <cell r="D508" t="str">
            <v>ランドローバー</v>
          </cell>
          <cell r="E508" t="str">
            <v>Range Rover</v>
          </cell>
          <cell r="F508" t="str">
            <v>Autobiography（P440e）</v>
          </cell>
          <cell r="G508" t="str">
            <v>3LA-LK934A</v>
          </cell>
          <cell r="H508">
            <v>19100000</v>
          </cell>
          <cell r="I508" t="str">
            <v/>
          </cell>
          <cell r="J508">
            <v>350000</v>
          </cell>
          <cell r="K508" t="str">
            <v/>
          </cell>
          <cell r="L508">
            <v>200000</v>
          </cell>
        </row>
        <row r="509">
          <cell r="A509">
            <v>592</v>
          </cell>
          <cell r="B509" t="str">
            <v>PHEV</v>
          </cell>
          <cell r="C509" t="str">
            <v>普通自動車</v>
          </cell>
          <cell r="D509" t="str">
            <v>ランドローバー</v>
          </cell>
          <cell r="E509" t="str">
            <v>Range Rover</v>
          </cell>
          <cell r="F509" t="str">
            <v>First Edition （P440e）</v>
          </cell>
          <cell r="G509" t="str">
            <v>3LA-LK934A</v>
          </cell>
          <cell r="H509">
            <v>19918182</v>
          </cell>
          <cell r="I509" t="str">
            <v/>
          </cell>
          <cell r="J509">
            <v>350000</v>
          </cell>
          <cell r="K509" t="str">
            <v/>
          </cell>
          <cell r="L509">
            <v>200000</v>
          </cell>
        </row>
        <row r="510">
          <cell r="A510">
            <v>593</v>
          </cell>
          <cell r="B510" t="str">
            <v>PHEV</v>
          </cell>
          <cell r="C510" t="str">
            <v>普通自動車</v>
          </cell>
          <cell r="D510" t="str">
            <v>ランドローバー</v>
          </cell>
          <cell r="E510" t="str">
            <v>Range Rover</v>
          </cell>
          <cell r="F510" t="str">
            <v>SE（P510e）</v>
          </cell>
          <cell r="G510" t="str">
            <v>3LA-LK934A</v>
          </cell>
          <cell r="H510">
            <v>17181818</v>
          </cell>
          <cell r="I510" t="str">
            <v/>
          </cell>
          <cell r="J510">
            <v>350000</v>
          </cell>
          <cell r="K510" t="str">
            <v/>
          </cell>
          <cell r="L510">
            <v>200000</v>
          </cell>
        </row>
        <row r="511">
          <cell r="A511">
            <v>594</v>
          </cell>
          <cell r="B511" t="str">
            <v>PHEV</v>
          </cell>
          <cell r="C511" t="str">
            <v>普通自動車</v>
          </cell>
          <cell r="D511" t="str">
            <v>ランドローバー</v>
          </cell>
          <cell r="E511" t="str">
            <v>Range Rover</v>
          </cell>
          <cell r="F511" t="str">
            <v>HSE（P510e）</v>
          </cell>
          <cell r="G511" t="str">
            <v>3LA-LK934A</v>
          </cell>
          <cell r="H511">
            <v>18245455</v>
          </cell>
          <cell r="I511" t="str">
            <v/>
          </cell>
          <cell r="J511">
            <v>350000</v>
          </cell>
          <cell r="K511" t="str">
            <v/>
          </cell>
          <cell r="L511">
            <v>200000</v>
          </cell>
        </row>
        <row r="512">
          <cell r="A512">
            <v>595</v>
          </cell>
          <cell r="B512" t="str">
            <v>PHEV</v>
          </cell>
          <cell r="C512" t="str">
            <v>普通自動車</v>
          </cell>
          <cell r="D512" t="str">
            <v>ランドローバー</v>
          </cell>
          <cell r="E512" t="str">
            <v>Range Rover</v>
          </cell>
          <cell r="F512" t="str">
            <v>Autobiography（P510e）</v>
          </cell>
          <cell r="G512" t="str">
            <v>3LA-LK934A</v>
          </cell>
          <cell r="H512">
            <v>20181818</v>
          </cell>
          <cell r="I512" t="str">
            <v/>
          </cell>
          <cell r="J512">
            <v>350000</v>
          </cell>
          <cell r="K512" t="str">
            <v/>
          </cell>
          <cell r="L512">
            <v>200000</v>
          </cell>
        </row>
        <row r="513">
          <cell r="A513">
            <v>596</v>
          </cell>
          <cell r="B513" t="str">
            <v>PHEV</v>
          </cell>
          <cell r="C513" t="str">
            <v>普通自動車</v>
          </cell>
          <cell r="D513" t="str">
            <v>ランドローバー</v>
          </cell>
          <cell r="E513" t="str">
            <v>Range Rover</v>
          </cell>
          <cell r="F513" t="str">
            <v>First Edition（P510e）</v>
          </cell>
          <cell r="G513" t="str">
            <v>3LA-LK934A</v>
          </cell>
          <cell r="H513">
            <v>20490909</v>
          </cell>
          <cell r="I513" t="str">
            <v/>
          </cell>
          <cell r="J513">
            <v>350000</v>
          </cell>
          <cell r="K513" t="str">
            <v/>
          </cell>
          <cell r="L513">
            <v>200000</v>
          </cell>
        </row>
        <row r="514">
          <cell r="A514">
            <v>597</v>
          </cell>
          <cell r="B514" t="str">
            <v>PHEV</v>
          </cell>
          <cell r="C514" t="str">
            <v>普通自動車</v>
          </cell>
          <cell r="D514" t="str">
            <v>ランドローバー</v>
          </cell>
          <cell r="E514" t="str">
            <v>Range Rover</v>
          </cell>
          <cell r="F514" t="str">
            <v>SE（P440e）</v>
          </cell>
          <cell r="G514" t="str">
            <v>3LA-LKB34A</v>
          </cell>
          <cell r="H514">
            <v>16518182</v>
          </cell>
          <cell r="I514" t="str">
            <v/>
          </cell>
          <cell r="J514">
            <v>350000</v>
          </cell>
          <cell r="K514" t="str">
            <v/>
          </cell>
          <cell r="L514">
            <v>200000</v>
          </cell>
        </row>
        <row r="515">
          <cell r="A515">
            <v>598</v>
          </cell>
          <cell r="B515" t="str">
            <v>PHEV</v>
          </cell>
          <cell r="C515" t="str">
            <v>普通自動車</v>
          </cell>
          <cell r="D515" t="str">
            <v>ランドローバー</v>
          </cell>
          <cell r="E515" t="str">
            <v>Range Rover</v>
          </cell>
          <cell r="F515" t="str">
            <v>HSE（P440e）</v>
          </cell>
          <cell r="G515" t="str">
            <v>3LA-LKB34A</v>
          </cell>
          <cell r="H515">
            <v>17590909</v>
          </cell>
          <cell r="I515" t="str">
            <v/>
          </cell>
          <cell r="J515">
            <v>350000</v>
          </cell>
          <cell r="K515" t="str">
            <v/>
          </cell>
          <cell r="L515">
            <v>200000</v>
          </cell>
        </row>
        <row r="516">
          <cell r="A516">
            <v>599</v>
          </cell>
          <cell r="B516" t="str">
            <v>PHEV</v>
          </cell>
          <cell r="C516" t="str">
            <v>普通自動車</v>
          </cell>
          <cell r="D516" t="str">
            <v>ランドローバー</v>
          </cell>
          <cell r="E516" t="str">
            <v>Range Rover</v>
          </cell>
          <cell r="F516" t="str">
            <v>Autobiography（P440e）</v>
          </cell>
          <cell r="G516" t="str">
            <v>3LA-LKB34A</v>
          </cell>
          <cell r="H516">
            <v>19300000</v>
          </cell>
          <cell r="I516" t="str">
            <v/>
          </cell>
          <cell r="J516">
            <v>350000</v>
          </cell>
          <cell r="K516" t="str">
            <v/>
          </cell>
          <cell r="L516">
            <v>200000</v>
          </cell>
        </row>
        <row r="517">
          <cell r="A517">
            <v>600</v>
          </cell>
          <cell r="B517" t="str">
            <v>PHEV</v>
          </cell>
          <cell r="C517" t="str">
            <v>普通自動車</v>
          </cell>
          <cell r="D517" t="str">
            <v>ランドローバー</v>
          </cell>
          <cell r="E517" t="str">
            <v>Range Rover</v>
          </cell>
          <cell r="F517" t="str">
            <v>First Edition （P440e）</v>
          </cell>
          <cell r="G517" t="str">
            <v>3LA-LKB34A</v>
          </cell>
          <cell r="H517">
            <v>19690909</v>
          </cell>
          <cell r="I517" t="str">
            <v/>
          </cell>
          <cell r="J517">
            <v>350000</v>
          </cell>
          <cell r="K517" t="str">
            <v/>
          </cell>
          <cell r="L517">
            <v>200000</v>
          </cell>
        </row>
        <row r="518">
          <cell r="A518">
            <v>263</v>
          </cell>
          <cell r="B518" t="str">
            <v>PHEV</v>
          </cell>
          <cell r="C518" t="str">
            <v>普通自動車</v>
          </cell>
          <cell r="D518" t="str">
            <v>ランドローバー</v>
          </cell>
          <cell r="E518" t="str">
            <v>Range Rover</v>
          </cell>
          <cell r="F518" t="str">
            <v>Vogue (SWB)</v>
          </cell>
          <cell r="G518" t="str">
            <v>5LA-LG2YE</v>
          </cell>
          <cell r="H518">
            <v>14090909</v>
          </cell>
          <cell r="I518" t="str">
            <v/>
          </cell>
          <cell r="J518">
            <v>350000</v>
          </cell>
          <cell r="K518" t="str">
            <v/>
          </cell>
          <cell r="L518">
            <v>200000</v>
          </cell>
        </row>
        <row r="519">
          <cell r="A519">
            <v>265</v>
          </cell>
          <cell r="B519" t="str">
            <v>PHEV</v>
          </cell>
          <cell r="C519" t="str">
            <v>普通自動車</v>
          </cell>
          <cell r="D519" t="str">
            <v>ランドローバー</v>
          </cell>
          <cell r="E519" t="str">
            <v>Range Rover</v>
          </cell>
          <cell r="F519" t="str">
            <v>Autobiography (SWB)</v>
          </cell>
          <cell r="G519" t="str">
            <v>5LA-LG2YE</v>
          </cell>
          <cell r="H519">
            <v>16645455</v>
          </cell>
          <cell r="I519" t="str">
            <v/>
          </cell>
          <cell r="J519">
            <v>350000</v>
          </cell>
          <cell r="K519" t="str">
            <v/>
          </cell>
          <cell r="L519">
            <v>200000</v>
          </cell>
        </row>
        <row r="520">
          <cell r="A520">
            <v>264</v>
          </cell>
          <cell r="B520" t="str">
            <v>PHEV</v>
          </cell>
          <cell r="C520" t="str">
            <v>普通自動車</v>
          </cell>
          <cell r="D520" t="str">
            <v>ランドローバー</v>
          </cell>
          <cell r="E520" t="str">
            <v>Range Rover</v>
          </cell>
          <cell r="F520" t="str">
            <v>Vogue (LWB)</v>
          </cell>
          <cell r="G520" t="str">
            <v>5LA-LGL2YE</v>
          </cell>
          <cell r="H520">
            <v>14690909</v>
          </cell>
          <cell r="I520" t="str">
            <v/>
          </cell>
          <cell r="J520">
            <v>350000</v>
          </cell>
          <cell r="K520" t="str">
            <v/>
          </cell>
          <cell r="L520">
            <v>200000</v>
          </cell>
        </row>
        <row r="521">
          <cell r="A521">
            <v>266</v>
          </cell>
          <cell r="B521" t="str">
            <v>PHEV</v>
          </cell>
          <cell r="C521" t="str">
            <v>普通自動車</v>
          </cell>
          <cell r="D521" t="str">
            <v>ランドローバー</v>
          </cell>
          <cell r="E521" t="str">
            <v>Range Rover</v>
          </cell>
          <cell r="F521" t="str">
            <v>Autobiography (LWB)</v>
          </cell>
          <cell r="G521" t="str">
            <v>5LA-LGL2YE</v>
          </cell>
          <cell r="H521">
            <v>17163636</v>
          </cell>
          <cell r="I521" t="str">
            <v/>
          </cell>
          <cell r="J521">
            <v>350000</v>
          </cell>
          <cell r="K521" t="str">
            <v/>
          </cell>
          <cell r="L521">
            <v>200000</v>
          </cell>
        </row>
        <row r="522">
          <cell r="A522">
            <v>267</v>
          </cell>
          <cell r="B522" t="str">
            <v>PHEV</v>
          </cell>
          <cell r="C522" t="str">
            <v>普通自動車</v>
          </cell>
          <cell r="D522" t="str">
            <v>ランドローバー</v>
          </cell>
          <cell r="E522" t="str">
            <v>Range Rover</v>
          </cell>
          <cell r="F522" t="str">
            <v>SVAutobiography (LWB)</v>
          </cell>
          <cell r="G522" t="str">
            <v>5LA-LGL2YE</v>
          </cell>
          <cell r="H522">
            <v>26872727</v>
          </cell>
          <cell r="I522" t="str">
            <v/>
          </cell>
          <cell r="J522">
            <v>350000</v>
          </cell>
          <cell r="K522" t="str">
            <v/>
          </cell>
          <cell r="L522">
            <v>200000</v>
          </cell>
        </row>
        <row r="523">
          <cell r="A523">
            <v>476</v>
          </cell>
          <cell r="B523" t="str">
            <v>PHEV</v>
          </cell>
          <cell r="C523" t="str">
            <v>普通自動車</v>
          </cell>
          <cell r="D523" t="str">
            <v>ランドローバー</v>
          </cell>
          <cell r="E523" t="str">
            <v>Range Rover Evoque</v>
          </cell>
          <cell r="F523" t="str">
            <v>R-Dynamic S(類別：左から2桁目が2)</v>
          </cell>
          <cell r="G523" t="str">
            <v>3LA-LZ15TB</v>
          </cell>
          <cell r="H523">
            <v>6763636</v>
          </cell>
          <cell r="I523" t="str">
            <v/>
          </cell>
          <cell r="J523">
            <v>350000</v>
          </cell>
          <cell r="K523" t="str">
            <v/>
          </cell>
          <cell r="L523">
            <v>200000</v>
          </cell>
        </row>
        <row r="524">
          <cell r="A524">
            <v>268</v>
          </cell>
          <cell r="B524" t="str">
            <v>PHEV</v>
          </cell>
          <cell r="C524" t="str">
            <v>普通自動車</v>
          </cell>
          <cell r="D524" t="str">
            <v>ランドローバー</v>
          </cell>
          <cell r="E524" t="str">
            <v>Range Rover Evoque</v>
          </cell>
          <cell r="F524" t="str">
            <v>R-Dynamic S(類別：左から2桁目が1)</v>
          </cell>
          <cell r="G524" t="str">
            <v>3LA-LZ15TB</v>
          </cell>
          <cell r="H524">
            <v>6563636</v>
          </cell>
          <cell r="I524" t="str">
            <v/>
          </cell>
          <cell r="J524">
            <v>350000</v>
          </cell>
          <cell r="K524" t="str">
            <v/>
          </cell>
          <cell r="L524">
            <v>200000</v>
          </cell>
        </row>
        <row r="525">
          <cell r="A525">
            <v>477</v>
          </cell>
          <cell r="B525" t="str">
            <v>PHEV</v>
          </cell>
          <cell r="C525" t="str">
            <v>普通自動車</v>
          </cell>
          <cell r="D525" t="str">
            <v>ランドローバー</v>
          </cell>
          <cell r="E525" t="str">
            <v>Range Rover Evoque</v>
          </cell>
          <cell r="F525" t="str">
            <v>R-Dynamic SE(類別：左から2桁目が2)</v>
          </cell>
          <cell r="G525" t="str">
            <v>3LA-LZ15TB</v>
          </cell>
          <cell r="H525">
            <v>7454545</v>
          </cell>
          <cell r="I525" t="str">
            <v/>
          </cell>
          <cell r="J525">
            <v>350000</v>
          </cell>
          <cell r="K525" t="str">
            <v/>
          </cell>
          <cell r="L525">
            <v>200000</v>
          </cell>
        </row>
        <row r="526">
          <cell r="A526">
            <v>269</v>
          </cell>
          <cell r="B526" t="str">
            <v>PHEV</v>
          </cell>
          <cell r="C526" t="str">
            <v>普通自動車</v>
          </cell>
          <cell r="D526" t="str">
            <v>ランドローバー</v>
          </cell>
          <cell r="E526" t="str">
            <v>Range Rover Evoque</v>
          </cell>
          <cell r="F526" t="str">
            <v>R-Dynamic SE(類別：左から2桁目が1)</v>
          </cell>
          <cell r="G526" t="str">
            <v>3LA-LZ15TB</v>
          </cell>
          <cell r="H526">
            <v>7236364</v>
          </cell>
          <cell r="I526" t="str">
            <v/>
          </cell>
          <cell r="J526">
            <v>350000</v>
          </cell>
          <cell r="K526" t="str">
            <v/>
          </cell>
          <cell r="L526">
            <v>200000</v>
          </cell>
        </row>
        <row r="527">
          <cell r="A527">
            <v>747</v>
          </cell>
          <cell r="B527" t="str">
            <v>PHEV</v>
          </cell>
          <cell r="C527" t="str">
            <v>普通自動車</v>
          </cell>
          <cell r="D527" t="str">
            <v>ランドローバー</v>
          </cell>
          <cell r="E527" t="str">
            <v>Range Rover Evoque</v>
          </cell>
          <cell r="F527" t="str">
            <v>Dynamic HSE(類別：左から2桁目が3)</v>
          </cell>
          <cell r="G527" t="str">
            <v>3LA-LZ15TB</v>
          </cell>
          <cell r="H527">
            <v>8836364</v>
          </cell>
          <cell r="I527" t="str">
            <v/>
          </cell>
          <cell r="J527">
            <v>350000</v>
          </cell>
          <cell r="K527" t="str">
            <v/>
          </cell>
          <cell r="L527">
            <v>200000</v>
          </cell>
        </row>
        <row r="528">
          <cell r="A528">
            <v>478</v>
          </cell>
          <cell r="B528" t="str">
            <v>PHEV</v>
          </cell>
          <cell r="C528" t="str">
            <v>普通自動車</v>
          </cell>
          <cell r="D528" t="str">
            <v>ランドローバー</v>
          </cell>
          <cell r="E528" t="str">
            <v>Range Rover Evoque</v>
          </cell>
          <cell r="F528" t="str">
            <v>R-Dynamic HSE(類別：左から2桁目が2)</v>
          </cell>
          <cell r="G528" t="str">
            <v>3LA-LZ15TB</v>
          </cell>
          <cell r="H528">
            <v>8081818</v>
          </cell>
          <cell r="I528" t="str">
            <v/>
          </cell>
          <cell r="J528">
            <v>350000</v>
          </cell>
          <cell r="K528" t="str">
            <v/>
          </cell>
          <cell r="L528">
            <v>200000</v>
          </cell>
        </row>
        <row r="529">
          <cell r="A529">
            <v>270</v>
          </cell>
          <cell r="B529" t="str">
            <v>PHEV</v>
          </cell>
          <cell r="C529" t="str">
            <v>普通自動車</v>
          </cell>
          <cell r="D529" t="str">
            <v>ランドローバー</v>
          </cell>
          <cell r="E529" t="str">
            <v>Range Rover Evoque</v>
          </cell>
          <cell r="F529" t="str">
            <v>R-Dynamic HSE(類別：左から2桁目が1)</v>
          </cell>
          <cell r="G529" t="str">
            <v>3LA-LZ15TB</v>
          </cell>
          <cell r="H529">
            <v>7845455</v>
          </cell>
          <cell r="I529" t="str">
            <v/>
          </cell>
          <cell r="J529">
            <v>350000</v>
          </cell>
          <cell r="K529" t="str">
            <v/>
          </cell>
          <cell r="L529">
            <v>200000</v>
          </cell>
        </row>
        <row r="530">
          <cell r="A530">
            <v>748</v>
          </cell>
          <cell r="B530" t="str">
            <v>PHEV</v>
          </cell>
          <cell r="C530" t="str">
            <v>普通自動車</v>
          </cell>
          <cell r="D530" t="str">
            <v>ランドローバー</v>
          </cell>
          <cell r="E530" t="str">
            <v>Range Rover Evoque</v>
          </cell>
          <cell r="F530" t="str">
            <v>Autobiography(類別：左から2桁目が3)</v>
          </cell>
          <cell r="G530" t="str">
            <v>3LA-LZ15TB</v>
          </cell>
          <cell r="H530">
            <v>9418182</v>
          </cell>
          <cell r="I530" t="str">
            <v/>
          </cell>
          <cell r="J530">
            <v>350000</v>
          </cell>
          <cell r="K530" t="str">
            <v/>
          </cell>
          <cell r="L530">
            <v>200000</v>
          </cell>
        </row>
        <row r="531">
          <cell r="A531">
            <v>479</v>
          </cell>
          <cell r="B531" t="str">
            <v>PHEV</v>
          </cell>
          <cell r="C531" t="str">
            <v>普通自動車</v>
          </cell>
          <cell r="D531" t="str">
            <v>ランドローバー</v>
          </cell>
          <cell r="E531" t="str">
            <v>Range Rover Evoque</v>
          </cell>
          <cell r="F531" t="str">
            <v>Autobiography(類別：左から2桁目が2)</v>
          </cell>
          <cell r="G531" t="str">
            <v>3LA-LZ15TB</v>
          </cell>
          <cell r="H531">
            <v>8536364</v>
          </cell>
          <cell r="I531" t="str">
            <v/>
          </cell>
          <cell r="J531">
            <v>350000</v>
          </cell>
          <cell r="K531" t="str">
            <v/>
          </cell>
          <cell r="L531">
            <v>200000</v>
          </cell>
        </row>
        <row r="532">
          <cell r="A532">
            <v>271</v>
          </cell>
          <cell r="B532" t="str">
            <v>PHEV</v>
          </cell>
          <cell r="C532" t="str">
            <v>普通自動車</v>
          </cell>
          <cell r="D532" t="str">
            <v>ランドローバー</v>
          </cell>
          <cell r="E532" t="str">
            <v>Range Rover Evoque</v>
          </cell>
          <cell r="F532" t="str">
            <v>Autobiography(類別：左から2桁目が1)</v>
          </cell>
          <cell r="G532" t="str">
            <v>3LA-LZ15TB</v>
          </cell>
          <cell r="H532">
            <v>8290909</v>
          </cell>
          <cell r="I532" t="str">
            <v/>
          </cell>
          <cell r="J532">
            <v>350000</v>
          </cell>
          <cell r="K532" t="str">
            <v/>
          </cell>
          <cell r="L532">
            <v>200000</v>
          </cell>
        </row>
        <row r="533">
          <cell r="A533">
            <v>480</v>
          </cell>
          <cell r="B533" t="str">
            <v>PHEV</v>
          </cell>
          <cell r="C533" t="str">
            <v>普通自動車</v>
          </cell>
          <cell r="D533" t="str">
            <v>ランドローバー</v>
          </cell>
          <cell r="E533" t="str">
            <v>Range Rover Evoque</v>
          </cell>
          <cell r="F533" t="str">
            <v>Bronze Collection(類別：左から2桁目が2)</v>
          </cell>
          <cell r="G533" t="str">
            <v>3LA-LZ15TB</v>
          </cell>
          <cell r="H533">
            <v>6963636</v>
          </cell>
          <cell r="I533" t="str">
            <v/>
          </cell>
          <cell r="J533">
            <v>350000</v>
          </cell>
          <cell r="K533" t="str">
            <v/>
          </cell>
          <cell r="L533">
            <v>200000</v>
          </cell>
        </row>
        <row r="534">
          <cell r="A534">
            <v>272</v>
          </cell>
          <cell r="B534" t="str">
            <v>PHEV</v>
          </cell>
          <cell r="C534" t="str">
            <v>普通自動車</v>
          </cell>
          <cell r="D534" t="str">
            <v>ランドローバー</v>
          </cell>
          <cell r="E534" t="str">
            <v>Range Rover Evoque</v>
          </cell>
          <cell r="F534" t="str">
            <v>Bronze Collection(類別：左から2桁目が1)</v>
          </cell>
          <cell r="G534" t="str">
            <v>3LA-LZ15TB</v>
          </cell>
          <cell r="H534">
            <v>6763636</v>
          </cell>
          <cell r="I534" t="str">
            <v/>
          </cell>
          <cell r="J534">
            <v>350000</v>
          </cell>
          <cell r="K534" t="str">
            <v/>
          </cell>
          <cell r="L534">
            <v>200000</v>
          </cell>
        </row>
        <row r="535">
          <cell r="A535">
            <v>273</v>
          </cell>
          <cell r="B535" t="str">
            <v>PHEV</v>
          </cell>
          <cell r="C535" t="str">
            <v>普通自動車</v>
          </cell>
          <cell r="D535" t="str">
            <v>ランドローバー</v>
          </cell>
          <cell r="E535" t="str">
            <v>Range Rover Sport</v>
          </cell>
          <cell r="F535" t="str">
            <v>HSE</v>
          </cell>
          <cell r="G535" t="str">
            <v>5LA-LW2YC</v>
          </cell>
          <cell r="H535">
            <v>11072727</v>
          </cell>
          <cell r="I535" t="str">
            <v/>
          </cell>
          <cell r="J535">
            <v>350000</v>
          </cell>
          <cell r="K535" t="str">
            <v/>
          </cell>
          <cell r="L535">
            <v>200000</v>
          </cell>
        </row>
        <row r="536">
          <cell r="A536">
            <v>274</v>
          </cell>
          <cell r="B536" t="str">
            <v>PHEV</v>
          </cell>
          <cell r="C536" t="str">
            <v>普通自動車</v>
          </cell>
          <cell r="D536" t="str">
            <v>ランドローバー</v>
          </cell>
          <cell r="E536" t="str">
            <v>Range Rover Sport</v>
          </cell>
          <cell r="F536" t="str">
            <v>HSE Dynamic</v>
          </cell>
          <cell r="G536" t="str">
            <v>5LA-LW2YC</v>
          </cell>
          <cell r="H536">
            <v>11600000</v>
          </cell>
          <cell r="I536" t="str">
            <v/>
          </cell>
          <cell r="J536">
            <v>350000</v>
          </cell>
          <cell r="K536" t="str">
            <v/>
          </cell>
          <cell r="L536">
            <v>200000</v>
          </cell>
        </row>
        <row r="537">
          <cell r="A537">
            <v>275</v>
          </cell>
          <cell r="B537" t="str">
            <v>PHEV</v>
          </cell>
          <cell r="C537" t="str">
            <v>普通自動車</v>
          </cell>
          <cell r="D537" t="str">
            <v>ランドローバー</v>
          </cell>
          <cell r="E537" t="str">
            <v>Range Rover Sport</v>
          </cell>
          <cell r="F537" t="str">
            <v>Autobiography Dynamic</v>
          </cell>
          <cell r="G537" t="str">
            <v>5LA-LW2YC</v>
          </cell>
          <cell r="H537">
            <v>12281818</v>
          </cell>
          <cell r="I537" t="str">
            <v/>
          </cell>
          <cell r="J537">
            <v>350000</v>
          </cell>
          <cell r="K537" t="str">
            <v/>
          </cell>
          <cell r="L537">
            <v>200000</v>
          </cell>
        </row>
        <row r="538">
          <cell r="A538">
            <v>767</v>
          </cell>
          <cell r="B538" t="str">
            <v>PHEV</v>
          </cell>
          <cell r="C538" t="str">
            <v>普通自動車</v>
          </cell>
          <cell r="D538" t="str">
            <v>レクサス</v>
          </cell>
          <cell r="E538" t="str">
            <v>NX450h+</v>
          </cell>
          <cell r="F538" t="str">
            <v>OVERTRAIL</v>
          </cell>
          <cell r="G538" t="str">
            <v>6LA-AAZH26</v>
          </cell>
          <cell r="H538">
            <v>7022727</v>
          </cell>
          <cell r="I538">
            <v>500000</v>
          </cell>
          <cell r="J538" t="str">
            <v/>
          </cell>
          <cell r="K538">
            <v>350000</v>
          </cell>
          <cell r="L538" t="str">
            <v/>
          </cell>
        </row>
        <row r="539">
          <cell r="A539">
            <v>768</v>
          </cell>
          <cell r="B539" t="str">
            <v>PHEV</v>
          </cell>
          <cell r="C539" t="str">
            <v>普通自動車</v>
          </cell>
          <cell r="D539" t="str">
            <v>レクサス</v>
          </cell>
          <cell r="E539" t="str">
            <v>NX450h+</v>
          </cell>
          <cell r="F539" t="str">
            <v>Version L(類別：0044～0046)</v>
          </cell>
          <cell r="G539" t="str">
            <v>6LA-AAZH26</v>
          </cell>
          <cell r="H539">
            <v>6813636</v>
          </cell>
          <cell r="I539">
            <v>500000</v>
          </cell>
          <cell r="J539" t="str">
            <v/>
          </cell>
          <cell r="K539">
            <v>350000</v>
          </cell>
          <cell r="L539" t="str">
            <v/>
          </cell>
        </row>
        <row r="540">
          <cell r="A540">
            <v>604</v>
          </cell>
          <cell r="B540" t="str">
            <v>PHEV</v>
          </cell>
          <cell r="C540" t="str">
            <v>普通自動車</v>
          </cell>
          <cell r="D540" t="str">
            <v>レクサス</v>
          </cell>
          <cell r="E540" t="str">
            <v>NX450h+</v>
          </cell>
          <cell r="F540" t="str">
            <v>Version L(類別：0009～0043)</v>
          </cell>
          <cell r="G540" t="str">
            <v>6LA-AAZH26</v>
          </cell>
          <cell r="H540">
            <v>6813636</v>
          </cell>
          <cell r="I540">
            <v>500000</v>
          </cell>
          <cell r="J540" t="str">
            <v/>
          </cell>
          <cell r="K540">
            <v>350000</v>
          </cell>
          <cell r="L540" t="str">
            <v/>
          </cell>
        </row>
        <row r="541">
          <cell r="A541">
            <v>80</v>
          </cell>
          <cell r="B541" t="str">
            <v>PHEV</v>
          </cell>
          <cell r="C541" t="str">
            <v>普通自動車</v>
          </cell>
          <cell r="D541" t="str">
            <v>レクサス</v>
          </cell>
          <cell r="E541" t="str">
            <v>NX450h+</v>
          </cell>
          <cell r="F541" t="str">
            <v>Version L(類別：0001～0008)</v>
          </cell>
          <cell r="G541" t="str">
            <v>6LA-AAZH26</v>
          </cell>
          <cell r="H541">
            <v>6490909</v>
          </cell>
          <cell r="I541">
            <v>500000</v>
          </cell>
          <cell r="J541" t="str">
            <v/>
          </cell>
          <cell r="K541">
            <v>350000</v>
          </cell>
          <cell r="L541" t="str">
            <v/>
          </cell>
        </row>
        <row r="542">
          <cell r="A542">
            <v>769</v>
          </cell>
          <cell r="B542" t="str">
            <v>PHEV</v>
          </cell>
          <cell r="C542" t="str">
            <v>普通自動車</v>
          </cell>
          <cell r="D542" t="str">
            <v>レクサス</v>
          </cell>
          <cell r="E542" t="str">
            <v>NX450h+</v>
          </cell>
          <cell r="F542" t="str">
            <v>F Sport(類別：0044～0046)</v>
          </cell>
          <cell r="G542" t="str">
            <v>6LA-AAZH26</v>
          </cell>
          <cell r="H542">
            <v>6895455</v>
          </cell>
          <cell r="I542">
            <v>500000</v>
          </cell>
          <cell r="J542" t="str">
            <v/>
          </cell>
          <cell r="K542">
            <v>350000</v>
          </cell>
          <cell r="L542" t="str">
            <v/>
          </cell>
        </row>
        <row r="543">
          <cell r="A543">
            <v>605</v>
          </cell>
          <cell r="B543" t="str">
            <v>PHEV</v>
          </cell>
          <cell r="C543" t="str">
            <v>普通自動車</v>
          </cell>
          <cell r="D543" t="str">
            <v>レクサス</v>
          </cell>
          <cell r="E543" t="str">
            <v>NX450h+</v>
          </cell>
          <cell r="F543" t="str">
            <v>F Sport(類別：0009～0043)</v>
          </cell>
          <cell r="G543" t="str">
            <v>6LA-AAZH26</v>
          </cell>
          <cell r="H543">
            <v>6895455</v>
          </cell>
          <cell r="I543">
            <v>500000</v>
          </cell>
          <cell r="J543" t="str">
            <v/>
          </cell>
          <cell r="K543">
            <v>350000</v>
          </cell>
          <cell r="L543" t="str">
            <v/>
          </cell>
        </row>
        <row r="544">
          <cell r="A544">
            <v>81</v>
          </cell>
          <cell r="B544" t="str">
            <v>PHEV</v>
          </cell>
          <cell r="C544" t="str">
            <v>普通自動車</v>
          </cell>
          <cell r="D544" t="str">
            <v>レクサス</v>
          </cell>
          <cell r="E544" t="str">
            <v>NX450h+</v>
          </cell>
          <cell r="F544" t="str">
            <v>F Sport(類別：0001～0008)</v>
          </cell>
          <cell r="G544" t="str">
            <v>6LA-AAZH26</v>
          </cell>
          <cell r="H544">
            <v>6709091</v>
          </cell>
          <cell r="I544">
            <v>500000</v>
          </cell>
          <cell r="J544" t="str">
            <v/>
          </cell>
          <cell r="K544">
            <v>350000</v>
          </cell>
          <cell r="L544" t="str">
            <v/>
          </cell>
        </row>
        <row r="545">
          <cell r="A545">
            <v>538</v>
          </cell>
          <cell r="B545" t="str">
            <v>PHEV</v>
          </cell>
          <cell r="C545" t="str">
            <v>普通自動車</v>
          </cell>
          <cell r="D545" t="str">
            <v>レクサス</v>
          </cell>
          <cell r="E545" t="str">
            <v>RX450h+</v>
          </cell>
          <cell r="F545" t="str">
            <v>Version L</v>
          </cell>
          <cell r="G545" t="str">
            <v>6LA-AALH16</v>
          </cell>
          <cell r="H545">
            <v>7927273</v>
          </cell>
          <cell r="I545">
            <v>500000</v>
          </cell>
          <cell r="J545" t="str">
            <v/>
          </cell>
          <cell r="K545">
            <v>350000</v>
          </cell>
          <cell r="L545" t="str">
            <v/>
          </cell>
        </row>
        <row r="546">
          <cell r="A546">
            <v>0</v>
          </cell>
          <cell r="B546" t="str">
            <v>PHEV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</row>
        <row r="547">
          <cell r="A547">
            <v>0</v>
          </cell>
          <cell r="B547" t="str">
            <v>FCV</v>
          </cell>
          <cell r="C547" t="str">
            <v>【燃料電池自動車】</v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</row>
        <row r="548">
          <cell r="A548">
            <v>0</v>
          </cell>
          <cell r="B548" t="str">
            <v>FCV</v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</row>
        <row r="549">
          <cell r="A549">
            <v>0</v>
          </cell>
          <cell r="B549" t="str">
            <v>FCV</v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</row>
        <row r="550">
          <cell r="A550">
            <v>0</v>
          </cell>
          <cell r="B550" t="str">
            <v>FCV</v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</row>
        <row r="551">
          <cell r="A551" t="str">
            <v>車両コード</v>
          </cell>
          <cell r="B551" t="str">
            <v>FCV</v>
          </cell>
          <cell r="C551" t="str">
            <v>区分</v>
          </cell>
          <cell r="D551" t="str">
            <v>ブランド（メーカー）</v>
          </cell>
          <cell r="E551" t="str">
            <v>車名</v>
          </cell>
          <cell r="F551" t="str">
            <v>グレード</v>
          </cell>
          <cell r="G551" t="str">
            <v>型式</v>
          </cell>
          <cell r="H551" t="str">
            <v>定価(円)
※１</v>
          </cell>
          <cell r="I551" t="e">
            <v>#N/A</v>
          </cell>
          <cell r="J551" t="str">
            <v/>
          </cell>
          <cell r="K551" t="e">
            <v>#N/A</v>
          </cell>
          <cell r="L551" t="str">
            <v/>
          </cell>
        </row>
        <row r="552">
          <cell r="A552">
            <v>0</v>
          </cell>
          <cell r="B552" t="str">
            <v>FCV</v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</row>
        <row r="553">
          <cell r="A553">
            <v>0</v>
          </cell>
          <cell r="B553" t="str">
            <v>FCV</v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</row>
        <row r="554">
          <cell r="A554">
            <v>0</v>
          </cell>
          <cell r="B554" t="str">
            <v>FCV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e">
            <v>#N/A</v>
          </cell>
          <cell r="J554" t="e">
            <v>#N/A</v>
          </cell>
          <cell r="K554" t="e">
            <v>#N/A</v>
          </cell>
          <cell r="L554" t="e">
            <v>#N/A</v>
          </cell>
        </row>
        <row r="555">
          <cell r="A555">
            <v>732</v>
          </cell>
          <cell r="B555" t="str">
            <v>FCV</v>
          </cell>
          <cell r="C555" t="str">
            <v>普通自動車</v>
          </cell>
          <cell r="D555" t="str">
            <v>トヨタ</v>
          </cell>
          <cell r="E555" t="str">
            <v>クラウン</v>
          </cell>
          <cell r="F555" t="str">
            <v>Z</v>
          </cell>
          <cell r="G555" t="str">
            <v>ZBA-KZSM30</v>
          </cell>
          <cell r="H555">
            <v>7545455</v>
          </cell>
          <cell r="I555">
            <v>1150000</v>
          </cell>
          <cell r="J555" t="str">
            <v/>
          </cell>
          <cell r="K555">
            <v>1150000</v>
          </cell>
          <cell r="L555" t="str">
            <v/>
          </cell>
        </row>
        <row r="556">
          <cell r="A556">
            <v>45</v>
          </cell>
          <cell r="B556" t="str">
            <v>FCV</v>
          </cell>
          <cell r="C556" t="str">
            <v>普通自動車</v>
          </cell>
          <cell r="D556" t="str">
            <v>トヨタ</v>
          </cell>
          <cell r="E556" t="str">
            <v>MIRAI</v>
          </cell>
          <cell r="F556" t="str">
            <v>G</v>
          </cell>
          <cell r="G556" t="str">
            <v>ZBA-JPD20</v>
          </cell>
          <cell r="H556">
            <v>6600909</v>
          </cell>
          <cell r="I556">
            <v>1150000</v>
          </cell>
          <cell r="J556" t="str">
            <v/>
          </cell>
          <cell r="K556">
            <v>1150000</v>
          </cell>
          <cell r="L556" t="str">
            <v/>
          </cell>
        </row>
        <row r="557">
          <cell r="A557">
            <v>47</v>
          </cell>
          <cell r="B557" t="str">
            <v>FCV</v>
          </cell>
          <cell r="C557" t="str">
            <v>普通自動車</v>
          </cell>
          <cell r="D557" t="str">
            <v>トヨタ</v>
          </cell>
          <cell r="E557" t="str">
            <v>MIRAI</v>
          </cell>
          <cell r="F557" t="str">
            <v>G“A package”</v>
          </cell>
          <cell r="G557" t="str">
            <v>ZBA-JPD20</v>
          </cell>
          <cell r="H557">
            <v>6798182</v>
          </cell>
          <cell r="I557">
            <v>1150000</v>
          </cell>
          <cell r="J557" t="str">
            <v/>
          </cell>
          <cell r="K557">
            <v>1150000</v>
          </cell>
          <cell r="L557" t="str">
            <v/>
          </cell>
        </row>
        <row r="558">
          <cell r="A558">
            <v>48</v>
          </cell>
          <cell r="B558" t="str">
            <v>FCV</v>
          </cell>
          <cell r="C558" t="str">
            <v>普通自動車</v>
          </cell>
          <cell r="D558" t="str">
            <v>トヨタ</v>
          </cell>
          <cell r="E558" t="str">
            <v>MIRAI</v>
          </cell>
          <cell r="F558" t="str">
            <v>G“Executive package”</v>
          </cell>
          <cell r="G558" t="str">
            <v>ZBA-JPD20</v>
          </cell>
          <cell r="H558">
            <v>7020000</v>
          </cell>
          <cell r="I558">
            <v>1150000</v>
          </cell>
          <cell r="J558" t="str">
            <v/>
          </cell>
          <cell r="K558">
            <v>1150000</v>
          </cell>
          <cell r="L558" t="str">
            <v/>
          </cell>
        </row>
        <row r="559">
          <cell r="A559">
            <v>49</v>
          </cell>
          <cell r="B559" t="str">
            <v>FCV</v>
          </cell>
          <cell r="C559" t="str">
            <v>普通自動車</v>
          </cell>
          <cell r="D559" t="str">
            <v>トヨタ</v>
          </cell>
          <cell r="E559" t="str">
            <v>MIRAI</v>
          </cell>
          <cell r="F559" t="str">
            <v>Z</v>
          </cell>
          <cell r="G559" t="str">
            <v>ZBA-JPD20</v>
          </cell>
          <cell r="H559">
            <v>7292727</v>
          </cell>
          <cell r="I559">
            <v>1150000</v>
          </cell>
          <cell r="J559" t="str">
            <v/>
          </cell>
          <cell r="K559">
            <v>1150000</v>
          </cell>
          <cell r="L559" t="str">
            <v/>
          </cell>
        </row>
        <row r="560">
          <cell r="A560">
            <v>50</v>
          </cell>
          <cell r="B560" t="str">
            <v>FCV</v>
          </cell>
          <cell r="C560" t="str">
            <v>普通自動車</v>
          </cell>
          <cell r="D560" t="str">
            <v>トヨタ</v>
          </cell>
          <cell r="E560" t="str">
            <v>MIRAI</v>
          </cell>
          <cell r="F560" t="str">
            <v>Z“Executive package”</v>
          </cell>
          <cell r="G560" t="str">
            <v>ZBA-JPD20</v>
          </cell>
          <cell r="H560">
            <v>7429091</v>
          </cell>
          <cell r="I560">
            <v>1150000</v>
          </cell>
          <cell r="J560" t="str">
            <v/>
          </cell>
          <cell r="K560">
            <v>1150000</v>
          </cell>
          <cell r="L560" t="str">
            <v/>
          </cell>
        </row>
        <row r="561">
          <cell r="A561">
            <v>306</v>
          </cell>
          <cell r="B561" t="str">
            <v>FCV</v>
          </cell>
          <cell r="C561" t="str">
            <v>普通自動車</v>
          </cell>
          <cell r="D561" t="str">
            <v>トヨタ</v>
          </cell>
          <cell r="E561" t="str">
            <v>MIRAI</v>
          </cell>
          <cell r="F561" t="str">
            <v>Z“Advanced Drive”</v>
          </cell>
          <cell r="G561" t="str">
            <v>ZBA-JPD20</v>
          </cell>
          <cell r="H561">
            <v>7690909</v>
          </cell>
          <cell r="I561">
            <v>1150000</v>
          </cell>
          <cell r="J561" t="str">
            <v/>
          </cell>
          <cell r="K561">
            <v>1150000</v>
          </cell>
          <cell r="L561" t="str">
            <v/>
          </cell>
        </row>
        <row r="562">
          <cell r="A562">
            <v>308</v>
          </cell>
          <cell r="B562" t="str">
            <v>FCV</v>
          </cell>
          <cell r="C562" t="str">
            <v>普通自動車</v>
          </cell>
          <cell r="D562" t="str">
            <v>トヨタ</v>
          </cell>
          <cell r="E562" t="str">
            <v>MIRAI</v>
          </cell>
          <cell r="F562" t="str">
            <v>Z“Advanced Drive” (ITS Connect装備車)</v>
          </cell>
          <cell r="G562" t="str">
            <v>ZBA-JPD20</v>
          </cell>
          <cell r="H562">
            <v>7681818</v>
          </cell>
          <cell r="I562">
            <v>1150000</v>
          </cell>
          <cell r="J562" t="str">
            <v/>
          </cell>
          <cell r="K562">
            <v>1150000</v>
          </cell>
          <cell r="L562" t="str">
            <v/>
          </cell>
        </row>
        <row r="563">
          <cell r="A563">
            <v>441</v>
          </cell>
          <cell r="B563" t="str">
            <v>FCV</v>
          </cell>
          <cell r="C563" t="str">
            <v>普通自動車</v>
          </cell>
          <cell r="D563" t="str">
            <v>トヨタ</v>
          </cell>
          <cell r="E563" t="str">
            <v>MIRAI</v>
          </cell>
          <cell r="F563" t="str">
            <v>Z“Executive package Advanced Drive”</v>
          </cell>
          <cell r="G563" t="str">
            <v>ZBA-JPD20</v>
          </cell>
          <cell r="H563">
            <v>7827273</v>
          </cell>
          <cell r="I563">
            <v>1150000</v>
          </cell>
          <cell r="J563" t="str">
            <v/>
          </cell>
          <cell r="K563">
            <v>1150000</v>
          </cell>
          <cell r="L563" t="str">
            <v/>
          </cell>
        </row>
        <row r="564">
          <cell r="A564">
            <v>309</v>
          </cell>
          <cell r="B564" t="str">
            <v>FCV</v>
          </cell>
          <cell r="C564" t="str">
            <v>普通自動車</v>
          </cell>
          <cell r="D564" t="str">
            <v>トヨタ</v>
          </cell>
          <cell r="E564" t="str">
            <v>MIRAI</v>
          </cell>
          <cell r="F564" t="str">
            <v>Z“Executive package Advanced Drive” (ITS Connect装備車)</v>
          </cell>
          <cell r="G564" t="str">
            <v>ZBA-JPD20</v>
          </cell>
          <cell r="H564">
            <v>7818182</v>
          </cell>
          <cell r="I564">
            <v>1150000</v>
          </cell>
          <cell r="J564" t="str">
            <v/>
          </cell>
          <cell r="K564">
            <v>1150000</v>
          </cell>
          <cell r="L564" t="str">
            <v/>
          </cell>
        </row>
        <row r="565">
          <cell r="A565">
            <v>46</v>
          </cell>
          <cell r="B565" t="str">
            <v>FCV</v>
          </cell>
          <cell r="C565" t="str">
            <v>普通自動車</v>
          </cell>
          <cell r="D565" t="str">
            <v>トヨタ</v>
          </cell>
          <cell r="E565" t="str">
            <v>MIRAI</v>
          </cell>
          <cell r="F565" t="str">
            <v/>
          </cell>
          <cell r="G565" t="str">
            <v>ZBA-JPD10</v>
          </cell>
          <cell r="H565">
            <v>6736000</v>
          </cell>
          <cell r="I565">
            <v>1150000</v>
          </cell>
          <cell r="J565" t="str">
            <v/>
          </cell>
          <cell r="K565">
            <v>1150000</v>
          </cell>
          <cell r="L565" t="str">
            <v/>
          </cell>
        </row>
        <row r="566">
          <cell r="A566">
            <v>173</v>
          </cell>
          <cell r="B566" t="str">
            <v>FCV</v>
          </cell>
          <cell r="C566" t="str">
            <v>普通自動車</v>
          </cell>
          <cell r="D566" t="str">
            <v>ヒュンダイ</v>
          </cell>
          <cell r="E566" t="str">
            <v>ネッソ</v>
          </cell>
          <cell r="F566" t="str">
            <v/>
          </cell>
          <cell r="G566" t="str">
            <v>ZBA-FE120</v>
          </cell>
          <cell r="H566">
            <v>7062091</v>
          </cell>
          <cell r="I566" t="str">
            <v/>
          </cell>
          <cell r="J566">
            <v>1000000</v>
          </cell>
          <cell r="K566" t="str">
            <v/>
          </cell>
          <cell r="L566">
            <v>1000000</v>
          </cell>
        </row>
        <row r="567">
          <cell r="A567">
            <v>0</v>
          </cell>
          <cell r="B567" t="str">
            <v>EV</v>
          </cell>
          <cell r="C567" t="str">
            <v>【超小型モビリティ】</v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</row>
        <row r="568">
          <cell r="A568">
            <v>0</v>
          </cell>
          <cell r="B568" t="str">
            <v>EV</v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</row>
        <row r="569">
          <cell r="A569">
            <v>0</v>
          </cell>
          <cell r="B569" t="str">
            <v>EV</v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</row>
        <row r="570">
          <cell r="A570">
            <v>0</v>
          </cell>
          <cell r="B570" t="str">
            <v>EV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</row>
        <row r="571">
          <cell r="A571">
            <v>0</v>
          </cell>
          <cell r="B571" t="str">
            <v>EV</v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</row>
        <row r="572">
          <cell r="A572" t="str">
            <v>車両コード</v>
          </cell>
          <cell r="B572" t="str">
            <v>EV</v>
          </cell>
          <cell r="C572" t="str">
            <v>区分</v>
          </cell>
          <cell r="D572" t="str">
            <v>ブランド（メーカー）</v>
          </cell>
          <cell r="E572" t="str">
            <v>車名</v>
          </cell>
          <cell r="F572" t="str">
            <v>グレード</v>
          </cell>
          <cell r="G572" t="str">
            <v>型式</v>
          </cell>
          <cell r="H572" t="str">
            <v>定価(円)
※１</v>
          </cell>
          <cell r="I572" t="e">
            <v>#N/A</v>
          </cell>
          <cell r="J572" t="str">
            <v/>
          </cell>
          <cell r="K572" t="e">
            <v>#N/A</v>
          </cell>
          <cell r="L572" t="str">
            <v/>
          </cell>
        </row>
        <row r="573">
          <cell r="A573">
            <v>0</v>
          </cell>
          <cell r="B573" t="str">
            <v>EV</v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</row>
        <row r="574">
          <cell r="A574">
            <v>0</v>
          </cell>
          <cell r="B574" t="str">
            <v>EV</v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</row>
        <row r="575">
          <cell r="A575">
            <v>0</v>
          </cell>
          <cell r="B575" t="str">
            <v>EV</v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e">
            <v>#N/A</v>
          </cell>
          <cell r="J575" t="e">
            <v>#N/A</v>
          </cell>
          <cell r="K575" t="e">
            <v>#N/A</v>
          </cell>
          <cell r="L575" t="e">
            <v>#N/A</v>
          </cell>
        </row>
        <row r="576">
          <cell r="A576">
            <v>53</v>
          </cell>
          <cell r="B576" t="str">
            <v>EV</v>
          </cell>
          <cell r="C576" t="str">
            <v>超小型モビリティ</v>
          </cell>
          <cell r="D576" t="str">
            <v>トヨタ</v>
          </cell>
          <cell r="E576" t="str">
            <v>C+pod</v>
          </cell>
          <cell r="F576" t="str">
            <v>G</v>
          </cell>
          <cell r="G576" t="str">
            <v>ZAZ-RMV12</v>
          </cell>
          <cell r="H576">
            <v>1573636</v>
          </cell>
          <cell r="I576">
            <v>500000</v>
          </cell>
          <cell r="J576">
            <v>400000</v>
          </cell>
          <cell r="K576">
            <v>425000</v>
          </cell>
          <cell r="L576">
            <v>325000</v>
          </cell>
        </row>
        <row r="577">
          <cell r="A577">
            <v>55</v>
          </cell>
          <cell r="B577" t="str">
            <v>EV</v>
          </cell>
          <cell r="C577" t="str">
            <v>超小型モビリティ</v>
          </cell>
          <cell r="D577" t="str">
            <v>トヨタ</v>
          </cell>
          <cell r="E577" t="str">
            <v>C+pod</v>
          </cell>
          <cell r="F577" t="str">
            <v>X</v>
          </cell>
          <cell r="G577" t="str">
            <v>ZAZ-RMV12</v>
          </cell>
          <cell r="H577">
            <v>1513636</v>
          </cell>
          <cell r="I577">
            <v>500000</v>
          </cell>
          <cell r="J577">
            <v>400000</v>
          </cell>
          <cell r="K577">
            <v>425000</v>
          </cell>
          <cell r="L577">
            <v>325000</v>
          </cell>
        </row>
        <row r="578">
          <cell r="A578">
            <v>0</v>
          </cell>
          <cell r="B578" t="str">
            <v>EV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03E1B-B2CA-40BE-B8AA-DF23AEE28C22}">
  <sheetPr>
    <pageSetUpPr fitToPage="1"/>
  </sheetPr>
  <dimension ref="A1:F44"/>
  <sheetViews>
    <sheetView showGridLines="0" tabSelected="1" zoomScale="70" zoomScaleNormal="70" workbookViewId="0">
      <selection activeCell="C9" sqref="C9"/>
    </sheetView>
  </sheetViews>
  <sheetFormatPr defaultRowHeight="26.4" x14ac:dyDescent="0.45"/>
  <cols>
    <col min="1" max="1" width="19.8984375" style="8" customWidth="1"/>
    <col min="2" max="2" width="30.19921875" style="10" bestFit="1" customWidth="1"/>
    <col min="3" max="3" width="90.296875" style="11" bestFit="1" customWidth="1"/>
    <col min="4" max="4" width="9.69921875" customWidth="1"/>
    <col min="5" max="5" width="29" hidden="1" customWidth="1"/>
    <col min="6" max="6" width="21.296875" hidden="1" customWidth="1"/>
  </cols>
  <sheetData>
    <row r="1" spans="2:6" ht="64.8" customHeight="1" x14ac:dyDescent="0.45"/>
    <row r="2" spans="2:6" ht="41.4" x14ac:dyDescent="0.45">
      <c r="B2" s="34" t="s">
        <v>14</v>
      </c>
      <c r="C2" s="34"/>
    </row>
    <row r="3" spans="2:6" ht="30.6" customHeight="1" thickBot="1" x14ac:dyDescent="0.7">
      <c r="B3" s="33" t="s">
        <v>61</v>
      </c>
      <c r="C3" s="12"/>
      <c r="E3" s="1" t="s">
        <v>15</v>
      </c>
      <c r="F3" s="2" t="str">
        <f>VLOOKUP($C$4,車両コード等!$A:$L,2,FALSE)</f>
        <v>EV</v>
      </c>
    </row>
    <row r="4" spans="2:6" ht="57.6" customHeight="1" thickBot="1" x14ac:dyDescent="0.5">
      <c r="B4" s="22" t="s">
        <v>16</v>
      </c>
      <c r="C4" s="29"/>
      <c r="E4" s="1" t="s">
        <v>17</v>
      </c>
      <c r="F4" s="2" t="str">
        <f>VLOOKUP($C$4,車両コード等!$A:$L,9,FALSE)</f>
        <v/>
      </c>
    </row>
    <row r="5" spans="2:6" ht="57.6" customHeight="1" x14ac:dyDescent="0.45">
      <c r="B5" s="23" t="s">
        <v>3</v>
      </c>
      <c r="C5" s="13" t="str">
        <f>IFERROR(VLOOKUP($C$4,車両コード等!$A:$L,4,FALSE),"")</f>
        <v/>
      </c>
      <c r="E5" s="1" t="s">
        <v>18</v>
      </c>
      <c r="F5" s="2" t="str">
        <f>VLOOKUP($C$4,車両コード等!$A:$L,10,FALSE)</f>
        <v/>
      </c>
    </row>
    <row r="6" spans="2:6" ht="57.6" customHeight="1" x14ac:dyDescent="0.45">
      <c r="B6" s="24" t="s">
        <v>19</v>
      </c>
      <c r="C6" s="14" t="str">
        <f>IFERROR(VLOOKUP($C$4,車両コード等!$A:$L,5,FALSE),"")</f>
        <v/>
      </c>
      <c r="E6" s="1" t="s">
        <v>20</v>
      </c>
      <c r="F6" s="2" t="str">
        <f>VLOOKUP($C$4,車両コード等!$A:$L,11,FALSE)</f>
        <v/>
      </c>
    </row>
    <row r="7" spans="2:6" ht="57.6" customHeight="1" x14ac:dyDescent="0.45">
      <c r="B7" s="24" t="s">
        <v>5</v>
      </c>
      <c r="C7" s="14" t="str">
        <f>IFERROR(VLOOKUP($C$4,車両コード等!$A:$L,6,FALSE),"")</f>
        <v/>
      </c>
      <c r="E7" s="1" t="s">
        <v>21</v>
      </c>
      <c r="F7" s="2" t="str">
        <f>VLOOKUP($C$4,車両コード等!$A:$L,12,FALSE)</f>
        <v/>
      </c>
    </row>
    <row r="8" spans="2:6" ht="57.6" customHeight="1" thickBot="1" x14ac:dyDescent="0.5">
      <c r="B8" s="25" t="s">
        <v>6</v>
      </c>
      <c r="C8" s="15" t="str">
        <f>IFERROR(VLOOKUP($C$4,車両コード等!$A:$L,7,FALSE),"")</f>
        <v/>
      </c>
      <c r="E8" s="1" t="s">
        <v>22</v>
      </c>
      <c r="F8" s="3">
        <v>150000</v>
      </c>
    </row>
    <row r="9" spans="2:6" ht="57.6" customHeight="1" x14ac:dyDescent="0.45">
      <c r="B9" s="26" t="s">
        <v>23</v>
      </c>
      <c r="C9" s="30" t="s">
        <v>59</v>
      </c>
      <c r="E9" s="1" t="s">
        <v>24</v>
      </c>
      <c r="F9" s="3">
        <v>125000</v>
      </c>
    </row>
    <row r="10" spans="2:6" ht="57.6" customHeight="1" x14ac:dyDescent="0.45">
      <c r="B10" s="27" t="s">
        <v>25</v>
      </c>
      <c r="C10" s="31" t="s">
        <v>60</v>
      </c>
      <c r="E10" s="1" t="s">
        <v>26</v>
      </c>
      <c r="F10" s="3">
        <v>300000</v>
      </c>
    </row>
    <row r="11" spans="2:6" ht="57.6" customHeight="1" x14ac:dyDescent="0.45">
      <c r="B11" s="27" t="s">
        <v>27</v>
      </c>
      <c r="C11" s="31" t="s">
        <v>28</v>
      </c>
      <c r="E11" s="1" t="s">
        <v>29</v>
      </c>
      <c r="F11" s="3">
        <v>250000</v>
      </c>
    </row>
    <row r="12" spans="2:6" ht="57.6" customHeight="1" thickBot="1" x14ac:dyDescent="0.5">
      <c r="B12" s="28" t="s">
        <v>30</v>
      </c>
      <c r="C12" s="32" t="s">
        <v>31</v>
      </c>
      <c r="E12" s="1" t="s">
        <v>32</v>
      </c>
      <c r="F12" s="3">
        <v>150000</v>
      </c>
    </row>
    <row r="13" spans="2:6" ht="57.6" customHeight="1" thickBot="1" x14ac:dyDescent="0.5">
      <c r="B13" s="16" t="s">
        <v>33</v>
      </c>
      <c r="C13" s="17" t="str">
        <f>IFERROR(VLOOKUP($C$4,車両コード等!$A:$L,8,FALSE),"")</f>
        <v/>
      </c>
      <c r="E13" s="1" t="s">
        <v>34</v>
      </c>
      <c r="F13" s="3">
        <v>100000</v>
      </c>
    </row>
    <row r="14" spans="2:6" ht="42" thickBot="1" x14ac:dyDescent="0.5">
      <c r="B14" s="18" t="s">
        <v>35</v>
      </c>
      <c r="C14" s="19" t="str">
        <f>IF(C4="","車両コードを「車両コード等」のタブで検索の上、入力してください。",IF(C9="","個人・法人を選択してください。",IF(C10="","給電機能の有無を選択してください。",IF(C11="","増額申請を選択してください。",IF(C12="","初度登録日を選択してください。",IF(C12="令和5年3月31日まで",VLOOKUP(F3&amp;C9&amp;C11,E21:F44,2,FALSE),IFERROR(IF(C13&gt;=8400000,(VLOOKUP(C9&amp;C10,E4:F7,2,FALSE)+IF(C11="",0,IF(C11="なし",0,VLOOKUP(F3&amp;C9&amp;C11,E8:F19,2,FALSE))))*0.8,VLOOKUP(C9&amp;C10,E4:F7,2,FALSE)+IF(C11="",G:G0,IF(C11="なし",0,VLOOKUP(F3&amp;C9&amp;C11,E8:F19,2,FALSE)))),"給電機能の有無の記載に誤りがあります。")))))))</f>
        <v>車両コードを「車両コード等」のタブで検索の上、入力してください。</v>
      </c>
      <c r="E14" s="1" t="s">
        <v>36</v>
      </c>
      <c r="F14" s="3">
        <v>150000</v>
      </c>
    </row>
    <row r="15" spans="2:6" x14ac:dyDescent="0.45">
      <c r="C15" s="20" t="s">
        <v>37</v>
      </c>
      <c r="E15" s="1" t="s">
        <v>38</v>
      </c>
      <c r="F15" s="3">
        <v>100000</v>
      </c>
    </row>
    <row r="16" spans="2:6" x14ac:dyDescent="0.45">
      <c r="E16" s="1" t="s">
        <v>39</v>
      </c>
      <c r="F16" s="3">
        <v>250000</v>
      </c>
    </row>
    <row r="17" spans="3:6" x14ac:dyDescent="0.45">
      <c r="C17" s="21"/>
      <c r="E17" s="1" t="s">
        <v>40</v>
      </c>
      <c r="F17" s="3">
        <v>250000</v>
      </c>
    </row>
    <row r="18" spans="3:6" x14ac:dyDescent="0.45">
      <c r="C18" s="21"/>
      <c r="E18" s="1" t="s">
        <v>41</v>
      </c>
      <c r="F18" s="3">
        <v>250000</v>
      </c>
    </row>
    <row r="19" spans="3:6" x14ac:dyDescent="0.45">
      <c r="E19" s="1" t="s">
        <v>42</v>
      </c>
      <c r="F19" s="3">
        <v>250000</v>
      </c>
    </row>
    <row r="21" spans="3:6" x14ac:dyDescent="0.45">
      <c r="E21" s="1" t="s">
        <v>43</v>
      </c>
      <c r="F21" s="2">
        <v>450000</v>
      </c>
    </row>
    <row r="22" spans="3:6" x14ac:dyDescent="0.45">
      <c r="E22" s="1" t="s">
        <v>44</v>
      </c>
      <c r="F22" s="2">
        <v>375000</v>
      </c>
    </row>
    <row r="23" spans="3:6" x14ac:dyDescent="0.45">
      <c r="E23" s="1" t="s">
        <v>45</v>
      </c>
      <c r="F23" s="2">
        <v>450000</v>
      </c>
    </row>
    <row r="24" spans="3:6" x14ac:dyDescent="0.45">
      <c r="E24" s="1" t="s">
        <v>46</v>
      </c>
      <c r="F24" s="2">
        <v>375000</v>
      </c>
    </row>
    <row r="25" spans="3:6" x14ac:dyDescent="0.45">
      <c r="E25" s="1" t="s">
        <v>22</v>
      </c>
      <c r="F25" s="3">
        <v>600000</v>
      </c>
    </row>
    <row r="26" spans="3:6" x14ac:dyDescent="0.45">
      <c r="E26" s="1" t="s">
        <v>24</v>
      </c>
      <c r="F26" s="3">
        <v>500000</v>
      </c>
    </row>
    <row r="27" spans="3:6" x14ac:dyDescent="0.45">
      <c r="E27" s="1" t="s">
        <v>26</v>
      </c>
      <c r="F27" s="3">
        <v>750000</v>
      </c>
    </row>
    <row r="28" spans="3:6" x14ac:dyDescent="0.45">
      <c r="E28" s="1" t="s">
        <v>29</v>
      </c>
      <c r="F28" s="3">
        <v>625000</v>
      </c>
    </row>
    <row r="29" spans="3:6" x14ac:dyDescent="0.45">
      <c r="E29" s="1" t="s">
        <v>47</v>
      </c>
      <c r="F29" s="3">
        <v>450000</v>
      </c>
    </row>
    <row r="30" spans="3:6" x14ac:dyDescent="0.45">
      <c r="E30" s="1" t="s">
        <v>48</v>
      </c>
      <c r="F30" s="3">
        <v>300000</v>
      </c>
    </row>
    <row r="31" spans="3:6" x14ac:dyDescent="0.45">
      <c r="E31" s="1" t="s">
        <v>49</v>
      </c>
      <c r="F31" s="3">
        <v>450000</v>
      </c>
    </row>
    <row r="32" spans="3:6" x14ac:dyDescent="0.45">
      <c r="E32" s="1" t="s">
        <v>50</v>
      </c>
      <c r="F32" s="3">
        <v>300000</v>
      </c>
    </row>
    <row r="33" spans="5:6" x14ac:dyDescent="0.45">
      <c r="E33" s="1" t="s">
        <v>32</v>
      </c>
      <c r="F33" s="3">
        <v>600000</v>
      </c>
    </row>
    <row r="34" spans="5:6" x14ac:dyDescent="0.45">
      <c r="E34" s="1" t="s">
        <v>34</v>
      </c>
      <c r="F34" s="3">
        <v>400000</v>
      </c>
    </row>
    <row r="35" spans="5:6" x14ac:dyDescent="0.45">
      <c r="E35" s="1" t="s">
        <v>36</v>
      </c>
      <c r="F35" s="3">
        <v>600000</v>
      </c>
    </row>
    <row r="36" spans="5:6" x14ac:dyDescent="0.45">
      <c r="E36" s="1" t="s">
        <v>38</v>
      </c>
      <c r="F36" s="3">
        <v>400000</v>
      </c>
    </row>
    <row r="37" spans="5:6" x14ac:dyDescent="0.45">
      <c r="E37" s="1" t="s">
        <v>51</v>
      </c>
      <c r="F37" s="3">
        <v>1100000</v>
      </c>
    </row>
    <row r="38" spans="5:6" x14ac:dyDescent="0.45">
      <c r="E38" s="1" t="s">
        <v>52</v>
      </c>
      <c r="F38" s="3">
        <v>1100000</v>
      </c>
    </row>
    <row r="39" spans="5:6" x14ac:dyDescent="0.45">
      <c r="E39" s="1" t="s">
        <v>53</v>
      </c>
      <c r="F39" s="3">
        <v>1100000</v>
      </c>
    </row>
    <row r="40" spans="5:6" x14ac:dyDescent="0.45">
      <c r="E40" s="1" t="s">
        <v>54</v>
      </c>
      <c r="F40" s="3">
        <v>1100000</v>
      </c>
    </row>
    <row r="41" spans="5:6" x14ac:dyDescent="0.45">
      <c r="E41" s="1" t="s">
        <v>39</v>
      </c>
      <c r="F41" s="3">
        <v>1350000</v>
      </c>
    </row>
    <row r="42" spans="5:6" x14ac:dyDescent="0.45">
      <c r="E42" s="1" t="s">
        <v>40</v>
      </c>
      <c r="F42" s="3">
        <v>1350000</v>
      </c>
    </row>
    <row r="43" spans="5:6" x14ac:dyDescent="0.45">
      <c r="E43" s="1" t="s">
        <v>41</v>
      </c>
      <c r="F43" s="3">
        <v>1100000</v>
      </c>
    </row>
    <row r="44" spans="5:6" x14ac:dyDescent="0.45">
      <c r="E44" s="1" t="s">
        <v>42</v>
      </c>
      <c r="F44" s="3">
        <v>1100000</v>
      </c>
    </row>
  </sheetData>
  <sheetProtection algorithmName="SHA-512" hashValue="Je29mwSg2n2TYQfeb1Nh9CP+fXXqZJHwLZH35QnQk5lcJb4GADxmDrdyBAGCPhyV7TD4IP8j1C2DC+x2/RF9SQ==" saltValue="KaCLIJmXwY9/6u2IdCkr+A==" spinCount="100000" sheet="1" objects="1" scenarios="1" selectLockedCells="1"/>
  <mergeCells count="1">
    <mergeCell ref="B2:C2"/>
  </mergeCells>
  <phoneticPr fontId="3"/>
  <dataValidations count="4">
    <dataValidation type="list" allowBlank="1" showInputMessage="1" showErrorMessage="1" sqref="C12" xr:uid="{6E869475-B1DE-45C0-B679-B7853B650FCB}">
      <formula1>"令和5年3月31日まで,令和5年4月1日以降"</formula1>
    </dataValidation>
    <dataValidation type="list" allowBlank="1" showInputMessage="1" showErrorMessage="1" sqref="C11" xr:uid="{C0CE8938-1E22-4245-81E7-85C791D2CE1A}">
      <formula1>"なし,再エネ,太陽光"</formula1>
    </dataValidation>
    <dataValidation type="list" allowBlank="1" showInputMessage="1" showErrorMessage="1" sqref="C10" xr:uid="{2CC41FA3-02D2-4B6A-AC85-CA4A5C99E67C}">
      <formula1>"有,無"</formula1>
    </dataValidation>
    <dataValidation type="list" allowBlank="1" showInputMessage="1" showErrorMessage="1" sqref="C9" xr:uid="{9BC511F0-1A23-41F5-B125-F37C3F439AF0}">
      <formula1>"個人,法人・個人事業主"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2002A-588B-48C1-90C4-563D9226092F}">
  <dimension ref="A1:N574"/>
  <sheetViews>
    <sheetView showGridLines="0" zoomScale="85" zoomScaleNormal="85" workbookViewId="0">
      <selection activeCell="F5" sqref="F5"/>
    </sheetView>
  </sheetViews>
  <sheetFormatPr defaultRowHeight="18" x14ac:dyDescent="0.45"/>
  <cols>
    <col min="1" max="1" width="8.8984375" style="7" customWidth="1"/>
    <col min="2" max="2" width="6.19921875" style="8" bestFit="1" customWidth="1"/>
    <col min="3" max="3" width="10.3984375" style="8" customWidth="1"/>
    <col min="4" max="4" width="20.19921875" style="43" bestFit="1" customWidth="1"/>
    <col min="5" max="5" width="41.59765625" style="43" customWidth="1"/>
    <col min="6" max="6" width="40.59765625" style="43" customWidth="1"/>
    <col min="7" max="7" width="31" style="8" bestFit="1" customWidth="1"/>
    <col min="8" max="8" width="28.8984375" style="9" bestFit="1" customWidth="1"/>
    <col min="9" max="12" width="13.59765625" style="48" hidden="1" customWidth="1"/>
    <col min="13" max="14" width="0" style="8" hidden="1" customWidth="1"/>
    <col min="15" max="16384" width="8.796875" style="8"/>
  </cols>
  <sheetData>
    <row r="1" spans="1:14" x14ac:dyDescent="0.45">
      <c r="A1" s="36" t="s">
        <v>0</v>
      </c>
      <c r="B1" s="38" t="s">
        <v>1</v>
      </c>
      <c r="C1" s="35" t="s">
        <v>2</v>
      </c>
      <c r="D1" s="40" t="s">
        <v>3</v>
      </c>
      <c r="E1" s="41" t="s">
        <v>4</v>
      </c>
      <c r="F1" s="41" t="s">
        <v>5</v>
      </c>
      <c r="G1" s="35" t="s">
        <v>6</v>
      </c>
      <c r="H1" s="39" t="s">
        <v>7</v>
      </c>
      <c r="I1" s="44" t="s">
        <v>8</v>
      </c>
      <c r="J1" s="44"/>
      <c r="K1" s="44"/>
      <c r="L1" s="44"/>
      <c r="M1" s="45" t="s">
        <v>58</v>
      </c>
    </row>
    <row r="2" spans="1:14" x14ac:dyDescent="0.45">
      <c r="A2" s="37"/>
      <c r="B2" s="38"/>
      <c r="C2" s="35"/>
      <c r="D2" s="40"/>
      <c r="E2" s="41"/>
      <c r="F2" s="41"/>
      <c r="G2" s="35"/>
      <c r="H2" s="39"/>
      <c r="I2" s="44" t="s">
        <v>9</v>
      </c>
      <c r="J2" s="44"/>
      <c r="K2" s="44" t="s">
        <v>10</v>
      </c>
      <c r="L2" s="44"/>
      <c r="M2" s="8">
        <v>750</v>
      </c>
      <c r="N2" s="8" t="s">
        <v>56</v>
      </c>
    </row>
    <row r="3" spans="1:14" x14ac:dyDescent="0.45">
      <c r="A3" s="37"/>
      <c r="B3" s="38"/>
      <c r="C3" s="35"/>
      <c r="D3" s="40"/>
      <c r="E3" s="41"/>
      <c r="F3" s="41"/>
      <c r="G3" s="35"/>
      <c r="H3" s="39"/>
      <c r="I3" s="39" t="s">
        <v>11</v>
      </c>
      <c r="J3" s="39"/>
      <c r="K3" s="39" t="s">
        <v>11</v>
      </c>
      <c r="L3" s="39"/>
      <c r="M3" s="8">
        <v>448</v>
      </c>
      <c r="N3" s="8" t="s">
        <v>57</v>
      </c>
    </row>
    <row r="4" spans="1:14" x14ac:dyDescent="0.45">
      <c r="A4" s="37"/>
      <c r="B4" s="38"/>
      <c r="C4" s="35"/>
      <c r="D4" s="40"/>
      <c r="E4" s="41"/>
      <c r="F4" s="41"/>
      <c r="G4" s="35"/>
      <c r="H4" s="39"/>
      <c r="I4" s="46" t="s">
        <v>12</v>
      </c>
      <c r="J4" s="46" t="s">
        <v>13</v>
      </c>
      <c r="K4" s="46" t="s">
        <v>12</v>
      </c>
      <c r="L4" s="46" t="s">
        <v>13</v>
      </c>
    </row>
    <row r="5" spans="1:14" x14ac:dyDescent="0.45">
      <c r="A5" s="4">
        <f>+[1]金額計算!A5</f>
        <v>709</v>
      </c>
      <c r="B5" s="5" t="str">
        <f>+[1]金額計算!B5</f>
        <v>EV</v>
      </c>
      <c r="C5" s="5" t="str">
        <f>+[1]金額計算!C5</f>
        <v>普通自動車</v>
      </c>
      <c r="D5" s="42" t="str">
        <f>+[1]金額計算!D5</f>
        <v>アウディ</v>
      </c>
      <c r="E5" s="42" t="str">
        <f>+[1]金額計算!E5</f>
        <v>SQ8 Sportback e-tron</v>
      </c>
      <c r="F5" s="42" t="str">
        <f>+[1]金額計算!F5</f>
        <v/>
      </c>
      <c r="G5" s="5" t="str">
        <f>+[1]金額計算!G5</f>
        <v>ZAA-GEEAV</v>
      </c>
      <c r="H5" s="6">
        <f>+[1]金額計算!H5</f>
        <v>13563636</v>
      </c>
      <c r="I5" s="47" t="str">
        <f>+[1]金額計算!I5</f>
        <v/>
      </c>
      <c r="J5" s="47">
        <f>+[1]金額計算!J5</f>
        <v>350000</v>
      </c>
      <c r="K5" s="47" t="str">
        <f>+[1]金額計算!K5</f>
        <v/>
      </c>
      <c r="L5" s="47">
        <f>+[1]金額計算!L5</f>
        <v>275000</v>
      </c>
    </row>
    <row r="6" spans="1:14" ht="17.399999999999999" customHeight="1" x14ac:dyDescent="0.45">
      <c r="A6" s="4">
        <f>+[1]金額計算!A6</f>
        <v>92</v>
      </c>
      <c r="B6" s="5" t="str">
        <f>+[1]金額計算!B6</f>
        <v>EV</v>
      </c>
      <c r="C6" s="5" t="str">
        <f>+[1]金額計算!C6</f>
        <v>普通自動車</v>
      </c>
      <c r="D6" s="42" t="str">
        <f>+[1]金額計算!D6</f>
        <v>アウディ</v>
      </c>
      <c r="E6" s="42" t="str">
        <f>+[1]金額計算!E6</f>
        <v>e-tron</v>
      </c>
      <c r="F6" s="42"/>
      <c r="G6" s="5" t="str">
        <f>+[1]金額計算!G6</f>
        <v>ZAA-GEEASB</v>
      </c>
      <c r="H6" s="6">
        <f>+[1]金額計算!H6</f>
        <v>9727273</v>
      </c>
      <c r="I6" s="47" t="str">
        <f>+[1]金額計算!I6</f>
        <v/>
      </c>
      <c r="J6" s="47">
        <f>+[1]金額計算!J6</f>
        <v>350000</v>
      </c>
      <c r="K6" s="47" t="str">
        <f>+[1]金額計算!K6</f>
        <v/>
      </c>
      <c r="L6" s="47">
        <f>+[1]金額計算!L6</f>
        <v>275000</v>
      </c>
    </row>
    <row r="7" spans="1:14" ht="17.399999999999999" customHeight="1" x14ac:dyDescent="0.45">
      <c r="A7" s="4">
        <f>+[1]金額計算!A7</f>
        <v>94</v>
      </c>
      <c r="B7" s="5" t="str">
        <f>+[1]金額計算!B7</f>
        <v>EV</v>
      </c>
      <c r="C7" s="5" t="str">
        <f>+[1]金額計算!C7</f>
        <v>普通自動車</v>
      </c>
      <c r="D7" s="42" t="str">
        <f>+[1]金額計算!D7</f>
        <v>アウディ</v>
      </c>
      <c r="E7" s="42" t="str">
        <f>+[1]金額計算!E7</f>
        <v>e-tron</v>
      </c>
      <c r="F7" s="42" t="str">
        <f>+[1]金額計算!F7</f>
        <v>Sportback 50 quattro S line(類別: 1桁目が 1 )</v>
      </c>
      <c r="G7" s="5" t="str">
        <f>+[1]金額計算!G7</f>
        <v>ZAA-GEEASB</v>
      </c>
      <c r="H7" s="6">
        <f>+[1]金額計算!H7</f>
        <v>10045455</v>
      </c>
      <c r="I7" s="47" t="str">
        <f>+[1]金額計算!I7</f>
        <v/>
      </c>
      <c r="J7" s="47">
        <f>+[1]金額計算!J7</f>
        <v>350000</v>
      </c>
      <c r="K7" s="47" t="str">
        <f>+[1]金額計算!K7</f>
        <v/>
      </c>
      <c r="L7" s="47">
        <f>+[1]金額計算!L7</f>
        <v>275000</v>
      </c>
    </row>
    <row r="8" spans="1:14" ht="17.399999999999999" customHeight="1" x14ac:dyDescent="0.45">
      <c r="A8" s="4">
        <f>+[1]金額計算!A8</f>
        <v>96</v>
      </c>
      <c r="B8" s="5" t="str">
        <f>+[1]金額計算!B8</f>
        <v>EV</v>
      </c>
      <c r="C8" s="5" t="str">
        <f>+[1]金額計算!C8</f>
        <v>普通自動車</v>
      </c>
      <c r="D8" s="42" t="str">
        <f>+[1]金額計算!D8</f>
        <v>アウディ</v>
      </c>
      <c r="E8" s="42" t="str">
        <f>+[1]金額計算!E8</f>
        <v>e-tron</v>
      </c>
      <c r="F8" s="42" t="str">
        <f>+[1]金額計算!F8</f>
        <v>55 quattro S line</v>
      </c>
      <c r="G8" s="5" t="str">
        <f>+[1]金額計算!G8</f>
        <v>ZAA-GEEAS</v>
      </c>
      <c r="H8" s="6">
        <f>+[1]金額計算!H8</f>
        <v>11054545</v>
      </c>
      <c r="I8" s="47" t="str">
        <f>+[1]金額計算!I8</f>
        <v/>
      </c>
      <c r="J8" s="47">
        <f>+[1]金額計算!J8</f>
        <v>350000</v>
      </c>
      <c r="K8" s="47" t="str">
        <f>+[1]金額計算!K8</f>
        <v/>
      </c>
      <c r="L8" s="47">
        <f>+[1]金額計算!L8</f>
        <v>275000</v>
      </c>
    </row>
    <row r="9" spans="1:14" ht="17.399999999999999" customHeight="1" x14ac:dyDescent="0.45">
      <c r="A9" s="4">
        <f>+[1]金額計算!A9</f>
        <v>97</v>
      </c>
      <c r="B9" s="5" t="str">
        <f>+[1]金額計算!B9</f>
        <v>EV</v>
      </c>
      <c r="C9" s="5" t="str">
        <f>+[1]金額計算!C9</f>
        <v>普通自動車</v>
      </c>
      <c r="D9" s="42" t="str">
        <f>+[1]金額計算!D9</f>
        <v>アウディ</v>
      </c>
      <c r="E9" s="42" t="str">
        <f>+[1]金額計算!E9</f>
        <v>e-tron</v>
      </c>
      <c r="F9" s="42" t="str">
        <f>+[1]金額計算!F9</f>
        <v>Sportback 55 quattro S line</v>
      </c>
      <c r="G9" s="5" t="str">
        <f>+[1]金額計算!G9</f>
        <v>ZAA-GEEAS</v>
      </c>
      <c r="H9" s="6">
        <f>+[1]金額計算!H9</f>
        <v>11372727</v>
      </c>
      <c r="I9" s="47" t="str">
        <f>+[1]金額計算!I9</f>
        <v/>
      </c>
      <c r="J9" s="47">
        <f>+[1]金額計算!J9</f>
        <v>350000</v>
      </c>
      <c r="K9" s="47" t="str">
        <f>+[1]金額計算!K9</f>
        <v/>
      </c>
      <c r="L9" s="47">
        <f>+[1]金額計算!L9</f>
        <v>275000</v>
      </c>
    </row>
    <row r="10" spans="1:14" ht="17.399999999999999" customHeight="1" x14ac:dyDescent="0.45">
      <c r="A10" s="4">
        <f>+[1]金額計算!A10</f>
        <v>99</v>
      </c>
      <c r="B10" s="5" t="str">
        <f>+[1]金額計算!B10</f>
        <v>EV</v>
      </c>
      <c r="C10" s="5" t="str">
        <f>+[1]金額計算!C10</f>
        <v>普通自動車</v>
      </c>
      <c r="D10" s="42" t="str">
        <f>+[1]金額計算!D10</f>
        <v>アウディ</v>
      </c>
      <c r="E10" s="42" t="str">
        <f>+[1]金額計算!E10</f>
        <v>e-tron</v>
      </c>
      <c r="F10" s="42" t="str">
        <f>+[1]金額計算!F10</f>
        <v>Sportback 55 quattro 1st edition
(ﾊﾞｰﾁｬﾙｴｸｽﾃﾘｱﾐﾗｰ装着車)</v>
      </c>
      <c r="G10" s="5" t="str">
        <f>+[1]金額計算!G10</f>
        <v>ZAA-GEEAS</v>
      </c>
      <c r="H10" s="6">
        <f>+[1]金額計算!H10</f>
        <v>12236364</v>
      </c>
      <c r="I10" s="47" t="str">
        <f>+[1]金額計算!I10</f>
        <v/>
      </c>
      <c r="J10" s="47">
        <f>+[1]金額計算!J10</f>
        <v>350000</v>
      </c>
      <c r="K10" s="47" t="str">
        <f>+[1]金額計算!K10</f>
        <v/>
      </c>
      <c r="L10" s="47">
        <f>+[1]金額計算!L10</f>
        <v>275000</v>
      </c>
    </row>
    <row r="11" spans="1:14" ht="17.399999999999999" customHeight="1" x14ac:dyDescent="0.45">
      <c r="A11" s="4">
        <f>+[1]金額計算!A11</f>
        <v>579</v>
      </c>
      <c r="B11" s="5" t="str">
        <f>+[1]金額計算!B11</f>
        <v>EV</v>
      </c>
      <c r="C11" s="5" t="str">
        <f>+[1]金額計算!C11</f>
        <v>普通自動車</v>
      </c>
      <c r="D11" s="42" t="str">
        <f>+[1]金額計算!D11</f>
        <v>アウディ</v>
      </c>
      <c r="E11" s="42" t="str">
        <f>+[1]金額計算!E11</f>
        <v>e-tron</v>
      </c>
      <c r="F11" s="42" t="str">
        <f>+[1]金額計算!F11</f>
        <v>S</v>
      </c>
      <c r="G11" s="5" t="str">
        <f>+[1]金額計算!G11</f>
        <v>ZAA-GEEAV</v>
      </c>
      <c r="H11" s="6">
        <f>+[1]金額計算!H11</f>
        <v>12345455</v>
      </c>
      <c r="I11" s="47" t="str">
        <f>+[1]金額計算!I11</f>
        <v/>
      </c>
      <c r="J11" s="47">
        <f>+[1]金額計算!J11</f>
        <v>350000</v>
      </c>
      <c r="K11" s="47" t="str">
        <f>+[1]金額計算!K11</f>
        <v/>
      </c>
      <c r="L11" s="47">
        <f>+[1]金額計算!L11</f>
        <v>275000</v>
      </c>
    </row>
    <row r="12" spans="1:14" ht="17.399999999999999" customHeight="1" x14ac:dyDescent="0.45">
      <c r="A12" s="4">
        <f>+[1]金額計算!A12</f>
        <v>580</v>
      </c>
      <c r="B12" s="5" t="str">
        <f>+[1]金額計算!B12</f>
        <v>EV</v>
      </c>
      <c r="C12" s="5" t="str">
        <f>+[1]金額計算!C12</f>
        <v>普通自動車</v>
      </c>
      <c r="D12" s="42" t="str">
        <f>+[1]金額計算!D12</f>
        <v>アウディ</v>
      </c>
      <c r="E12" s="42" t="str">
        <f>+[1]金額計算!E12</f>
        <v>e-tron</v>
      </c>
      <c r="F12" s="42" t="str">
        <f>+[1]金額計算!F12</f>
        <v>S Sportback</v>
      </c>
      <c r="G12" s="5" t="str">
        <f>+[1]金額計算!G12</f>
        <v>ZAA-GEEAV</v>
      </c>
      <c r="H12" s="6">
        <f>+[1]金額計算!H12</f>
        <v>12700000</v>
      </c>
      <c r="I12" s="47" t="str">
        <f>+[1]金額計算!I12</f>
        <v/>
      </c>
      <c r="J12" s="47">
        <f>+[1]金額計算!J12</f>
        <v>350000</v>
      </c>
      <c r="K12" s="47" t="str">
        <f>+[1]金額計算!K12</f>
        <v/>
      </c>
      <c r="L12" s="47">
        <f>+[1]金額計算!L12</f>
        <v>275000</v>
      </c>
    </row>
    <row r="13" spans="1:14" ht="17.399999999999999" customHeight="1" x14ac:dyDescent="0.45">
      <c r="A13" s="4">
        <f>+[1]金額計算!A13</f>
        <v>100</v>
      </c>
      <c r="B13" s="5" t="str">
        <f>+[1]金額計算!B13</f>
        <v>EV</v>
      </c>
      <c r="C13" s="5" t="str">
        <f>+[1]金額計算!C13</f>
        <v>普通自動車</v>
      </c>
      <c r="D13" s="42" t="str">
        <f>+[1]金額計算!D13</f>
        <v>アウディ</v>
      </c>
      <c r="E13" s="42" t="str">
        <f>+[1]金額計算!E13</f>
        <v>e-tron GT quattro</v>
      </c>
      <c r="F13" s="42" t="str">
        <f>+[1]金額計算!F13</f>
        <v/>
      </c>
      <c r="G13" s="5" t="str">
        <f>+[1]金額計算!G13</f>
        <v>ZAA-FWEBGS</v>
      </c>
      <c r="H13" s="6">
        <f>+[1]金額計算!H13</f>
        <v>13581818</v>
      </c>
      <c r="I13" s="47" t="str">
        <f>+[1]金額計算!I13</f>
        <v/>
      </c>
      <c r="J13" s="47">
        <f>+[1]金額計算!J13</f>
        <v>350000</v>
      </c>
      <c r="K13" s="47" t="str">
        <f>+[1]金額計算!K13</f>
        <v/>
      </c>
      <c r="L13" s="47">
        <f>+[1]金額計算!L13</f>
        <v>275000</v>
      </c>
    </row>
    <row r="14" spans="1:14" ht="17.399999999999999" customHeight="1" x14ac:dyDescent="0.45">
      <c r="A14" s="4">
        <f>+[1]金額計算!A14</f>
        <v>581</v>
      </c>
      <c r="B14" s="5" t="str">
        <f>+[1]金額計算!B14</f>
        <v>EV</v>
      </c>
      <c r="C14" s="5" t="str">
        <f>+[1]金額計算!C14</f>
        <v>普通自動車</v>
      </c>
      <c r="D14" s="42" t="str">
        <f>+[1]金額計算!D14</f>
        <v>アウディ</v>
      </c>
      <c r="E14" s="42" t="str">
        <f>+[1]金額計算!E14</f>
        <v>Q4</v>
      </c>
      <c r="F14" s="42" t="str">
        <f>+[1]金額計算!F14</f>
        <v>40 e-tron(類別: 1桁目が 1 )</v>
      </c>
      <c r="G14" s="5" t="str">
        <f>+[1]金額計算!G14</f>
        <v>ZAA-FZEBJ</v>
      </c>
      <c r="H14" s="6">
        <f>+[1]金額計算!H14</f>
        <v>5800000</v>
      </c>
      <c r="I14" s="47" t="str">
        <f>+[1]金額計算!I14</f>
        <v/>
      </c>
      <c r="J14" s="47">
        <f>+[1]金額計算!J14</f>
        <v>350000</v>
      </c>
      <c r="K14" s="47" t="str">
        <f>+[1]金額計算!K14</f>
        <v/>
      </c>
      <c r="L14" s="47">
        <f>+[1]金額計算!L14</f>
        <v>275000</v>
      </c>
    </row>
    <row r="15" spans="1:14" ht="17.399999999999999" customHeight="1" x14ac:dyDescent="0.45">
      <c r="A15" s="4">
        <f>+[1]金額計算!A15</f>
        <v>510</v>
      </c>
      <c r="B15" s="5" t="str">
        <f>+[1]金額計算!B15</f>
        <v>EV</v>
      </c>
      <c r="C15" s="5" t="str">
        <f>+[1]金額計算!C15</f>
        <v>普通自動車</v>
      </c>
      <c r="D15" s="42" t="str">
        <f>+[1]金額計算!D15</f>
        <v>アウディ</v>
      </c>
      <c r="E15" s="42" t="str">
        <f>+[1]金額計算!E15</f>
        <v>Q4</v>
      </c>
      <c r="F15" s="42" t="str">
        <f>+[1]金額計算!F15</f>
        <v>40 e-tron(類別: 1桁目が 0 )</v>
      </c>
      <c r="G15" s="5" t="str">
        <f>+[1]金額計算!G15</f>
        <v>ZAA-FZEBJ</v>
      </c>
      <c r="H15" s="6">
        <f>+[1]金額計算!H15</f>
        <v>5445455</v>
      </c>
      <c r="I15" s="47" t="str">
        <f>+[1]金額計算!I15</f>
        <v/>
      </c>
      <c r="J15" s="47">
        <f>+[1]金額計算!J15</f>
        <v>350000</v>
      </c>
      <c r="K15" s="47" t="str">
        <f>+[1]金額計算!K15</f>
        <v/>
      </c>
      <c r="L15" s="47">
        <f>+[1]金額計算!L15</f>
        <v>275000</v>
      </c>
    </row>
    <row r="16" spans="1:14" ht="17.399999999999999" customHeight="1" x14ac:dyDescent="0.45">
      <c r="A16" s="4">
        <f>+[1]金額計算!A16</f>
        <v>582</v>
      </c>
      <c r="B16" s="5" t="str">
        <f>+[1]金額計算!B16</f>
        <v>EV</v>
      </c>
      <c r="C16" s="5" t="str">
        <f>+[1]金額計算!C16</f>
        <v>普通自動車</v>
      </c>
      <c r="D16" s="42" t="str">
        <f>+[1]金額計算!D16</f>
        <v>アウディ</v>
      </c>
      <c r="E16" s="42" t="str">
        <f>+[1]金額計算!E16</f>
        <v>Q4</v>
      </c>
      <c r="F16" s="42" t="str">
        <f>+[1]金額計算!F16</f>
        <v>40 e-tron advanced(類別: 1桁目が 1 )</v>
      </c>
      <c r="G16" s="5" t="str">
        <f>+[1]金額計算!G16</f>
        <v>ZAA-FZEBJ</v>
      </c>
      <c r="H16" s="6">
        <f>+[1]金額計算!H16</f>
        <v>6372727</v>
      </c>
      <c r="I16" s="47" t="str">
        <f>+[1]金額計算!I16</f>
        <v/>
      </c>
      <c r="J16" s="47">
        <f>+[1]金額計算!J16</f>
        <v>350000</v>
      </c>
      <c r="K16" s="47" t="str">
        <f>+[1]金額計算!K16</f>
        <v/>
      </c>
      <c r="L16" s="47">
        <f>+[1]金額計算!L16</f>
        <v>275000</v>
      </c>
    </row>
    <row r="17" spans="1:12" ht="17.399999999999999" customHeight="1" x14ac:dyDescent="0.45">
      <c r="A17" s="4">
        <f>+[1]金額計算!A17</f>
        <v>511</v>
      </c>
      <c r="B17" s="5" t="str">
        <f>+[1]金額計算!B17</f>
        <v>EV</v>
      </c>
      <c r="C17" s="5" t="str">
        <f>+[1]金額計算!C17</f>
        <v>普通自動車</v>
      </c>
      <c r="D17" s="42" t="str">
        <f>+[1]金額計算!D17</f>
        <v>アウディ</v>
      </c>
      <c r="E17" s="42" t="str">
        <f>+[1]金額計算!E17</f>
        <v>Q4</v>
      </c>
      <c r="F17" s="42" t="str">
        <f>+[1]金額計算!F17</f>
        <v>40 e-tron advanced(類別: 1桁目が 0 )</v>
      </c>
      <c r="G17" s="5" t="str">
        <f>+[1]金額計算!G17</f>
        <v>ZAA-FZEBJ</v>
      </c>
      <c r="H17" s="6">
        <f>+[1]金額計算!H17</f>
        <v>6018182</v>
      </c>
      <c r="I17" s="47" t="str">
        <f>+[1]金額計算!I17</f>
        <v/>
      </c>
      <c r="J17" s="47">
        <f>+[1]金額計算!J17</f>
        <v>350000</v>
      </c>
      <c r="K17" s="47" t="str">
        <f>+[1]金額計算!K17</f>
        <v/>
      </c>
      <c r="L17" s="47">
        <f>+[1]金額計算!L17</f>
        <v>275000</v>
      </c>
    </row>
    <row r="18" spans="1:12" ht="17.399999999999999" customHeight="1" x14ac:dyDescent="0.45">
      <c r="A18" s="4">
        <f>+[1]金額計算!A18</f>
        <v>583</v>
      </c>
      <c r="B18" s="5" t="str">
        <f>+[1]金額計算!B18</f>
        <v>EV</v>
      </c>
      <c r="C18" s="5" t="str">
        <f>+[1]金額計算!C18</f>
        <v>普通自動車</v>
      </c>
      <c r="D18" s="42" t="str">
        <f>+[1]金額計算!D18</f>
        <v>アウディ</v>
      </c>
      <c r="E18" s="42" t="str">
        <f>+[1]金額計算!E18</f>
        <v>Q4</v>
      </c>
      <c r="F18" s="42" t="str">
        <f>+[1]金額計算!F18</f>
        <v>40 e-tron S line(類別: 1桁目が 1 )</v>
      </c>
      <c r="G18" s="5" t="str">
        <f>+[1]金額計算!G18</f>
        <v>ZAA-FZEBJ</v>
      </c>
      <c r="H18" s="6">
        <f>+[1]金額計算!H18</f>
        <v>6618182</v>
      </c>
      <c r="I18" s="47" t="str">
        <f>+[1]金額計算!I18</f>
        <v/>
      </c>
      <c r="J18" s="47">
        <f>+[1]金額計算!J18</f>
        <v>350000</v>
      </c>
      <c r="K18" s="47" t="str">
        <f>+[1]金額計算!K18</f>
        <v/>
      </c>
      <c r="L18" s="47">
        <f>+[1]金額計算!L18</f>
        <v>275000</v>
      </c>
    </row>
    <row r="19" spans="1:12" ht="17.399999999999999" customHeight="1" x14ac:dyDescent="0.45">
      <c r="A19" s="4">
        <f>+[1]金額計算!A19</f>
        <v>512</v>
      </c>
      <c r="B19" s="5" t="str">
        <f>+[1]金額計算!B19</f>
        <v>EV</v>
      </c>
      <c r="C19" s="5" t="str">
        <f>+[1]金額計算!C19</f>
        <v>普通自動車</v>
      </c>
      <c r="D19" s="42" t="str">
        <f>+[1]金額計算!D19</f>
        <v>アウディ</v>
      </c>
      <c r="E19" s="42" t="str">
        <f>+[1]金額計算!E19</f>
        <v>Q4</v>
      </c>
      <c r="F19" s="42" t="str">
        <f>+[1]金額計算!F19</f>
        <v>40 e-tron S line(類別: 1桁目が 0 )</v>
      </c>
      <c r="G19" s="5" t="str">
        <f>+[1]金額計算!G19</f>
        <v>ZAA-FZEBJ</v>
      </c>
      <c r="H19" s="6">
        <f>+[1]金額計算!H19</f>
        <v>6263637</v>
      </c>
      <c r="I19" s="47" t="str">
        <f>+[1]金額計算!I19</f>
        <v/>
      </c>
      <c r="J19" s="47">
        <f>+[1]金額計算!J19</f>
        <v>350000</v>
      </c>
      <c r="K19" s="47" t="str">
        <f>+[1]金額計算!K19</f>
        <v/>
      </c>
      <c r="L19" s="47">
        <f>+[1]金額計算!L19</f>
        <v>275000</v>
      </c>
    </row>
    <row r="20" spans="1:12" ht="17.399999999999999" customHeight="1" x14ac:dyDescent="0.45">
      <c r="A20" s="4">
        <f>+[1]金額計算!A20</f>
        <v>584</v>
      </c>
      <c r="B20" s="5" t="str">
        <f>+[1]金額計算!B20</f>
        <v>EV</v>
      </c>
      <c r="C20" s="5" t="str">
        <f>+[1]金額計算!C20</f>
        <v>普通自動車</v>
      </c>
      <c r="D20" s="42" t="str">
        <f>+[1]金額計算!D20</f>
        <v>アウディ</v>
      </c>
      <c r="E20" s="42" t="str">
        <f>+[1]金額計算!E20</f>
        <v>Q4</v>
      </c>
      <c r="F20" s="42" t="str">
        <f>+[1]金額計算!F20</f>
        <v>Sportback 40 e-tron advanced(類別: 1桁目が 1 )</v>
      </c>
      <c r="G20" s="5" t="str">
        <f>+[1]金額計算!G20</f>
        <v>ZAA-FZEBJ</v>
      </c>
      <c r="H20" s="6">
        <f>+[1]金額計算!H20</f>
        <v>6636364</v>
      </c>
      <c r="I20" s="47" t="str">
        <f>+[1]金額計算!I20</f>
        <v/>
      </c>
      <c r="J20" s="47">
        <f>+[1]金額計算!J20</f>
        <v>350000</v>
      </c>
      <c r="K20" s="47" t="str">
        <f>+[1]金額計算!K20</f>
        <v/>
      </c>
      <c r="L20" s="47">
        <f>+[1]金額計算!L20</f>
        <v>275000</v>
      </c>
    </row>
    <row r="21" spans="1:12" ht="17.399999999999999" customHeight="1" x14ac:dyDescent="0.45">
      <c r="A21" s="4">
        <f>+[1]金額計算!A21</f>
        <v>513</v>
      </c>
      <c r="B21" s="5" t="str">
        <f>+[1]金額計算!B21</f>
        <v>EV</v>
      </c>
      <c r="C21" s="5" t="str">
        <f>+[1]金額計算!C21</f>
        <v>普通自動車</v>
      </c>
      <c r="D21" s="42" t="str">
        <f>+[1]金額計算!D21</f>
        <v>アウディ</v>
      </c>
      <c r="E21" s="42" t="str">
        <f>+[1]金額計算!E21</f>
        <v>Q4</v>
      </c>
      <c r="F21" s="42" t="str">
        <f>+[1]金額計算!F21</f>
        <v>Sportback 40 e-tron advanced(類別: 1桁目が 0 )</v>
      </c>
      <c r="G21" s="5" t="str">
        <f>+[1]金額計算!G21</f>
        <v>ZAA-FZEBJ</v>
      </c>
      <c r="H21" s="6">
        <f>+[1]金額計算!H21</f>
        <v>6254546</v>
      </c>
      <c r="I21" s="47" t="str">
        <f>+[1]金額計算!I21</f>
        <v/>
      </c>
      <c r="J21" s="47">
        <f>+[1]金額計算!J21</f>
        <v>350000</v>
      </c>
      <c r="K21" s="47" t="str">
        <f>+[1]金額計算!K21</f>
        <v/>
      </c>
      <c r="L21" s="47">
        <f>+[1]金額計算!L21</f>
        <v>275000</v>
      </c>
    </row>
    <row r="22" spans="1:12" ht="17.399999999999999" customHeight="1" x14ac:dyDescent="0.45">
      <c r="A22" s="4">
        <f>+[1]金額計算!A22</f>
        <v>585</v>
      </c>
      <c r="B22" s="5" t="str">
        <f>+[1]金額計算!B22</f>
        <v>EV</v>
      </c>
      <c r="C22" s="5" t="str">
        <f>+[1]金額計算!C22</f>
        <v>普通自動車</v>
      </c>
      <c r="D22" s="42" t="str">
        <f>+[1]金額計算!D22</f>
        <v>アウディ</v>
      </c>
      <c r="E22" s="42" t="str">
        <f>+[1]金額計算!E22</f>
        <v>Q4</v>
      </c>
      <c r="F22" s="42" t="str">
        <f>+[1]金額計算!F22</f>
        <v>Sportback 40 e-tron S line(類別: 1桁目が 1 )</v>
      </c>
      <c r="G22" s="5" t="str">
        <f>+[1]金額計算!G22</f>
        <v>ZAA-FZEBJ</v>
      </c>
      <c r="H22" s="6">
        <f>+[1]金額計算!H22</f>
        <v>6890909</v>
      </c>
      <c r="I22" s="47" t="str">
        <f>+[1]金額計算!I22</f>
        <v/>
      </c>
      <c r="J22" s="47">
        <f>+[1]金額計算!J22</f>
        <v>350000</v>
      </c>
      <c r="K22" s="47" t="str">
        <f>+[1]金額計算!K22</f>
        <v/>
      </c>
      <c r="L22" s="47">
        <f>+[1]金額計算!L22</f>
        <v>275000</v>
      </c>
    </row>
    <row r="23" spans="1:12" ht="17.399999999999999" customHeight="1" x14ac:dyDescent="0.45">
      <c r="A23" s="4">
        <f>+[1]金額計算!A23</f>
        <v>514</v>
      </c>
      <c r="B23" s="5" t="str">
        <f>+[1]金額計算!B23</f>
        <v>EV</v>
      </c>
      <c r="C23" s="5" t="str">
        <f>+[1]金額計算!C23</f>
        <v>普通自動車</v>
      </c>
      <c r="D23" s="42" t="str">
        <f>+[1]金額計算!D23</f>
        <v>アウディ</v>
      </c>
      <c r="E23" s="42" t="str">
        <f>+[1]金額計算!E23</f>
        <v>Q4</v>
      </c>
      <c r="F23" s="42" t="str">
        <f>+[1]金額計算!F23</f>
        <v>Sportback 40 e-tron S line(類別: 1桁目が 0 )</v>
      </c>
      <c r="G23" s="5" t="str">
        <f>+[1]金額計算!G23</f>
        <v>ZAA-FZEBJ</v>
      </c>
      <c r="H23" s="6">
        <f>+[1]金額計算!H23</f>
        <v>6509091</v>
      </c>
      <c r="I23" s="47" t="str">
        <f>+[1]金額計算!I23</f>
        <v/>
      </c>
      <c r="J23" s="47">
        <f>+[1]金額計算!J23</f>
        <v>350000</v>
      </c>
      <c r="K23" s="47" t="str">
        <f>+[1]金額計算!K23</f>
        <v/>
      </c>
      <c r="L23" s="47">
        <f>+[1]金額計算!L23</f>
        <v>275000</v>
      </c>
    </row>
    <row r="24" spans="1:12" ht="17.399999999999999" customHeight="1" x14ac:dyDescent="0.45">
      <c r="A24" s="4">
        <f>+[1]金額計算!A24</f>
        <v>622</v>
      </c>
      <c r="B24" s="5" t="str">
        <f>+[1]金額計算!B24</f>
        <v>EV</v>
      </c>
      <c r="C24" s="5" t="str">
        <f>+[1]金額計算!C24</f>
        <v>普通自動車</v>
      </c>
      <c r="D24" s="42" t="str">
        <f>+[1]金額計算!D24</f>
        <v>アウディ</v>
      </c>
      <c r="E24" s="42" t="str">
        <f>+[1]金額計算!E24</f>
        <v>Q8</v>
      </c>
      <c r="F24" s="42" t="str">
        <f>+[1]金額計算!F24</f>
        <v>50 e-tron quattro S line</v>
      </c>
      <c r="G24" s="5" t="str">
        <f>+[1]金額計算!G24</f>
        <v>ZAA-GEEDE</v>
      </c>
      <c r="H24" s="6">
        <f>+[1]金額計算!H24</f>
        <v>9990909</v>
      </c>
      <c r="I24" s="47" t="str">
        <f>+[1]金額計算!I24</f>
        <v/>
      </c>
      <c r="J24" s="47">
        <f>+[1]金額計算!J24</f>
        <v>350000</v>
      </c>
      <c r="K24" s="47" t="str">
        <f>+[1]金額計算!K24</f>
        <v/>
      </c>
      <c r="L24" s="47">
        <f>+[1]金額計算!L24</f>
        <v>275000</v>
      </c>
    </row>
    <row r="25" spans="1:12" ht="17.399999999999999" customHeight="1" x14ac:dyDescent="0.45">
      <c r="A25" s="4">
        <f>+[1]金額計算!A25</f>
        <v>623</v>
      </c>
      <c r="B25" s="5" t="str">
        <f>+[1]金額計算!B25</f>
        <v>EV</v>
      </c>
      <c r="C25" s="5" t="str">
        <f>+[1]金額計算!C25</f>
        <v>普通自動車</v>
      </c>
      <c r="D25" s="42" t="str">
        <f>+[1]金額計算!D25</f>
        <v>アウディ</v>
      </c>
      <c r="E25" s="42" t="str">
        <f>+[1]金額計算!E25</f>
        <v>Q8</v>
      </c>
      <c r="F25" s="42" t="str">
        <f>+[1]金額計算!F25</f>
        <v>55 e-tron quattro S line</v>
      </c>
      <c r="G25" s="5" t="str">
        <f>+[1]金額計算!G25</f>
        <v>ZAA-GEEDE</v>
      </c>
      <c r="H25" s="6">
        <f>+[1]金額計算!H25</f>
        <v>11590909</v>
      </c>
      <c r="I25" s="47" t="str">
        <f>+[1]金額計算!I25</f>
        <v/>
      </c>
      <c r="J25" s="47">
        <f>+[1]金額計算!J25</f>
        <v>350000</v>
      </c>
      <c r="K25" s="47" t="str">
        <f>+[1]金額計算!K25</f>
        <v/>
      </c>
      <c r="L25" s="47">
        <f>+[1]金額計算!L25</f>
        <v>275000</v>
      </c>
    </row>
    <row r="26" spans="1:12" ht="17.399999999999999" customHeight="1" x14ac:dyDescent="0.45">
      <c r="A26" s="4">
        <f>+[1]金額計算!A26</f>
        <v>624</v>
      </c>
      <c r="B26" s="5" t="str">
        <f>+[1]金額計算!B26</f>
        <v>EV</v>
      </c>
      <c r="C26" s="5" t="str">
        <f>+[1]金額計算!C26</f>
        <v>普通自動車</v>
      </c>
      <c r="D26" s="42" t="str">
        <f>+[1]金額計算!D26</f>
        <v>アウディ</v>
      </c>
      <c r="E26" s="42" t="str">
        <f>+[1]金額計算!E26</f>
        <v>Q8</v>
      </c>
      <c r="F26" s="42" t="str">
        <f>+[1]金額計算!F26</f>
        <v>Sportback 55 e-tron quattro S line</v>
      </c>
      <c r="G26" s="5" t="str">
        <f>+[1]金額計算!G26</f>
        <v>ZAA-GEEDE</v>
      </c>
      <c r="H26" s="6">
        <f>+[1]金額計算!H26</f>
        <v>11972727</v>
      </c>
      <c r="I26" s="47" t="str">
        <f>+[1]金額計算!I26</f>
        <v/>
      </c>
      <c r="J26" s="47">
        <f>+[1]金額計算!J26</f>
        <v>350000</v>
      </c>
      <c r="K26" s="47" t="str">
        <f>+[1]金額計算!K26</f>
        <v/>
      </c>
      <c r="L26" s="47">
        <f>+[1]金額計算!L26</f>
        <v>275000</v>
      </c>
    </row>
    <row r="27" spans="1:12" ht="17.399999999999999" customHeight="1" x14ac:dyDescent="0.45">
      <c r="A27" s="4">
        <f>+[1]金額計算!A27</f>
        <v>101</v>
      </c>
      <c r="B27" s="5" t="str">
        <f>+[1]金額計算!B27</f>
        <v>EV</v>
      </c>
      <c r="C27" s="5" t="str">
        <f>+[1]金額計算!C27</f>
        <v>普通自動車</v>
      </c>
      <c r="D27" s="42" t="str">
        <f>+[1]金額計算!D27</f>
        <v>アウディ</v>
      </c>
      <c r="E27" s="42" t="str">
        <f>+[1]金額計算!E27</f>
        <v>RS e-tron GT</v>
      </c>
      <c r="F27" s="42" t="str">
        <f>+[1]金額計算!F27</f>
        <v/>
      </c>
      <c r="G27" s="5" t="str">
        <f>+[1]金額計算!G27</f>
        <v>ZAA-FWEBGE</v>
      </c>
      <c r="H27" s="6">
        <f>+[1]金額計算!H27</f>
        <v>17263636</v>
      </c>
      <c r="I27" s="47" t="str">
        <f>+[1]金額計算!I27</f>
        <v/>
      </c>
      <c r="J27" s="47">
        <f>+[1]金額計算!J27</f>
        <v>350000</v>
      </c>
      <c r="K27" s="47" t="str">
        <f>+[1]金額計算!K27</f>
        <v/>
      </c>
      <c r="L27" s="47">
        <f>+[1]金額計算!L27</f>
        <v>275000</v>
      </c>
    </row>
    <row r="28" spans="1:12" ht="17.399999999999999" customHeight="1" x14ac:dyDescent="0.45">
      <c r="A28" s="4">
        <f>+[1]金額計算!A28</f>
        <v>104</v>
      </c>
      <c r="B28" s="5" t="str">
        <f>+[1]金額計算!B28</f>
        <v>EV</v>
      </c>
      <c r="C28" s="5" t="str">
        <f>+[1]金額計算!C28</f>
        <v>普通自動車</v>
      </c>
      <c r="D28" s="42" t="str">
        <f>+[1]金額計算!D28</f>
        <v>ジャガー</v>
      </c>
      <c r="E28" s="42" t="str">
        <f>+[1]金額計算!E28</f>
        <v>I-PACE</v>
      </c>
      <c r="F28" s="42" t="str">
        <f>+[1]金額計算!F28</f>
        <v>S</v>
      </c>
      <c r="G28" s="5" t="str">
        <f>+[1]金額計算!G28</f>
        <v>ZAA-DH1CA</v>
      </c>
      <c r="H28" s="6">
        <f>+[1]金額計算!H28</f>
        <v>9136364</v>
      </c>
      <c r="I28" s="47" t="str">
        <f>+[1]金額計算!I28</f>
        <v/>
      </c>
      <c r="J28" s="47">
        <f>+[1]金額計算!J28</f>
        <v>350000</v>
      </c>
      <c r="K28" s="47" t="str">
        <f>+[1]金額計算!K28</f>
        <v/>
      </c>
      <c r="L28" s="47">
        <f>+[1]金額計算!L28</f>
        <v>275000</v>
      </c>
    </row>
    <row r="29" spans="1:12" ht="17.399999999999999" customHeight="1" x14ac:dyDescent="0.45">
      <c r="A29" s="4">
        <f>+[1]金額計算!A29</f>
        <v>670</v>
      </c>
      <c r="B29" s="5" t="str">
        <f>+[1]金額計算!B29</f>
        <v>EV</v>
      </c>
      <c r="C29" s="5" t="str">
        <f>+[1]金額計算!C29</f>
        <v>普通自動車</v>
      </c>
      <c r="D29" s="42" t="str">
        <f>+[1]金額計算!D29</f>
        <v>ジャガー</v>
      </c>
      <c r="E29" s="42" t="str">
        <f>+[1]金額計算!E29</f>
        <v>I-PACE</v>
      </c>
      <c r="F29" s="42" t="str">
        <f>+[1]金額計算!F29</f>
        <v>R-Dynamic SE コイルサスペンション</v>
      </c>
      <c r="G29" s="5" t="str">
        <f>+[1]金額計算!G29</f>
        <v>ZAA-DH1CA</v>
      </c>
      <c r="H29" s="6">
        <f>+[1]金額計算!H29</f>
        <v>11318182</v>
      </c>
      <c r="I29" s="47" t="str">
        <f>+[1]金額計算!I29</f>
        <v/>
      </c>
      <c r="J29" s="47">
        <f>+[1]金額計算!J29</f>
        <v>350000</v>
      </c>
      <c r="K29" s="47" t="str">
        <f>+[1]金額計算!K29</f>
        <v/>
      </c>
      <c r="L29" s="47">
        <f>+[1]金額計算!L29</f>
        <v>275000</v>
      </c>
    </row>
    <row r="30" spans="1:12" ht="17.399999999999999" customHeight="1" x14ac:dyDescent="0.45">
      <c r="A30" s="4">
        <f>+[1]金額計算!A30</f>
        <v>106</v>
      </c>
      <c r="B30" s="5" t="str">
        <f>+[1]金額計算!B30</f>
        <v>EV</v>
      </c>
      <c r="C30" s="5" t="str">
        <f>+[1]金額計算!C30</f>
        <v>普通自動車</v>
      </c>
      <c r="D30" s="42" t="str">
        <f>+[1]金額計算!D30</f>
        <v>ジャガー</v>
      </c>
      <c r="E30" s="42" t="str">
        <f>+[1]金額計算!E30</f>
        <v>I-PACE</v>
      </c>
      <c r="F30" s="42" t="str">
        <f>+[1]金額計算!F30</f>
        <v>SE</v>
      </c>
      <c r="G30" s="5" t="str">
        <f>+[1]金額計算!G30</f>
        <v>ZAA-DH1CA</v>
      </c>
      <c r="H30" s="6">
        <f>+[1]金額計算!H30</f>
        <v>9936364</v>
      </c>
      <c r="I30" s="47" t="str">
        <f>+[1]金額計算!I30</f>
        <v/>
      </c>
      <c r="J30" s="47">
        <f>+[1]金額計算!J30</f>
        <v>350000</v>
      </c>
      <c r="K30" s="47" t="str">
        <f>+[1]金額計算!K30</f>
        <v/>
      </c>
      <c r="L30" s="47">
        <f>+[1]金額計算!L30</f>
        <v>275000</v>
      </c>
    </row>
    <row r="31" spans="1:12" ht="17.399999999999999" customHeight="1" x14ac:dyDescent="0.45">
      <c r="A31" s="4">
        <f>+[1]金額計算!A31</f>
        <v>671</v>
      </c>
      <c r="B31" s="5" t="str">
        <f>+[1]金額計算!B31</f>
        <v>EV</v>
      </c>
      <c r="C31" s="5" t="str">
        <f>+[1]金額計算!C31</f>
        <v>普通自動車</v>
      </c>
      <c r="D31" s="42" t="str">
        <f>+[1]金額計算!D31</f>
        <v>ジャガー</v>
      </c>
      <c r="E31" s="42" t="str">
        <f>+[1]金額計算!E31</f>
        <v>I-PACE</v>
      </c>
      <c r="F31" s="42" t="str">
        <f>+[1]金額計算!F31</f>
        <v>R-Dynamic HSE コイルサスペンション</v>
      </c>
      <c r="G31" s="5" t="str">
        <f>+[1]金額計算!G31</f>
        <v>ZAA-DH1CA</v>
      </c>
      <c r="H31" s="6">
        <f>+[1]金額計算!H31</f>
        <v>12509091</v>
      </c>
      <c r="I31" s="47" t="str">
        <f>+[1]金額計算!I31</f>
        <v/>
      </c>
      <c r="J31" s="47">
        <f>+[1]金額計算!J31</f>
        <v>350000</v>
      </c>
      <c r="K31" s="47" t="str">
        <f>+[1]金額計算!K31</f>
        <v/>
      </c>
      <c r="L31" s="47">
        <f>+[1]金額計算!L31</f>
        <v>275000</v>
      </c>
    </row>
    <row r="32" spans="1:12" ht="17.399999999999999" customHeight="1" x14ac:dyDescent="0.45">
      <c r="A32" s="4">
        <f>+[1]金額計算!A32</f>
        <v>108</v>
      </c>
      <c r="B32" s="5" t="str">
        <f>+[1]金額計算!B32</f>
        <v>EV</v>
      </c>
      <c r="C32" s="5" t="str">
        <f>+[1]金額計算!C32</f>
        <v>普通自動車</v>
      </c>
      <c r="D32" s="42" t="str">
        <f>+[1]金額計算!D32</f>
        <v>ジャガー</v>
      </c>
      <c r="E32" s="42" t="str">
        <f>+[1]金額計算!E32</f>
        <v>I-PACE</v>
      </c>
      <c r="F32" s="42" t="str">
        <f>+[1]金額計算!F32</f>
        <v>HSE</v>
      </c>
      <c r="G32" s="5" t="str">
        <f>+[1]金額計算!G32</f>
        <v>ZAA-DH1CA</v>
      </c>
      <c r="H32" s="6">
        <f>+[1]金額計算!H32</f>
        <v>11100000</v>
      </c>
      <c r="I32" s="47" t="str">
        <f>+[1]金額計算!I32</f>
        <v/>
      </c>
      <c r="J32" s="47">
        <f>+[1]金額計算!J32</f>
        <v>350000</v>
      </c>
      <c r="K32" s="47" t="str">
        <f>+[1]金額計算!K32</f>
        <v/>
      </c>
      <c r="L32" s="47">
        <f>+[1]金額計算!L32</f>
        <v>275000</v>
      </c>
    </row>
    <row r="33" spans="1:12" ht="17.399999999999999" customHeight="1" x14ac:dyDescent="0.45">
      <c r="A33" s="4">
        <f>+[1]金額計算!A33</f>
        <v>110</v>
      </c>
      <c r="B33" s="5" t="str">
        <f>+[1]金額計算!B33</f>
        <v>EV</v>
      </c>
      <c r="C33" s="5" t="str">
        <f>+[1]金額計算!C33</f>
        <v>普通自動車</v>
      </c>
      <c r="D33" s="42" t="str">
        <f>+[1]金額計算!D33</f>
        <v>ジャガー</v>
      </c>
      <c r="E33" s="42" t="str">
        <f>+[1]金額計算!E33</f>
        <v>I-PACE</v>
      </c>
      <c r="F33" s="42" t="str">
        <f>+[1]金額計算!F33</f>
        <v>Black</v>
      </c>
      <c r="G33" s="5" t="str">
        <f>+[1]金額計算!G33</f>
        <v>ZAA-DH1CA</v>
      </c>
      <c r="H33" s="6">
        <f>+[1]金額計算!H33</f>
        <v>10354545</v>
      </c>
      <c r="I33" s="47" t="str">
        <f>+[1]金額計算!I33</f>
        <v/>
      </c>
      <c r="J33" s="47">
        <f>+[1]金額計算!J33</f>
        <v>350000</v>
      </c>
      <c r="K33" s="47" t="str">
        <f>+[1]金額計算!K33</f>
        <v/>
      </c>
      <c r="L33" s="47">
        <f>+[1]金額計算!L33</f>
        <v>275000</v>
      </c>
    </row>
    <row r="34" spans="1:12" ht="17.399999999999999" customHeight="1" x14ac:dyDescent="0.45">
      <c r="A34" s="4">
        <f>+[1]金額計算!A34</f>
        <v>105</v>
      </c>
      <c r="B34" s="5" t="str">
        <f>+[1]金額計算!B34</f>
        <v>EV</v>
      </c>
      <c r="C34" s="5" t="str">
        <f>+[1]金額計算!C34</f>
        <v>普通自動車</v>
      </c>
      <c r="D34" s="42" t="str">
        <f>+[1]金額計算!D34</f>
        <v>ジャガー</v>
      </c>
      <c r="E34" s="42" t="str">
        <f>+[1]金額計算!E34</f>
        <v>I-PACE</v>
      </c>
      <c r="F34" s="42" t="str">
        <f>+[1]金額計算!F34</f>
        <v>S エアサスペンション</v>
      </c>
      <c r="G34" s="5" t="str">
        <f>+[1]金額計算!G34</f>
        <v>ZAA-DH1AA</v>
      </c>
      <c r="H34" s="6">
        <f>+[1]金額計算!H34</f>
        <v>9507273</v>
      </c>
      <c r="I34" s="47" t="str">
        <f>+[1]金額計算!I34</f>
        <v/>
      </c>
      <c r="J34" s="47">
        <f>+[1]金額計算!J34</f>
        <v>350000</v>
      </c>
      <c r="K34" s="47" t="str">
        <f>+[1]金額計算!K34</f>
        <v/>
      </c>
      <c r="L34" s="47">
        <f>+[1]金額計算!L34</f>
        <v>275000</v>
      </c>
    </row>
    <row r="35" spans="1:12" ht="17.399999999999999" customHeight="1" x14ac:dyDescent="0.45">
      <c r="A35" s="4">
        <f>+[1]金額計算!A35</f>
        <v>672</v>
      </c>
      <c r="B35" s="5" t="str">
        <f>+[1]金額計算!B35</f>
        <v>EV</v>
      </c>
      <c r="C35" s="5" t="str">
        <f>+[1]金額計算!C35</f>
        <v>普通自動車</v>
      </c>
      <c r="D35" s="42" t="str">
        <f>+[1]金額計算!D35</f>
        <v>ジャガー</v>
      </c>
      <c r="E35" s="42" t="str">
        <f>+[1]金額計算!E35</f>
        <v>I-PACE</v>
      </c>
      <c r="F35" s="42" t="str">
        <f>+[1]金額計算!F35</f>
        <v>R-Dynamic SE エアサスペンション</v>
      </c>
      <c r="G35" s="5" t="str">
        <f>+[1]金額計算!G35</f>
        <v>ZAA-DH1AA</v>
      </c>
      <c r="H35" s="6">
        <f>+[1]金額計算!H35</f>
        <v>11536364</v>
      </c>
      <c r="I35" s="47" t="str">
        <f>+[1]金額計算!I35</f>
        <v/>
      </c>
      <c r="J35" s="47">
        <f>+[1]金額計算!J35</f>
        <v>350000</v>
      </c>
      <c r="K35" s="47" t="str">
        <f>+[1]金額計算!K35</f>
        <v/>
      </c>
      <c r="L35" s="47">
        <f>+[1]金額計算!L35</f>
        <v>275000</v>
      </c>
    </row>
    <row r="36" spans="1:12" ht="17.399999999999999" customHeight="1" x14ac:dyDescent="0.45">
      <c r="A36" s="4">
        <f>+[1]金額計算!A36</f>
        <v>107</v>
      </c>
      <c r="B36" s="5" t="str">
        <f>+[1]金額計算!B36</f>
        <v>EV</v>
      </c>
      <c r="C36" s="5" t="str">
        <f>+[1]金額計算!C36</f>
        <v>普通自動車</v>
      </c>
      <c r="D36" s="42" t="str">
        <f>+[1]金額計算!D36</f>
        <v>ジャガー</v>
      </c>
      <c r="E36" s="42" t="str">
        <f>+[1]金額計算!E36</f>
        <v>I-PACE</v>
      </c>
      <c r="F36" s="42" t="str">
        <f>+[1]金額計算!F36</f>
        <v>SE エアサスペンション</v>
      </c>
      <c r="G36" s="5" t="str">
        <f>+[1]金額計算!G36</f>
        <v>ZAA-DH1AA</v>
      </c>
      <c r="H36" s="6">
        <f>+[1]金額計算!H36</f>
        <v>10307273</v>
      </c>
      <c r="I36" s="47" t="str">
        <f>+[1]金額計算!I36</f>
        <v/>
      </c>
      <c r="J36" s="47">
        <f>+[1]金額計算!J36</f>
        <v>350000</v>
      </c>
      <c r="K36" s="47" t="str">
        <f>+[1]金額計算!K36</f>
        <v/>
      </c>
      <c r="L36" s="47">
        <f>+[1]金額計算!L36</f>
        <v>275000</v>
      </c>
    </row>
    <row r="37" spans="1:12" ht="17.399999999999999" customHeight="1" x14ac:dyDescent="0.45">
      <c r="A37" s="4">
        <f>+[1]金額計算!A37</f>
        <v>673</v>
      </c>
      <c r="B37" s="5" t="str">
        <f>+[1]金額計算!B37</f>
        <v>EV</v>
      </c>
      <c r="C37" s="5" t="str">
        <f>+[1]金額計算!C37</f>
        <v>普通自動車</v>
      </c>
      <c r="D37" s="42" t="str">
        <f>+[1]金額計算!D37</f>
        <v>ジャガー</v>
      </c>
      <c r="E37" s="42" t="str">
        <f>+[1]金額計算!E37</f>
        <v>I-PACE</v>
      </c>
      <c r="F37" s="42" t="str">
        <f>+[1]金額計算!F37</f>
        <v>R-Dynamic HSE エアサスペンション</v>
      </c>
      <c r="G37" s="5" t="str">
        <f>+[1]金額計算!G37</f>
        <v>ZAA-DH1AA</v>
      </c>
      <c r="H37" s="6">
        <f>+[1]金額計算!H37</f>
        <v>14761818</v>
      </c>
      <c r="I37" s="47" t="str">
        <f>+[1]金額計算!I37</f>
        <v/>
      </c>
      <c r="J37" s="47">
        <f>+[1]金額計算!J37</f>
        <v>350000</v>
      </c>
      <c r="K37" s="47" t="str">
        <f>+[1]金額計算!K37</f>
        <v/>
      </c>
      <c r="L37" s="47">
        <f>+[1]金額計算!L37</f>
        <v>275000</v>
      </c>
    </row>
    <row r="38" spans="1:12" ht="17.399999999999999" customHeight="1" x14ac:dyDescent="0.45">
      <c r="A38" s="4">
        <f>+[1]金額計算!A38</f>
        <v>109</v>
      </c>
      <c r="B38" s="5" t="str">
        <f>+[1]金額計算!B38</f>
        <v>EV</v>
      </c>
      <c r="C38" s="5" t="str">
        <f>+[1]金額計算!C38</f>
        <v>普通自動車</v>
      </c>
      <c r="D38" s="42" t="str">
        <f>+[1]金額計算!D38</f>
        <v>ジャガー</v>
      </c>
      <c r="E38" s="42" t="str">
        <f>+[1]金額計算!E38</f>
        <v>I-PACE</v>
      </c>
      <c r="F38" s="42" t="str">
        <f>+[1]金額計算!F38</f>
        <v>HSE エアサスペンション</v>
      </c>
      <c r="G38" s="5" t="str">
        <f>+[1]金額計算!G38</f>
        <v>ZAA-DH1AA</v>
      </c>
      <c r="H38" s="6">
        <f>+[1]金額計算!H38</f>
        <v>11470909</v>
      </c>
      <c r="I38" s="47" t="str">
        <f>+[1]金額計算!I38</f>
        <v/>
      </c>
      <c r="J38" s="47">
        <f>+[1]金額計算!J38</f>
        <v>350000</v>
      </c>
      <c r="K38" s="47" t="str">
        <f>+[1]金額計算!K38</f>
        <v/>
      </c>
      <c r="L38" s="47">
        <f>+[1]金額計算!L38</f>
        <v>275000</v>
      </c>
    </row>
    <row r="39" spans="1:12" ht="17.399999999999999" customHeight="1" x14ac:dyDescent="0.45">
      <c r="A39" s="4">
        <f>+[1]金額計算!A39</f>
        <v>111</v>
      </c>
      <c r="B39" s="5" t="str">
        <f>+[1]金額計算!B39</f>
        <v>EV</v>
      </c>
      <c r="C39" s="5" t="str">
        <f>+[1]金額計算!C39</f>
        <v>普通自動車</v>
      </c>
      <c r="D39" s="42" t="str">
        <f>+[1]金額計算!D39</f>
        <v>ジャガー</v>
      </c>
      <c r="E39" s="42" t="str">
        <f>+[1]金額計算!E39</f>
        <v>I-PACE</v>
      </c>
      <c r="F39" s="42" t="str">
        <f>+[1]金額計算!F39</f>
        <v>Black エアサスペンション</v>
      </c>
      <c r="G39" s="5" t="str">
        <f>+[1]金額計算!G39</f>
        <v>ZAA-DH1AA</v>
      </c>
      <c r="H39" s="6">
        <f>+[1]金額計算!H39</f>
        <v>10725454</v>
      </c>
      <c r="I39" s="47" t="str">
        <f>+[1]金額計算!I39</f>
        <v/>
      </c>
      <c r="J39" s="47">
        <f>+[1]金額計算!J39</f>
        <v>350000</v>
      </c>
      <c r="K39" s="47" t="str">
        <f>+[1]金額計算!K39</f>
        <v/>
      </c>
      <c r="L39" s="47">
        <f>+[1]金額計算!L39</f>
        <v>275000</v>
      </c>
    </row>
    <row r="40" spans="1:12" ht="17.399999999999999" customHeight="1" x14ac:dyDescent="0.45">
      <c r="A40" s="4">
        <f>+[1]金額計算!A40</f>
        <v>724</v>
      </c>
      <c r="B40" s="5" t="str">
        <f>+[1]金額計算!B40</f>
        <v>EV</v>
      </c>
      <c r="C40" s="5" t="str">
        <f>+[1]金額計算!C40</f>
        <v>普通自動車</v>
      </c>
      <c r="D40" s="42" t="str">
        <f>+[1]金額計算!D40</f>
        <v>シトロエン</v>
      </c>
      <c r="E40" s="42" t="str">
        <f>+[1]金額計算!E40</f>
        <v>E-C4 MAX</v>
      </c>
      <c r="F40" s="42" t="str">
        <f>+[1]金額計算!F40</f>
        <v/>
      </c>
      <c r="G40" s="5" t="str">
        <f>+[1]金額計算!G40</f>
        <v>ZAA-C41ZK01</v>
      </c>
      <c r="H40" s="6">
        <f>+[1]金額計算!H40</f>
        <v>5044091</v>
      </c>
      <c r="I40" s="47" t="str">
        <f>+[1]金額計算!I40</f>
        <v/>
      </c>
      <c r="J40" s="47">
        <f>+[1]金額計算!J40</f>
        <v>400000</v>
      </c>
      <c r="K40" s="47" t="str">
        <f>+[1]金額計算!K40</f>
        <v/>
      </c>
      <c r="L40" s="47">
        <f>+[1]金額計算!L40</f>
        <v>325000</v>
      </c>
    </row>
    <row r="41" spans="1:12" ht="17.399999999999999" customHeight="1" x14ac:dyDescent="0.45">
      <c r="A41" s="4">
        <f>+[1]金額計算!A41</f>
        <v>115</v>
      </c>
      <c r="B41" s="5" t="str">
        <f>+[1]金額計算!B41</f>
        <v>EV</v>
      </c>
      <c r="C41" s="5" t="str">
        <f>+[1]金額計算!C41</f>
        <v>普通自動車</v>
      </c>
      <c r="D41" s="42" t="str">
        <f>+[1]金額計算!D41</f>
        <v>シトロエン</v>
      </c>
      <c r="E41" s="42" t="str">
        <f>+[1]金額計算!E41</f>
        <v>E-C4 SHINE</v>
      </c>
      <c r="F41" s="42" t="str">
        <f>+[1]金額計算!F41</f>
        <v/>
      </c>
      <c r="G41" s="5" t="str">
        <f>+[1]金額計算!G41</f>
        <v>ZAA-C41ZK01</v>
      </c>
      <c r="H41" s="6">
        <f>+[1]金額計算!H41</f>
        <v>5044091</v>
      </c>
      <c r="I41" s="47" t="str">
        <f>+[1]金額計算!I41</f>
        <v/>
      </c>
      <c r="J41" s="47">
        <f>+[1]金額計算!J41</f>
        <v>400000</v>
      </c>
      <c r="K41" s="47" t="str">
        <f>+[1]金額計算!K41</f>
        <v/>
      </c>
      <c r="L41" s="47">
        <f>+[1]金額計算!L41</f>
        <v>325000</v>
      </c>
    </row>
    <row r="42" spans="1:12" ht="17.399999999999999" customHeight="1" x14ac:dyDescent="0.45">
      <c r="A42" s="4">
        <f>+[1]金額計算!A42</f>
        <v>447</v>
      </c>
      <c r="B42" s="5" t="str">
        <f>+[1]金額計算!B42</f>
        <v>EV</v>
      </c>
      <c r="C42" s="5" t="str">
        <f>+[1]金額計算!C42</f>
        <v>普通自動車</v>
      </c>
      <c r="D42" s="42" t="str">
        <f>+[1]金額計算!D42</f>
        <v>スバル</v>
      </c>
      <c r="E42" s="42" t="str">
        <f>+[1]金額計算!E42</f>
        <v>SOLTERRA</v>
      </c>
      <c r="F42" s="42" t="str">
        <f>+[1]金額計算!F42</f>
        <v>ET-SS</v>
      </c>
      <c r="G42" s="5" t="str">
        <f>+[1]金額計算!G42</f>
        <v>ZAA-XEAM10X</v>
      </c>
      <c r="H42" s="6">
        <f>+[1]金額計算!H42</f>
        <v>5700000</v>
      </c>
      <c r="I42" s="47">
        <f>+[1]金額計算!I42</f>
        <v>450000</v>
      </c>
      <c r="J42" s="47" t="str">
        <f>+[1]金額計算!J42</f>
        <v/>
      </c>
      <c r="K42" s="47">
        <f>+[1]金額計算!K42</f>
        <v>375000</v>
      </c>
      <c r="L42" s="47" t="str">
        <f>+[1]金額計算!L42</f>
        <v/>
      </c>
    </row>
    <row r="43" spans="1:12" ht="17.399999999999999" customHeight="1" x14ac:dyDescent="0.45">
      <c r="A43" s="4">
        <f>+[1]金額計算!A43</f>
        <v>448</v>
      </c>
      <c r="B43" s="5" t="str">
        <f>+[1]金額計算!B43</f>
        <v>EV</v>
      </c>
      <c r="C43" s="5" t="str">
        <f>+[1]金額計算!C43</f>
        <v>普通自動車</v>
      </c>
      <c r="D43" s="42" t="str">
        <f>+[1]金額計算!D43</f>
        <v>スバル</v>
      </c>
      <c r="E43" s="42" t="str">
        <f>+[1]金額計算!E43</f>
        <v>SOLTERRA</v>
      </c>
      <c r="F43" s="42" t="str">
        <f>+[1]金額計算!F43</f>
        <v>ET-SS</v>
      </c>
      <c r="G43" s="5" t="str">
        <f>+[1]金額計算!G43</f>
        <v>ZAA-YEAM15X</v>
      </c>
      <c r="H43" s="6">
        <f>+[1]金額計算!H43</f>
        <v>6100000</v>
      </c>
      <c r="I43" s="47">
        <f>+[1]金額計算!I43</f>
        <v>450000</v>
      </c>
      <c r="J43" s="47" t="str">
        <f>+[1]金額計算!J43</f>
        <v/>
      </c>
      <c r="K43" s="47">
        <f>+[1]金額計算!K43</f>
        <v>375000</v>
      </c>
      <c r="L43" s="47" t="str">
        <f>+[1]金額計算!L43</f>
        <v/>
      </c>
    </row>
    <row r="44" spans="1:12" ht="17.399999999999999" customHeight="1" x14ac:dyDescent="0.45">
      <c r="A44" s="4">
        <f>+[1]金額計算!A44</f>
        <v>449</v>
      </c>
      <c r="B44" s="5" t="str">
        <f>+[1]金額計算!B44</f>
        <v>EV</v>
      </c>
      <c r="C44" s="5" t="str">
        <f>+[1]金額計算!C44</f>
        <v>普通自動車</v>
      </c>
      <c r="D44" s="42" t="str">
        <f>+[1]金額計算!D44</f>
        <v>スバル</v>
      </c>
      <c r="E44" s="42" t="str">
        <f>+[1]金額計算!E44</f>
        <v>SOLTERRA</v>
      </c>
      <c r="F44" s="42" t="str">
        <f>+[1]金額計算!F44</f>
        <v>ET-HS</v>
      </c>
      <c r="G44" s="5" t="str">
        <f>+[1]金額計算!G44</f>
        <v>ZAA-YEAM15X</v>
      </c>
      <c r="H44" s="6">
        <f>+[1]金額計算!H44</f>
        <v>6500000</v>
      </c>
      <c r="I44" s="47">
        <f>+[1]金額計算!I44</f>
        <v>450000</v>
      </c>
      <c r="J44" s="47" t="str">
        <f>+[1]金額計算!J44</f>
        <v/>
      </c>
      <c r="K44" s="47">
        <f>+[1]金額計算!K44</f>
        <v>375000</v>
      </c>
      <c r="L44" s="47" t="str">
        <f>+[1]金額計算!L44</f>
        <v/>
      </c>
    </row>
    <row r="45" spans="1:12" ht="17.399999999999999" customHeight="1" x14ac:dyDescent="0.45">
      <c r="A45" s="4">
        <f>+[1]金額計算!A45</f>
        <v>117</v>
      </c>
      <c r="B45" s="5" t="str">
        <f>+[1]金額計算!B45</f>
        <v>EV</v>
      </c>
      <c r="C45" s="5" t="str">
        <f>+[1]金額計算!C45</f>
        <v>普通自動車</v>
      </c>
      <c r="D45" s="42" t="str">
        <f>+[1]金額計算!D45</f>
        <v>DS</v>
      </c>
      <c r="E45" s="42" t="str">
        <f>+[1]金額計算!E45</f>
        <v>DS 3 CROSSBACK E- TENSE</v>
      </c>
      <c r="F45" s="42" t="str">
        <f>+[1]金額計算!F45</f>
        <v/>
      </c>
      <c r="G45" s="5" t="str">
        <f>+[1]金額計算!G45</f>
        <v>ZAA-D34ZK01</v>
      </c>
      <c r="H45" s="6">
        <f>+[1]金額計算!H45</f>
        <v>5084545</v>
      </c>
      <c r="I45" s="47" t="str">
        <f>+[1]金額計算!I45</f>
        <v/>
      </c>
      <c r="J45" s="47">
        <f>+[1]金額計算!J45</f>
        <v>400000</v>
      </c>
      <c r="K45" s="47" t="str">
        <f>+[1]金額計算!K45</f>
        <v/>
      </c>
      <c r="L45" s="47">
        <f>+[1]金額計算!L45</f>
        <v>325000</v>
      </c>
    </row>
    <row r="46" spans="1:12" ht="17.399999999999999" customHeight="1" x14ac:dyDescent="0.45">
      <c r="A46" s="4">
        <f>+[1]金額計算!A46</f>
        <v>118</v>
      </c>
      <c r="B46" s="5" t="str">
        <f>+[1]金額計算!B46</f>
        <v>EV</v>
      </c>
      <c r="C46" s="5" t="str">
        <f>+[1]金額計算!C46</f>
        <v>普通自動車</v>
      </c>
      <c r="D46" s="42" t="str">
        <f>+[1]金額計算!D46</f>
        <v>DS</v>
      </c>
      <c r="E46" s="42" t="str">
        <f>+[1]金額計算!E46</f>
        <v>DS 3 CROSSBACK E- TENSE</v>
      </c>
      <c r="F46" s="42" t="str">
        <f>+[1]金額計算!F46</f>
        <v>Grand Chic</v>
      </c>
      <c r="G46" s="5" t="str">
        <f>+[1]金額計算!G46</f>
        <v>ZAA-D34ZK01</v>
      </c>
      <c r="H46" s="6">
        <f>+[1]金額計算!H46</f>
        <v>4854545</v>
      </c>
      <c r="I46" s="47" t="str">
        <f>+[1]金額計算!I46</f>
        <v/>
      </c>
      <c r="J46" s="47">
        <f>+[1]金額計算!J46</f>
        <v>400000</v>
      </c>
      <c r="K46" s="47" t="str">
        <f>+[1]金額計算!K46</f>
        <v/>
      </c>
      <c r="L46" s="47">
        <f>+[1]金額計算!L46</f>
        <v>325000</v>
      </c>
    </row>
    <row r="47" spans="1:12" ht="17.399999999999999" customHeight="1" x14ac:dyDescent="0.45">
      <c r="A47" s="4">
        <f>+[1]金額計算!A47</f>
        <v>119</v>
      </c>
      <c r="B47" s="5" t="str">
        <f>+[1]金額計算!B47</f>
        <v>EV</v>
      </c>
      <c r="C47" s="5" t="str">
        <f>+[1]金額計算!C47</f>
        <v>普通自動車</v>
      </c>
      <c r="D47" s="42" t="str">
        <f>+[1]金額計算!D47</f>
        <v>DS</v>
      </c>
      <c r="E47" s="42" t="str">
        <f>+[1]金額計算!E47</f>
        <v>DS 3 CROSSBACK E- TENSE</v>
      </c>
      <c r="F47" s="42" t="str">
        <f>+[1]金額計算!F47</f>
        <v>PERFORMANCE Line</v>
      </c>
      <c r="G47" s="5" t="str">
        <f>+[1]金額計算!G47</f>
        <v>ZAA-D34ZK01</v>
      </c>
      <c r="H47" s="6">
        <f>+[1]金額計算!H47</f>
        <v>4927273</v>
      </c>
      <c r="I47" s="47" t="str">
        <f>+[1]金額計算!I47</f>
        <v/>
      </c>
      <c r="J47" s="47">
        <f>+[1]金額計算!J47</f>
        <v>400000</v>
      </c>
      <c r="K47" s="47" t="str">
        <f>+[1]金額計算!K47</f>
        <v/>
      </c>
      <c r="L47" s="47">
        <f>+[1]金額計算!L47</f>
        <v>325000</v>
      </c>
    </row>
    <row r="48" spans="1:12" ht="17.399999999999999" customHeight="1" x14ac:dyDescent="0.45">
      <c r="A48" s="4">
        <f>+[1]金額計算!A48</f>
        <v>719</v>
      </c>
      <c r="B48" s="5" t="str">
        <f>+[1]金額計算!B48</f>
        <v>EV</v>
      </c>
      <c r="C48" s="5" t="str">
        <f>+[1]金額計算!C48</f>
        <v>普通自動車</v>
      </c>
      <c r="D48" s="42" t="str">
        <f>+[1]金額計算!D48</f>
        <v>テスラ</v>
      </c>
      <c r="E48" s="42" t="str">
        <f>+[1]金額計算!E48</f>
        <v>モデル 3</v>
      </c>
      <c r="F48" s="42" t="str">
        <f>+[1]金額計算!F48</f>
        <v>RWD(類別:0003)</v>
      </c>
      <c r="G48" s="5" t="str">
        <f>+[1]金額計算!G48</f>
        <v>ZAA-3L13T</v>
      </c>
      <c r="H48" s="6">
        <f>+[1]金額計算!H48</f>
        <v>5102728</v>
      </c>
      <c r="I48" s="47" t="str">
        <f>+[1]金額計算!I48</f>
        <v/>
      </c>
      <c r="J48" s="47">
        <f>+[1]金額計算!J48</f>
        <v>450000</v>
      </c>
      <c r="K48" s="47" t="str">
        <f>+[1]金額計算!K48</f>
        <v/>
      </c>
      <c r="L48" s="47">
        <f>+[1]金額計算!L48</f>
        <v>375000</v>
      </c>
    </row>
    <row r="49" spans="1:12" ht="17.399999999999999" customHeight="1" x14ac:dyDescent="0.45">
      <c r="A49" s="4">
        <f>+[1]金額計算!A49</f>
        <v>123</v>
      </c>
      <c r="B49" s="5" t="str">
        <f>+[1]金額計算!B49</f>
        <v>EV</v>
      </c>
      <c r="C49" s="5" t="str">
        <f>+[1]金額計算!C49</f>
        <v>普通自動車</v>
      </c>
      <c r="D49" s="42" t="str">
        <f>+[1]金額計算!D49</f>
        <v>テスラ</v>
      </c>
      <c r="E49" s="42" t="str">
        <f>+[1]金額計算!E49</f>
        <v>モデル 3</v>
      </c>
      <c r="F49" s="42" t="str">
        <f>+[1]金額計算!F49</f>
        <v>RWD</v>
      </c>
      <c r="G49" s="5" t="str">
        <f>+[1]金額計算!G49</f>
        <v>ZAA-3L13T</v>
      </c>
      <c r="H49" s="6">
        <f>+[1]金額計算!H49</f>
        <v>5102728</v>
      </c>
      <c r="I49" s="47" t="str">
        <f>+[1]金額計算!I49</f>
        <v/>
      </c>
      <c r="J49" s="47">
        <f>+[1]金額計算!J49</f>
        <v>450000</v>
      </c>
      <c r="K49" s="47" t="str">
        <f>+[1]金額計算!K49</f>
        <v/>
      </c>
      <c r="L49" s="47">
        <f>+[1]金額計算!L49</f>
        <v>375000</v>
      </c>
    </row>
    <row r="50" spans="1:12" ht="17.399999999999999" customHeight="1" x14ac:dyDescent="0.45">
      <c r="A50" s="4">
        <f>+[1]金額計算!A50</f>
        <v>124</v>
      </c>
      <c r="B50" s="5" t="str">
        <f>+[1]金額計算!B50</f>
        <v>EV</v>
      </c>
      <c r="C50" s="5" t="str">
        <f>+[1]金額計算!C50</f>
        <v>普通自動車</v>
      </c>
      <c r="D50" s="42" t="str">
        <f>+[1]金額計算!D50</f>
        <v>テスラ</v>
      </c>
      <c r="E50" s="42" t="str">
        <f>+[1]金額計算!E50</f>
        <v>モデル 3</v>
      </c>
      <c r="F50" s="42" t="str">
        <f>+[1]金額計算!F50</f>
        <v>RWD</v>
      </c>
      <c r="G50" s="5" t="str">
        <f>+[1]金額計算!G50</f>
        <v>ZAA-3L13T1</v>
      </c>
      <c r="H50" s="6">
        <f>+[1]金額計算!H50</f>
        <v>5102728</v>
      </c>
      <c r="I50" s="47" t="str">
        <f>+[1]金額計算!I50</f>
        <v/>
      </c>
      <c r="J50" s="47">
        <f>+[1]金額計算!J50</f>
        <v>450000</v>
      </c>
      <c r="K50" s="47" t="str">
        <f>+[1]金額計算!K50</f>
        <v/>
      </c>
      <c r="L50" s="47">
        <f>+[1]金額計算!L50</f>
        <v>375000</v>
      </c>
    </row>
    <row r="51" spans="1:12" ht="17.399999999999999" customHeight="1" x14ac:dyDescent="0.45">
      <c r="A51" s="4">
        <f>+[1]金額計算!A51</f>
        <v>720</v>
      </c>
      <c r="B51" s="5" t="str">
        <f>+[1]金額計算!B51</f>
        <v>EV</v>
      </c>
      <c r="C51" s="5" t="str">
        <f>+[1]金額計算!C51</f>
        <v>普通自動車</v>
      </c>
      <c r="D51" s="42" t="str">
        <f>+[1]金額計算!D51</f>
        <v>テスラ</v>
      </c>
      <c r="E51" s="42" t="str">
        <f>+[1]金額計算!E51</f>
        <v>モデル 3</v>
      </c>
      <c r="F51" s="42" t="str">
        <f>+[1]金額計算!F51</f>
        <v>AWD ロングレンジ(類別:0002)</v>
      </c>
      <c r="G51" s="5" t="str">
        <f>+[1]金額計算!G51</f>
        <v>ZAA-3L23T</v>
      </c>
      <c r="H51" s="6">
        <f>+[1]金額計算!H51</f>
        <v>5926364</v>
      </c>
      <c r="I51" s="47" t="str">
        <f>+[1]金額計算!I51</f>
        <v/>
      </c>
      <c r="J51" s="47">
        <f>+[1]金額計算!J51</f>
        <v>450000</v>
      </c>
      <c r="K51" s="47" t="str">
        <f>+[1]金額計算!K51</f>
        <v/>
      </c>
      <c r="L51" s="47">
        <f>+[1]金額計算!L51</f>
        <v>375000</v>
      </c>
    </row>
    <row r="52" spans="1:12" ht="17.399999999999999" customHeight="1" x14ac:dyDescent="0.45">
      <c r="A52" s="4">
        <f>+[1]金額計算!A52</f>
        <v>125</v>
      </c>
      <c r="B52" s="5" t="str">
        <f>+[1]金額計算!B52</f>
        <v>EV</v>
      </c>
      <c r="C52" s="5" t="str">
        <f>+[1]金額計算!C52</f>
        <v>普通自動車</v>
      </c>
      <c r="D52" s="42" t="str">
        <f>+[1]金額計算!D52</f>
        <v>テスラ</v>
      </c>
      <c r="E52" s="42" t="str">
        <f>+[1]金額計算!E52</f>
        <v>モデル 3</v>
      </c>
      <c r="F52" s="42" t="str">
        <f>+[1]金額計算!F52</f>
        <v>AWD ロングレンジ</v>
      </c>
      <c r="G52" s="5" t="str">
        <f>+[1]金額計算!G52</f>
        <v>ZAA-3L23T</v>
      </c>
      <c r="H52" s="6">
        <f>+[1]金額計算!H52</f>
        <v>5926364</v>
      </c>
      <c r="I52" s="47" t="str">
        <f>+[1]金額計算!I52</f>
        <v/>
      </c>
      <c r="J52" s="47">
        <f>+[1]金額計算!J52</f>
        <v>450000</v>
      </c>
      <c r="K52" s="47" t="str">
        <f>+[1]金額計算!K52</f>
        <v/>
      </c>
      <c r="L52" s="47">
        <f>+[1]金額計算!L52</f>
        <v>375000</v>
      </c>
    </row>
    <row r="53" spans="1:12" ht="17.399999999999999" customHeight="1" x14ac:dyDescent="0.45">
      <c r="A53" s="4">
        <f>+[1]金額計算!A53</f>
        <v>456</v>
      </c>
      <c r="B53" s="5" t="str">
        <f>+[1]金額計算!B53</f>
        <v>EV</v>
      </c>
      <c r="C53" s="5" t="str">
        <f>+[1]金額計算!C53</f>
        <v>普通自動車</v>
      </c>
      <c r="D53" s="42" t="str">
        <f>+[1]金額計算!D53</f>
        <v>テスラ</v>
      </c>
      <c r="E53" s="42" t="str">
        <f>+[1]金額計算!E53</f>
        <v>モデル 3</v>
      </c>
      <c r="F53" s="42" t="str">
        <f>+[1]金額計算!F53</f>
        <v>パフォーマンス</v>
      </c>
      <c r="G53" s="5" t="str">
        <f>+[1]金額計算!G53</f>
        <v>ZAA-3L23PT</v>
      </c>
      <c r="H53" s="6">
        <f>+[1]金額計算!H53</f>
        <v>6368728</v>
      </c>
      <c r="I53" s="47" t="str">
        <f>+[1]金額計算!I53</f>
        <v/>
      </c>
      <c r="J53" s="47">
        <f>+[1]金額計算!J53</f>
        <v>450000</v>
      </c>
      <c r="K53" s="47" t="str">
        <f>+[1]金額計算!K53</f>
        <v/>
      </c>
      <c r="L53" s="47">
        <f>+[1]金額計算!L53</f>
        <v>375000</v>
      </c>
    </row>
    <row r="54" spans="1:12" ht="17.399999999999999" customHeight="1" x14ac:dyDescent="0.45">
      <c r="A54" s="4">
        <f>+[1]金額計算!A54</f>
        <v>128</v>
      </c>
      <c r="B54" s="5" t="str">
        <f>+[1]金額計算!B54</f>
        <v>EV</v>
      </c>
      <c r="C54" s="5" t="str">
        <f>+[1]金額計算!C54</f>
        <v>普通自動車</v>
      </c>
      <c r="D54" s="42" t="str">
        <f>+[1]金額計算!D54</f>
        <v>テスラ</v>
      </c>
      <c r="E54" s="42" t="str">
        <f>+[1]金額計算!E54</f>
        <v>モデル 3</v>
      </c>
      <c r="F54" s="42" t="str">
        <f>+[1]金額計算!F54</f>
        <v>RWD スタンダードレンジプラス</v>
      </c>
      <c r="G54" s="5" t="str">
        <f>+[1]金額計算!G54</f>
        <v>ZAA-3L13B</v>
      </c>
      <c r="H54" s="6">
        <f>+[1]金額計算!H54</f>
        <v>4354546</v>
      </c>
      <c r="I54" s="47" t="str">
        <f>+[1]金額計算!I54</f>
        <v/>
      </c>
      <c r="J54" s="47">
        <f>+[1]金額計算!J54</f>
        <v>450000</v>
      </c>
      <c r="K54" s="47" t="str">
        <f>+[1]金額計算!K54</f>
        <v/>
      </c>
      <c r="L54" s="47">
        <f>+[1]金額計算!L54</f>
        <v>375000</v>
      </c>
    </row>
    <row r="55" spans="1:12" ht="17.399999999999999" customHeight="1" x14ac:dyDescent="0.45">
      <c r="A55" s="4">
        <f>+[1]金額計算!A55</f>
        <v>126</v>
      </c>
      <c r="B55" s="5" t="str">
        <f>+[1]金額計算!B55</f>
        <v>EV</v>
      </c>
      <c r="C55" s="5" t="str">
        <f>+[1]金額計算!C55</f>
        <v>普通自動車</v>
      </c>
      <c r="D55" s="42" t="str">
        <f>+[1]金額計算!D55</f>
        <v>テスラ</v>
      </c>
      <c r="E55" s="42" t="str">
        <f>+[1]金額計算!E55</f>
        <v>モデル 3</v>
      </c>
      <c r="F55" s="42" t="str">
        <f>+[1]金額計算!F55</f>
        <v>AWD ロングレンジ</v>
      </c>
      <c r="G55" s="5" t="str">
        <f>+[1]金額計算!G55</f>
        <v>ZAA-3L23B</v>
      </c>
      <c r="H55" s="6">
        <f>+[1]金額計算!H55</f>
        <v>5127273</v>
      </c>
      <c r="I55" s="47" t="str">
        <f>+[1]金額計算!I55</f>
        <v/>
      </c>
      <c r="J55" s="47">
        <f>+[1]金額計算!J55</f>
        <v>450000</v>
      </c>
      <c r="K55" s="47" t="str">
        <f>+[1]金額計算!K55</f>
        <v/>
      </c>
      <c r="L55" s="47">
        <f>+[1]金額計算!L55</f>
        <v>375000</v>
      </c>
    </row>
    <row r="56" spans="1:12" ht="17.399999999999999" customHeight="1" x14ac:dyDescent="0.45">
      <c r="A56" s="4">
        <f>+[1]金額計算!A56</f>
        <v>130</v>
      </c>
      <c r="B56" s="5" t="str">
        <f>+[1]金額計算!B56</f>
        <v>EV</v>
      </c>
      <c r="C56" s="5" t="str">
        <f>+[1]金額計算!C56</f>
        <v>普通自動車</v>
      </c>
      <c r="D56" s="42" t="str">
        <f>+[1]金額計算!D56</f>
        <v>テスラ</v>
      </c>
      <c r="E56" s="42" t="str">
        <f>+[1]金額計算!E56</f>
        <v>モデル 3</v>
      </c>
      <c r="F56" s="42" t="str">
        <f>+[1]金額計算!F56</f>
        <v>AWD パフォーマンス</v>
      </c>
      <c r="G56" s="5" t="str">
        <f>+[1]金額計算!G56</f>
        <v>ZAA-3L23PB</v>
      </c>
      <c r="H56" s="6">
        <f>+[1]金額計算!H56</f>
        <v>6520910</v>
      </c>
      <c r="I56" s="47" t="str">
        <f>+[1]金額計算!I56</f>
        <v/>
      </c>
      <c r="J56" s="47">
        <f>+[1]金額計算!J56</f>
        <v>450000</v>
      </c>
      <c r="K56" s="47" t="str">
        <f>+[1]金額計算!K56</f>
        <v/>
      </c>
      <c r="L56" s="47">
        <f>+[1]金額計算!L56</f>
        <v>375000</v>
      </c>
    </row>
    <row r="57" spans="1:12" ht="17.399999999999999" customHeight="1" x14ac:dyDescent="0.45">
      <c r="A57" s="4">
        <f>+[1]金額計算!A57</f>
        <v>129</v>
      </c>
      <c r="B57" s="5" t="str">
        <f>+[1]金額計算!B57</f>
        <v>EV</v>
      </c>
      <c r="C57" s="5" t="str">
        <f>+[1]金額計算!C57</f>
        <v>普通自動車</v>
      </c>
      <c r="D57" s="42" t="str">
        <f>+[1]金額計算!D57</f>
        <v>テスラ</v>
      </c>
      <c r="E57" s="42" t="str">
        <f>+[1]金額計算!E57</f>
        <v>モデル 3</v>
      </c>
      <c r="F57" s="42" t="str">
        <f>+[1]金額計算!F57</f>
        <v>RWD スタンダードレンジプラス</v>
      </c>
      <c r="G57" s="5" t="str">
        <f>+[1]金額計算!G57</f>
        <v>ZAA-3L13</v>
      </c>
      <c r="H57" s="6">
        <f>+[1]金額計算!H57</f>
        <v>4354546</v>
      </c>
      <c r="I57" s="47" t="str">
        <f>+[1]金額計算!I57</f>
        <v/>
      </c>
      <c r="J57" s="47">
        <f>+[1]金額計算!J57</f>
        <v>450000</v>
      </c>
      <c r="K57" s="47" t="str">
        <f>+[1]金額計算!K57</f>
        <v/>
      </c>
      <c r="L57" s="47">
        <f>+[1]金額計算!L57</f>
        <v>375000</v>
      </c>
    </row>
    <row r="58" spans="1:12" ht="17.399999999999999" customHeight="1" x14ac:dyDescent="0.45">
      <c r="A58" s="4">
        <f>+[1]金額計算!A58</f>
        <v>127</v>
      </c>
      <c r="B58" s="5" t="str">
        <f>+[1]金額計算!B58</f>
        <v>EV</v>
      </c>
      <c r="C58" s="5" t="str">
        <f>+[1]金額計算!C58</f>
        <v>普通自動車</v>
      </c>
      <c r="D58" s="42" t="str">
        <f>+[1]金額計算!D58</f>
        <v>テスラ</v>
      </c>
      <c r="E58" s="42" t="str">
        <f>+[1]金額計算!E58</f>
        <v>モデル 3</v>
      </c>
      <c r="F58" s="42" t="str">
        <f>+[1]金額計算!F58</f>
        <v>AWD ロングレンジ</v>
      </c>
      <c r="G58" s="5" t="str">
        <f>+[1]金額計算!G58</f>
        <v>ZAA-3L23</v>
      </c>
      <c r="H58" s="6">
        <f>+[1]金額計算!H58</f>
        <v>5127273</v>
      </c>
      <c r="I58" s="47" t="str">
        <f>+[1]金額計算!I58</f>
        <v/>
      </c>
      <c r="J58" s="47">
        <f>+[1]金額計算!J58</f>
        <v>450000</v>
      </c>
      <c r="K58" s="47" t="str">
        <f>+[1]金額計算!K58</f>
        <v/>
      </c>
      <c r="L58" s="47">
        <f>+[1]金額計算!L58</f>
        <v>375000</v>
      </c>
    </row>
    <row r="59" spans="1:12" ht="17.399999999999999" customHeight="1" x14ac:dyDescent="0.45">
      <c r="A59" s="4">
        <f>+[1]金額計算!A59</f>
        <v>131</v>
      </c>
      <c r="B59" s="5" t="str">
        <f>+[1]金額計算!B59</f>
        <v>EV</v>
      </c>
      <c r="C59" s="5" t="str">
        <f>+[1]金額計算!C59</f>
        <v>普通自動車</v>
      </c>
      <c r="D59" s="42" t="str">
        <f>+[1]金額計算!D59</f>
        <v>テスラ</v>
      </c>
      <c r="E59" s="42" t="str">
        <f>+[1]金額計算!E59</f>
        <v>モデル 3</v>
      </c>
      <c r="F59" s="42" t="str">
        <f>+[1]金額計算!F59</f>
        <v>AWD パフォーマンス</v>
      </c>
      <c r="G59" s="5" t="str">
        <f>+[1]金額計算!G59</f>
        <v>ZAA-3L23P</v>
      </c>
      <c r="H59" s="6">
        <f>+[1]金額計算!H59</f>
        <v>6520910</v>
      </c>
      <c r="I59" s="47" t="str">
        <f>+[1]金額計算!I59</f>
        <v/>
      </c>
      <c r="J59" s="47">
        <f>+[1]金額計算!J59</f>
        <v>450000</v>
      </c>
      <c r="K59" s="47" t="str">
        <f>+[1]金額計算!K59</f>
        <v/>
      </c>
      <c r="L59" s="47">
        <f>+[1]金額計算!L59</f>
        <v>375000</v>
      </c>
    </row>
    <row r="60" spans="1:12" ht="17.399999999999999" customHeight="1" x14ac:dyDescent="0.45">
      <c r="A60" s="4">
        <f>+[1]金額計算!A60</f>
        <v>662</v>
      </c>
      <c r="B60" s="5" t="str">
        <f>+[1]金額計算!B60</f>
        <v>EV</v>
      </c>
      <c r="C60" s="5" t="str">
        <f>+[1]金額計算!C60</f>
        <v>普通自動車</v>
      </c>
      <c r="D60" s="42" t="str">
        <f>+[1]金額計算!D60</f>
        <v>テスラ</v>
      </c>
      <c r="E60" s="42" t="str">
        <f>+[1]金額計算!E60</f>
        <v>モデル S</v>
      </c>
      <c r="F60" s="42" t="str">
        <f>+[1]金額計算!F60</f>
        <v/>
      </c>
      <c r="G60" s="5" t="str">
        <f>+[1]金額計算!G60</f>
        <v>ZAA-SLA</v>
      </c>
      <c r="H60" s="6">
        <f>+[1]金額計算!H60</f>
        <v>11790000</v>
      </c>
      <c r="I60" s="47" t="str">
        <f>+[1]金額計算!I60</f>
        <v/>
      </c>
      <c r="J60" s="47">
        <f>+[1]金額計算!J60</f>
        <v>450000</v>
      </c>
      <c r="K60" s="47" t="str">
        <f>+[1]金額計算!K60</f>
        <v/>
      </c>
      <c r="L60" s="47">
        <f>+[1]金額計算!L60</f>
        <v>375000</v>
      </c>
    </row>
    <row r="61" spans="1:12" ht="17.399999999999999" customHeight="1" x14ac:dyDescent="0.45">
      <c r="A61" s="4">
        <f>+[1]金額計算!A61</f>
        <v>649</v>
      </c>
      <c r="B61" s="5" t="str">
        <f>+[1]金額計算!B61</f>
        <v>EV</v>
      </c>
      <c r="C61" s="5" t="str">
        <f>+[1]金額計算!C61</f>
        <v>普通自動車</v>
      </c>
      <c r="D61" s="42" t="str">
        <f>+[1]金額計算!D61</f>
        <v>テスラ</v>
      </c>
      <c r="E61" s="42" t="str">
        <f>+[1]金額計算!E61</f>
        <v>モデル S</v>
      </c>
      <c r="F61" s="42" t="str">
        <f>+[1]金額計算!F61</f>
        <v>Plaid</v>
      </c>
      <c r="G61" s="5" t="str">
        <f>+[1]金額計算!G61</f>
        <v>ZAA-SLP</v>
      </c>
      <c r="H61" s="6">
        <f>+[1]金額計算!H61</f>
        <v>14517273</v>
      </c>
      <c r="I61" s="47" t="str">
        <f>+[1]金額計算!I61</f>
        <v/>
      </c>
      <c r="J61" s="47">
        <f>+[1]金額計算!J61</f>
        <v>450000</v>
      </c>
      <c r="K61" s="47" t="str">
        <f>+[1]金額計算!K61</f>
        <v/>
      </c>
      <c r="L61" s="47">
        <f>+[1]金額計算!L61</f>
        <v>375000</v>
      </c>
    </row>
    <row r="62" spans="1:12" ht="17.399999999999999" customHeight="1" x14ac:dyDescent="0.45">
      <c r="A62" s="4">
        <f>+[1]金額計算!A62</f>
        <v>678</v>
      </c>
      <c r="B62" s="5" t="str">
        <f>+[1]金額計算!B62</f>
        <v>EV</v>
      </c>
      <c r="C62" s="5" t="str">
        <f>+[1]金額計算!C62</f>
        <v>普通自動車</v>
      </c>
      <c r="D62" s="42" t="str">
        <f>+[1]金額計算!D62</f>
        <v>テスラ</v>
      </c>
      <c r="E62" s="42" t="str">
        <f>+[1]金額計算!E62</f>
        <v>モデル X</v>
      </c>
      <c r="F62" s="42" t="str">
        <f>+[1]金額計算!F62</f>
        <v/>
      </c>
      <c r="G62" s="5" t="str">
        <f>+[1]金額計算!G62</f>
        <v>ZAA-XLA</v>
      </c>
      <c r="H62" s="6">
        <f>+[1]金額計算!H62</f>
        <v>13153637</v>
      </c>
      <c r="I62" s="47" t="str">
        <f>+[1]金額計算!I62</f>
        <v/>
      </c>
      <c r="J62" s="47">
        <f>+[1]金額計算!J62</f>
        <v>450000</v>
      </c>
      <c r="K62" s="47" t="str">
        <f>+[1]金額計算!K62</f>
        <v/>
      </c>
      <c r="L62" s="47">
        <f>+[1]金額計算!L62</f>
        <v>375000</v>
      </c>
    </row>
    <row r="63" spans="1:12" ht="17.399999999999999" customHeight="1" x14ac:dyDescent="0.45">
      <c r="A63" s="4">
        <f>+[1]金額計算!A63</f>
        <v>650</v>
      </c>
      <c r="B63" s="5" t="str">
        <f>+[1]金額計算!B63</f>
        <v>EV</v>
      </c>
      <c r="C63" s="5" t="str">
        <f>+[1]金額計算!C63</f>
        <v>普通自動車</v>
      </c>
      <c r="D63" s="42" t="str">
        <f>+[1]金額計算!D63</f>
        <v>テスラ</v>
      </c>
      <c r="E63" s="42" t="str">
        <f>+[1]金額計算!E63</f>
        <v>モデル X</v>
      </c>
      <c r="F63" s="42" t="str">
        <f>+[1]金額計算!F63</f>
        <v>Plaid</v>
      </c>
      <c r="G63" s="5" t="str">
        <f>+[1]金額計算!G63</f>
        <v>ZAA-XLP</v>
      </c>
      <c r="H63" s="6">
        <f>+[1]金額計算!H63</f>
        <v>15154455</v>
      </c>
      <c r="I63" s="47" t="str">
        <f>+[1]金額計算!I63</f>
        <v/>
      </c>
      <c r="J63" s="47">
        <f>+[1]金額計算!J63</f>
        <v>450000</v>
      </c>
      <c r="K63" s="47" t="str">
        <f>+[1]金額計算!K63</f>
        <v/>
      </c>
      <c r="L63" s="47">
        <f>+[1]金額計算!L63</f>
        <v>375000</v>
      </c>
    </row>
    <row r="64" spans="1:12" ht="17.399999999999999" customHeight="1" x14ac:dyDescent="0.45">
      <c r="A64" s="4">
        <f>+[1]金額計算!A64</f>
        <v>459</v>
      </c>
      <c r="B64" s="5" t="str">
        <f>+[1]金額計算!B64</f>
        <v>EV</v>
      </c>
      <c r="C64" s="5" t="str">
        <f>+[1]金額計算!C64</f>
        <v>普通自動車</v>
      </c>
      <c r="D64" s="42" t="str">
        <f>+[1]金額計算!D64</f>
        <v>テスラ</v>
      </c>
      <c r="E64" s="42" t="str">
        <f>+[1]金額計算!E64</f>
        <v>モデル Y</v>
      </c>
      <c r="F64" s="42" t="str">
        <f>+[1]金額計算!F64</f>
        <v>RWD</v>
      </c>
      <c r="G64" s="5" t="str">
        <f>+[1]金額計算!G64</f>
        <v>ZAA-YL1YT</v>
      </c>
      <c r="H64" s="6">
        <f>+[1]金額計算!H64</f>
        <v>5124546</v>
      </c>
      <c r="I64" s="47" t="str">
        <f>+[1]金額計算!I64</f>
        <v/>
      </c>
      <c r="J64" s="47">
        <f>+[1]金額計算!J64</f>
        <v>450000</v>
      </c>
      <c r="K64" s="47" t="str">
        <f>+[1]金額計算!K64</f>
        <v/>
      </c>
      <c r="L64" s="47">
        <f>+[1]金額計算!L64</f>
        <v>375000</v>
      </c>
    </row>
    <row r="65" spans="1:12" ht="17.399999999999999" customHeight="1" x14ac:dyDescent="0.45">
      <c r="A65" s="4">
        <f>+[1]金額計算!A65</f>
        <v>616</v>
      </c>
      <c r="B65" s="5" t="str">
        <f>+[1]金額計算!B65</f>
        <v>EV</v>
      </c>
      <c r="C65" s="5" t="str">
        <f>+[1]金額計算!C65</f>
        <v>普通自動車</v>
      </c>
      <c r="D65" s="42" t="str">
        <f>+[1]金額計算!D65</f>
        <v>テスラ</v>
      </c>
      <c r="E65" s="42" t="str">
        <f>+[1]金額計算!E65</f>
        <v>モデル Y</v>
      </c>
      <c r="F65" s="42" t="str">
        <f>+[1]金額計算!F65</f>
        <v>AWD ロングレンジ</v>
      </c>
      <c r="G65" s="5" t="str">
        <f>+[1]金額計算!G65</f>
        <v>ZAA-YL3YT</v>
      </c>
      <c r="H65" s="6">
        <f>+[1]金額計算!H65</f>
        <v>5932728</v>
      </c>
      <c r="I65" s="47" t="str">
        <f>+[1]金額計算!I65</f>
        <v/>
      </c>
      <c r="J65" s="47">
        <f>+[1]金額計算!J65</f>
        <v>450000</v>
      </c>
      <c r="K65" s="47" t="str">
        <f>+[1]金額計算!K65</f>
        <v/>
      </c>
      <c r="L65" s="47">
        <f>+[1]金額計算!L65</f>
        <v>375000</v>
      </c>
    </row>
    <row r="66" spans="1:12" ht="17.399999999999999" customHeight="1" x14ac:dyDescent="0.45">
      <c r="A66" s="4">
        <f>+[1]金額計算!A66</f>
        <v>467</v>
      </c>
      <c r="B66" s="5" t="str">
        <f>+[1]金額計算!B66</f>
        <v>EV</v>
      </c>
      <c r="C66" s="5" t="str">
        <f>+[1]金額計算!C66</f>
        <v>普通自動車</v>
      </c>
      <c r="D66" s="42" t="str">
        <f>+[1]金額計算!D66</f>
        <v>テスラ</v>
      </c>
      <c r="E66" s="42" t="str">
        <f>+[1]金額計算!E66</f>
        <v>モデル Y</v>
      </c>
      <c r="F66" s="42" t="str">
        <f>+[1]金額計算!F66</f>
        <v>パフォーマンス</v>
      </c>
      <c r="G66" s="5" t="str">
        <f>+[1]金額計算!G66</f>
        <v>ZAA-YL3YPT</v>
      </c>
      <c r="H66" s="6">
        <f>+[1]金額計算!H66</f>
        <v>6617273</v>
      </c>
      <c r="I66" s="47" t="str">
        <f>+[1]金額計算!I66</f>
        <v/>
      </c>
      <c r="J66" s="47">
        <f>+[1]金額計算!J66</f>
        <v>450000</v>
      </c>
      <c r="K66" s="47" t="str">
        <f>+[1]金額計算!K66</f>
        <v/>
      </c>
      <c r="L66" s="47">
        <f>+[1]金額計算!L66</f>
        <v>375000</v>
      </c>
    </row>
    <row r="67" spans="1:12" ht="17.399999999999999" customHeight="1" x14ac:dyDescent="0.45">
      <c r="A67" s="4">
        <f>+[1]金額計算!A67</f>
        <v>710</v>
      </c>
      <c r="B67" s="5" t="str">
        <f>+[1]金額計算!B67</f>
        <v>EV</v>
      </c>
      <c r="C67" s="5" t="str">
        <f>+[1]金額計算!C67</f>
        <v>普通自動車</v>
      </c>
      <c r="D67" s="42" t="str">
        <f>+[1]金額計算!D67</f>
        <v>トヨタ</v>
      </c>
      <c r="E67" s="42" t="str">
        <f>+[1]金額計算!E67</f>
        <v>bZ4X</v>
      </c>
      <c r="F67" s="42" t="str">
        <f>+[1]金額計算!F67</f>
        <v>G  (2WD)</v>
      </c>
      <c r="G67" s="5" t="str">
        <f>+[1]金額計算!G67</f>
        <v>ZAA-XEAM10</v>
      </c>
      <c r="H67" s="6">
        <f>+[1]金額計算!H67</f>
        <v>5000000</v>
      </c>
      <c r="I67" s="47">
        <f>+[1]金額計算!I67</f>
        <v>500000</v>
      </c>
      <c r="J67" s="47" t="str">
        <f>+[1]金額計算!J67</f>
        <v/>
      </c>
      <c r="K67" s="47">
        <f>+[1]金額計算!K67</f>
        <v>425000</v>
      </c>
      <c r="L67" s="47" t="str">
        <f>+[1]金額計算!L67</f>
        <v/>
      </c>
    </row>
    <row r="68" spans="1:12" ht="17.399999999999999" customHeight="1" x14ac:dyDescent="0.45">
      <c r="A68" s="4">
        <f>+[1]金額計算!A68</f>
        <v>711</v>
      </c>
      <c r="B68" s="5" t="str">
        <f>+[1]金額計算!B68</f>
        <v>EV</v>
      </c>
      <c r="C68" s="5" t="str">
        <f>+[1]金額計算!C68</f>
        <v>普通自動車</v>
      </c>
      <c r="D68" s="42" t="str">
        <f>+[1]金額計算!D68</f>
        <v>トヨタ</v>
      </c>
      <c r="E68" s="42" t="str">
        <f>+[1]金額計算!E68</f>
        <v>bZ4X</v>
      </c>
      <c r="F68" s="42" t="str">
        <f>+[1]金額計算!F68</f>
        <v>G  (4WD)</v>
      </c>
      <c r="G68" s="5" t="str">
        <f>+[1]金額計算!G68</f>
        <v>ZAA-YEAM15</v>
      </c>
      <c r="H68" s="6">
        <f>+[1]金額計算!H68</f>
        <v>5454545</v>
      </c>
      <c r="I68" s="47">
        <f>+[1]金額計算!I68</f>
        <v>500000</v>
      </c>
      <c r="J68" s="47" t="str">
        <f>+[1]金額計算!J68</f>
        <v/>
      </c>
      <c r="K68" s="47">
        <f>+[1]金額計算!K68</f>
        <v>425000</v>
      </c>
      <c r="L68" s="47" t="str">
        <f>+[1]金額計算!L68</f>
        <v/>
      </c>
    </row>
    <row r="69" spans="1:12" ht="17.399999999999999" customHeight="1" x14ac:dyDescent="0.45">
      <c r="A69" s="4">
        <f>+[1]金額計算!A69</f>
        <v>57</v>
      </c>
      <c r="B69" s="5" t="str">
        <f>+[1]金額計算!B69</f>
        <v>EV</v>
      </c>
      <c r="C69" s="5" t="str">
        <f>+[1]金額計算!C69</f>
        <v>普通自動車</v>
      </c>
      <c r="D69" s="42" t="str">
        <f>+[1]金額計算!D69</f>
        <v>トヨタ</v>
      </c>
      <c r="E69" s="42" t="str">
        <f>+[1]金額計算!E69</f>
        <v>bZ4X</v>
      </c>
      <c r="F69" s="42" t="str">
        <f>+[1]金額計算!F69</f>
        <v>Z  (2WD)</v>
      </c>
      <c r="G69" s="5" t="str">
        <f>+[1]金額計算!G69</f>
        <v>ZAA-XEAM10</v>
      </c>
      <c r="H69" s="6">
        <f>+[1]金額計算!H69</f>
        <v>5454545</v>
      </c>
      <c r="I69" s="47">
        <f>+[1]金額計算!I69</f>
        <v>500000</v>
      </c>
      <c r="J69" s="47" t="str">
        <f>+[1]金額計算!J69</f>
        <v/>
      </c>
      <c r="K69" s="47">
        <f>+[1]金額計算!K69</f>
        <v>425000</v>
      </c>
      <c r="L69" s="47" t="str">
        <f>+[1]金額計算!L69</f>
        <v/>
      </c>
    </row>
    <row r="70" spans="1:12" ht="17.399999999999999" customHeight="1" x14ac:dyDescent="0.45">
      <c r="A70" s="4">
        <f>+[1]金額計算!A70</f>
        <v>58</v>
      </c>
      <c r="B70" s="5" t="str">
        <f>+[1]金額計算!B70</f>
        <v>EV</v>
      </c>
      <c r="C70" s="5" t="str">
        <f>+[1]金額計算!C70</f>
        <v>普通自動車</v>
      </c>
      <c r="D70" s="42" t="str">
        <f>+[1]金額計算!D70</f>
        <v>トヨタ</v>
      </c>
      <c r="E70" s="42" t="str">
        <f>+[1]金額計算!E70</f>
        <v>bZ4X</v>
      </c>
      <c r="F70" s="42" t="str">
        <f>+[1]金額計算!F70</f>
        <v>Z  (4WD)</v>
      </c>
      <c r="G70" s="5" t="str">
        <f>+[1]金額計算!G70</f>
        <v>ZAA-YEAM15</v>
      </c>
      <c r="H70" s="6">
        <f>+[1]金額計算!H70</f>
        <v>5909091</v>
      </c>
      <c r="I70" s="47">
        <f>+[1]金額計算!I70</f>
        <v>500000</v>
      </c>
      <c r="J70" s="47" t="str">
        <f>+[1]金額計算!J70</f>
        <v/>
      </c>
      <c r="K70" s="47">
        <f>+[1]金額計算!K70</f>
        <v>425000</v>
      </c>
      <c r="L70" s="47" t="str">
        <f>+[1]金額計算!L70</f>
        <v/>
      </c>
    </row>
    <row r="71" spans="1:12" ht="17.399999999999999" customHeight="1" x14ac:dyDescent="0.45">
      <c r="A71" s="4">
        <f>+[1]金額計算!A75</f>
        <v>1</v>
      </c>
      <c r="B71" s="5" t="str">
        <f>+[1]金額計算!B75</f>
        <v>EV</v>
      </c>
      <c r="C71" s="5" t="str">
        <f>+[1]金額計算!C75</f>
        <v/>
      </c>
      <c r="D71" s="42" t="str">
        <f>+[1]金額計算!D75</f>
        <v>日産</v>
      </c>
      <c r="E71" s="42" t="str">
        <f>+[1]金額計算!E75</f>
        <v>アリア</v>
      </c>
      <c r="F71" s="42" t="str">
        <f>+[1]金額計算!F75</f>
        <v>B6</v>
      </c>
      <c r="G71" s="5" t="str">
        <f>+[1]金額計算!G75</f>
        <v>ZAA-FE0</v>
      </c>
      <c r="H71" s="6">
        <f>+[1]金額計算!H75</f>
        <v>5991000</v>
      </c>
      <c r="I71" s="47">
        <f>+[1]金額計算!I75</f>
        <v>550000</v>
      </c>
      <c r="J71" s="47" t="str">
        <f>+[1]金額計算!J75</f>
        <v/>
      </c>
      <c r="K71" s="47">
        <f>+[1]金額計算!K75</f>
        <v>475000</v>
      </c>
      <c r="L71" s="47" t="str">
        <f>+[1]金額計算!L75</f>
        <v/>
      </c>
    </row>
    <row r="72" spans="1:12" ht="17.399999999999999" customHeight="1" x14ac:dyDescent="0.45">
      <c r="A72" s="4">
        <f>+[1]金額計算!A76</f>
        <v>304</v>
      </c>
      <c r="B72" s="5" t="str">
        <f>+[1]金額計算!B76</f>
        <v>EV</v>
      </c>
      <c r="C72" s="5" t="str">
        <f>+[1]金額計算!C76</f>
        <v/>
      </c>
      <c r="D72" s="42" t="str">
        <f>+[1]金額計算!D76</f>
        <v>日産</v>
      </c>
      <c r="E72" s="42" t="str">
        <f>+[1]金額計算!E76</f>
        <v>アリア</v>
      </c>
      <c r="F72" s="42" t="str">
        <f>+[1]金額計算!F76</f>
        <v>B6(類別：0003，0004，0011，0012，0015，0016)</v>
      </c>
      <c r="G72" s="5" t="str">
        <f>+[1]金額計算!G76</f>
        <v>ZAA-FE0</v>
      </c>
      <c r="H72" s="6">
        <f>+[1]金額計算!H76</f>
        <v>4900000</v>
      </c>
      <c r="I72" s="47">
        <f>+[1]金額計算!I76</f>
        <v>550000</v>
      </c>
      <c r="J72" s="47" t="str">
        <f>+[1]金額計算!J76</f>
        <v/>
      </c>
      <c r="K72" s="47">
        <f>+[1]金額計算!K76</f>
        <v>475000</v>
      </c>
      <c r="L72" s="47" t="str">
        <f>+[1]金額計算!L76</f>
        <v/>
      </c>
    </row>
    <row r="73" spans="1:12" ht="17.399999999999999" customHeight="1" x14ac:dyDescent="0.45">
      <c r="A73" s="4">
        <f>+[1]金額計算!A77</f>
        <v>756</v>
      </c>
      <c r="B73" s="5" t="str">
        <f>+[1]金額計算!B77</f>
        <v>EV</v>
      </c>
      <c r="C73" s="5" t="str">
        <f>+[1]金額計算!C77</f>
        <v/>
      </c>
      <c r="D73" s="42" t="str">
        <f>+[1]金額計算!D77</f>
        <v>日産</v>
      </c>
      <c r="E73" s="42" t="str">
        <f>+[1]金額計算!E77</f>
        <v>アリア</v>
      </c>
      <c r="F73" s="42" t="str">
        <f>+[1]金額計算!F77</f>
        <v>B9</v>
      </c>
      <c r="G73" s="5" t="str">
        <f>+[1]金額計算!G77</f>
        <v>ZAA-FE0</v>
      </c>
      <c r="H73" s="6">
        <f>+[1]金額計算!H77</f>
        <v>6711000</v>
      </c>
      <c r="I73" s="47">
        <f>+[1]金額計算!I77</f>
        <v>550000</v>
      </c>
      <c r="J73" s="47" t="str">
        <f>+[1]金額計算!J77</f>
        <v/>
      </c>
      <c r="K73" s="47">
        <f>+[1]金額計算!K77</f>
        <v>475000</v>
      </c>
      <c r="L73" s="47" t="str">
        <f>+[1]金額計算!L77</f>
        <v/>
      </c>
    </row>
    <row r="74" spans="1:12" ht="17.399999999999999" customHeight="1" x14ac:dyDescent="0.45">
      <c r="A74" s="4">
        <f>+[1]金額計算!A78</f>
        <v>2</v>
      </c>
      <c r="B74" s="5" t="str">
        <f>+[1]金額計算!B78</f>
        <v>EV</v>
      </c>
      <c r="C74" s="5" t="str">
        <f>+[1]金額計算!C78</f>
        <v/>
      </c>
      <c r="D74" s="42" t="str">
        <f>+[1]金額計算!D78</f>
        <v>日産</v>
      </c>
      <c r="E74" s="42" t="str">
        <f>+[1]金額計算!E78</f>
        <v>アリア</v>
      </c>
      <c r="F74" s="42" t="str">
        <f>+[1]金額計算!F78</f>
        <v>B6  limited</v>
      </c>
      <c r="G74" s="5" t="str">
        <f>+[1]金額計算!G78</f>
        <v>ZAA-FE0</v>
      </c>
      <c r="H74" s="6">
        <f>+[1]金額計算!H78</f>
        <v>6000000</v>
      </c>
      <c r="I74" s="47">
        <f>+[1]金額計算!I78</f>
        <v>550000</v>
      </c>
      <c r="J74" s="47" t="str">
        <f>+[1]金額計算!J78</f>
        <v/>
      </c>
      <c r="K74" s="47">
        <f>+[1]金額計算!K78</f>
        <v>475000</v>
      </c>
      <c r="L74" s="47" t="str">
        <f>+[1]金額計算!L78</f>
        <v/>
      </c>
    </row>
    <row r="75" spans="1:12" ht="17.399999999999999" customHeight="1" x14ac:dyDescent="0.45">
      <c r="A75" s="4">
        <f>+[1]金額計算!A79</f>
        <v>516</v>
      </c>
      <c r="B75" s="5" t="str">
        <f>+[1]金額計算!B79</f>
        <v>EV</v>
      </c>
      <c r="C75" s="5" t="str">
        <f>+[1]金額計算!C79</f>
        <v/>
      </c>
      <c r="D75" s="42" t="str">
        <f>+[1]金額計算!D79</f>
        <v>日産</v>
      </c>
      <c r="E75" s="42" t="str">
        <f>+[1]金額計算!E79</f>
        <v>アリア</v>
      </c>
      <c r="F75" s="42" t="str">
        <f>+[1]金額計算!F79</f>
        <v>B9  limited</v>
      </c>
      <c r="G75" s="5" t="str">
        <f>+[1]金額計算!G79</f>
        <v>ZAA-FE0</v>
      </c>
      <c r="H75" s="6">
        <f>+[1]金額計算!H79</f>
        <v>6728000</v>
      </c>
      <c r="I75" s="47">
        <f>+[1]金額計算!I79</f>
        <v>550000</v>
      </c>
      <c r="J75" s="47" t="str">
        <f>+[1]金額計算!J79</f>
        <v/>
      </c>
      <c r="K75" s="47">
        <f>+[1]金額計算!K79</f>
        <v>475000</v>
      </c>
      <c r="L75" s="47" t="str">
        <f>+[1]金額計算!L79</f>
        <v/>
      </c>
    </row>
    <row r="76" spans="1:12" ht="17.399999999999999" customHeight="1" x14ac:dyDescent="0.45">
      <c r="A76" s="4">
        <f>+[1]金額計算!A80</f>
        <v>757</v>
      </c>
      <c r="B76" s="5" t="str">
        <f>+[1]金額計算!B80</f>
        <v>EV</v>
      </c>
      <c r="C76" s="5" t="str">
        <f>+[1]金額計算!C80</f>
        <v/>
      </c>
      <c r="D76" s="42" t="str">
        <f>+[1]金額計算!D80</f>
        <v>日産</v>
      </c>
      <c r="E76" s="42" t="str">
        <f>+[1]金額計算!E80</f>
        <v>アリア</v>
      </c>
      <c r="F76" s="42" t="str">
        <f>+[1]金額計算!F80</f>
        <v>B6 e-4ORCE</v>
      </c>
      <c r="G76" s="5" t="str">
        <f>+[1]金額計算!G80</f>
        <v>ZAA-SNFE0</v>
      </c>
      <c r="H76" s="6">
        <f>+[1]金額計算!H80</f>
        <v>6541000</v>
      </c>
      <c r="I76" s="47">
        <f>+[1]金額計算!I80</f>
        <v>550000</v>
      </c>
      <c r="J76" s="47" t="str">
        <f>+[1]金額計算!J80</f>
        <v/>
      </c>
      <c r="K76" s="47">
        <f>+[1]金額計算!K80</f>
        <v>475000</v>
      </c>
      <c r="L76" s="47" t="str">
        <f>+[1]金額計算!L80</f>
        <v/>
      </c>
    </row>
    <row r="77" spans="1:12" ht="17.399999999999999" customHeight="1" x14ac:dyDescent="0.45">
      <c r="A77" s="4">
        <f>+[1]金額計算!A81</f>
        <v>758</v>
      </c>
      <c r="B77" s="5" t="str">
        <f>+[1]金額計算!B81</f>
        <v>EV</v>
      </c>
      <c r="C77" s="5" t="str">
        <f>+[1]金額計算!C81</f>
        <v/>
      </c>
      <c r="D77" s="42" t="str">
        <f>+[1]金額計算!D81</f>
        <v>日産</v>
      </c>
      <c r="E77" s="42" t="str">
        <f>+[1]金額計算!E81</f>
        <v>アリア</v>
      </c>
      <c r="F77" s="42" t="str">
        <f>+[1]金額計算!F81</f>
        <v>B9 e-4ORCE</v>
      </c>
      <c r="G77" s="5" t="str">
        <f>+[1]金額計算!G81</f>
        <v>ZAA-SNFE0</v>
      </c>
      <c r="H77" s="6">
        <f>+[1]金額計算!H81</f>
        <v>7261000</v>
      </c>
      <c r="I77" s="47">
        <f>+[1]金額計算!I81</f>
        <v>550000</v>
      </c>
      <c r="J77" s="47" t="str">
        <f>+[1]金額計算!J81</f>
        <v/>
      </c>
      <c r="K77" s="47">
        <f>+[1]金額計算!K81</f>
        <v>475000</v>
      </c>
      <c r="L77" s="47" t="str">
        <f>+[1]金額計算!L81</f>
        <v/>
      </c>
    </row>
    <row r="78" spans="1:12" ht="17.399999999999999" customHeight="1" x14ac:dyDescent="0.45">
      <c r="A78" s="4">
        <f>+[1]金額計算!A82</f>
        <v>759</v>
      </c>
      <c r="B78" s="5" t="str">
        <f>+[1]金額計算!B82</f>
        <v>EV</v>
      </c>
      <c r="C78" s="5" t="str">
        <f>+[1]金額計算!C82</f>
        <v/>
      </c>
      <c r="D78" s="42" t="str">
        <f>+[1]金額計算!D82</f>
        <v>日産</v>
      </c>
      <c r="E78" s="42" t="str">
        <f>+[1]金額計算!E82</f>
        <v>アリア</v>
      </c>
      <c r="F78" s="42" t="str">
        <f>+[1]金額計算!F82</f>
        <v>B9 e-4ORCE  プレミア</v>
      </c>
      <c r="G78" s="5" t="str">
        <f>+[1]金額計算!G82</f>
        <v>ZAA-SNFE0</v>
      </c>
      <c r="H78" s="6">
        <f>+[1]金額計算!H82</f>
        <v>7821000</v>
      </c>
      <c r="I78" s="47">
        <f>+[1]金額計算!I82</f>
        <v>550000</v>
      </c>
      <c r="J78" s="47" t="str">
        <f>+[1]金額計算!J82</f>
        <v/>
      </c>
      <c r="K78" s="47">
        <f>+[1]金額計算!K82</f>
        <v>475000</v>
      </c>
      <c r="L78" s="47" t="str">
        <f>+[1]金額計算!L82</f>
        <v/>
      </c>
    </row>
    <row r="79" spans="1:12" ht="17.399999999999999" customHeight="1" x14ac:dyDescent="0.45">
      <c r="A79" s="4">
        <f>+[1]金額計算!A83</f>
        <v>517</v>
      </c>
      <c r="B79" s="5" t="str">
        <f>+[1]金額計算!B83</f>
        <v>EV</v>
      </c>
      <c r="C79" s="5" t="str">
        <f>+[1]金額計算!C83</f>
        <v/>
      </c>
      <c r="D79" s="42" t="str">
        <f>+[1]金額計算!D83</f>
        <v>日産</v>
      </c>
      <c r="E79" s="42" t="str">
        <f>+[1]金額計算!E83</f>
        <v>アリア</v>
      </c>
      <c r="F79" s="42" t="str">
        <f>+[1]金額計算!F83</f>
        <v>B6  e-4ORCE limited</v>
      </c>
      <c r="G79" s="5" t="str">
        <f>+[1]金額計算!G83</f>
        <v>ZAA-SNFE0</v>
      </c>
      <c r="H79" s="6">
        <f>+[1]金額計算!H83</f>
        <v>6546000</v>
      </c>
      <c r="I79" s="47">
        <f>+[1]金額計算!I83</f>
        <v>550000</v>
      </c>
      <c r="J79" s="47" t="str">
        <f>+[1]金額計算!J83</f>
        <v/>
      </c>
      <c r="K79" s="47">
        <f>+[1]金額計算!K83</f>
        <v>475000</v>
      </c>
      <c r="L79" s="47" t="str">
        <f>+[1]金額計算!L83</f>
        <v/>
      </c>
    </row>
    <row r="80" spans="1:12" ht="17.399999999999999" customHeight="1" x14ac:dyDescent="0.45">
      <c r="A80" s="4">
        <f>+[1]金額計算!A84</f>
        <v>518</v>
      </c>
      <c r="B80" s="5" t="str">
        <f>+[1]金額計算!B84</f>
        <v>EV</v>
      </c>
      <c r="C80" s="5" t="str">
        <f>+[1]金額計算!C84</f>
        <v/>
      </c>
      <c r="D80" s="42" t="str">
        <f>+[1]金額計算!D84</f>
        <v>日産</v>
      </c>
      <c r="E80" s="42" t="str">
        <f>+[1]金額計算!E84</f>
        <v>アリア</v>
      </c>
      <c r="F80" s="42" t="str">
        <f>+[1]金額計算!F84</f>
        <v>B9  e-4ORCE limited</v>
      </c>
      <c r="G80" s="5" t="str">
        <f>+[1]金額計算!G84</f>
        <v>ZAA-SNFE0</v>
      </c>
      <c r="H80" s="6">
        <f>+[1]金額計算!H84</f>
        <v>7182000</v>
      </c>
      <c r="I80" s="47">
        <f>+[1]金額計算!I84</f>
        <v>550000</v>
      </c>
      <c r="J80" s="47" t="str">
        <f>+[1]金額計算!J84</f>
        <v/>
      </c>
      <c r="K80" s="47">
        <f>+[1]金額計算!K84</f>
        <v>475000</v>
      </c>
      <c r="L80" s="47" t="str">
        <f>+[1]金額計算!L84</f>
        <v/>
      </c>
    </row>
    <row r="81" spans="1:12" ht="17.399999999999999" customHeight="1" x14ac:dyDescent="0.45">
      <c r="A81" s="4">
        <f>+[1]金額計算!A85</f>
        <v>3</v>
      </c>
      <c r="B81" s="5" t="str">
        <f>+[1]金額計算!B85</f>
        <v>EV</v>
      </c>
      <c r="C81" s="5" t="str">
        <f>+[1]金額計算!C85</f>
        <v/>
      </c>
      <c r="D81" s="42" t="str">
        <f>+[1]金額計算!D85</f>
        <v>日産</v>
      </c>
      <c r="E81" s="42" t="str">
        <f>+[1]金額計算!E85</f>
        <v>リーフ</v>
      </c>
      <c r="F81" s="42" t="str">
        <f>+[1]金額計算!F85</f>
        <v>S</v>
      </c>
      <c r="G81" s="5" t="str">
        <f>+[1]金額計算!G85</f>
        <v>ZAA-ZE1</v>
      </c>
      <c r="H81" s="6">
        <f>+[1]金額計算!H85</f>
        <v>3024000</v>
      </c>
      <c r="I81" s="47">
        <f>+[1]金額計算!I85</f>
        <v>550000</v>
      </c>
      <c r="J81" s="47" t="str">
        <f>+[1]金額計算!J85</f>
        <v/>
      </c>
      <c r="K81" s="47">
        <f>+[1]金額計算!K85</f>
        <v>475000</v>
      </c>
      <c r="L81" s="47" t="str">
        <f>+[1]金額計算!L85</f>
        <v/>
      </c>
    </row>
    <row r="82" spans="1:12" ht="17.399999999999999" customHeight="1" x14ac:dyDescent="0.45">
      <c r="A82" s="4">
        <f>+[1]金額計算!A86</f>
        <v>4</v>
      </c>
      <c r="B82" s="5" t="str">
        <f>+[1]金額計算!B86</f>
        <v>EV</v>
      </c>
      <c r="C82" s="5" t="str">
        <f>+[1]金額計算!C86</f>
        <v/>
      </c>
      <c r="D82" s="42" t="str">
        <f>+[1]金額計算!D86</f>
        <v>日産</v>
      </c>
      <c r="E82" s="42" t="str">
        <f>+[1]金額計算!E86</f>
        <v>リーフ</v>
      </c>
      <c r="F82" s="42" t="str">
        <f>+[1]金額計算!F86</f>
        <v>X</v>
      </c>
      <c r="G82" s="5" t="str">
        <f>+[1]金額計算!G86</f>
        <v>ZAA-ZE1</v>
      </c>
      <c r="H82" s="6">
        <f>+[1]金額計算!H86</f>
        <v>3710000</v>
      </c>
      <c r="I82" s="47">
        <f>+[1]金額計算!I86</f>
        <v>550000</v>
      </c>
      <c r="J82" s="47" t="str">
        <f>+[1]金額計算!J86</f>
        <v/>
      </c>
      <c r="K82" s="47">
        <f>+[1]金額計算!K86</f>
        <v>475000</v>
      </c>
      <c r="L82" s="47" t="str">
        <f>+[1]金額計算!L86</f>
        <v/>
      </c>
    </row>
    <row r="83" spans="1:12" ht="17.399999999999999" customHeight="1" x14ac:dyDescent="0.45">
      <c r="A83" s="4">
        <f>+[1]金額計算!A87</f>
        <v>722</v>
      </c>
      <c r="B83" s="5" t="str">
        <f>+[1]金額計算!B87</f>
        <v>EV</v>
      </c>
      <c r="C83" s="5" t="str">
        <f>+[1]金額計算!C87</f>
        <v/>
      </c>
      <c r="D83" s="42" t="str">
        <f>+[1]金額計算!D87</f>
        <v>日産</v>
      </c>
      <c r="E83" s="42" t="str">
        <f>+[1]金額計算!E87</f>
        <v>リーフ</v>
      </c>
      <c r="F83" s="42" t="str">
        <f>+[1]金額計算!F87</f>
        <v>X  V セレクション 90周年記念車</v>
      </c>
      <c r="G83" s="5" t="str">
        <f>+[1]金額計算!G87</f>
        <v>ZAA-ZE1</v>
      </c>
      <c r="H83" s="6">
        <f>+[1]金額計算!H87</f>
        <v>4011000</v>
      </c>
      <c r="I83" s="47">
        <f>+[1]金額計算!I87</f>
        <v>550000</v>
      </c>
      <c r="J83" s="47" t="str">
        <f>+[1]金額計算!J87</f>
        <v/>
      </c>
      <c r="K83" s="47">
        <f>+[1]金額計算!K87</f>
        <v>475000</v>
      </c>
      <c r="L83" s="47" t="str">
        <f>+[1]金額計算!L87</f>
        <v/>
      </c>
    </row>
    <row r="84" spans="1:12" ht="17.399999999999999" customHeight="1" x14ac:dyDescent="0.45">
      <c r="A84" s="4">
        <f>+[1]金額計算!A88</f>
        <v>5</v>
      </c>
      <c r="B84" s="5" t="str">
        <f>+[1]金額計算!B88</f>
        <v>EV</v>
      </c>
      <c r="C84" s="5" t="str">
        <f>+[1]金額計算!C88</f>
        <v/>
      </c>
      <c r="D84" s="42" t="str">
        <f>+[1]金額計算!D88</f>
        <v>日産</v>
      </c>
      <c r="E84" s="42" t="str">
        <f>+[1]金額計算!E88</f>
        <v>リーフ</v>
      </c>
      <c r="F84" s="42" t="str">
        <f>+[1]金額計算!F88</f>
        <v>X  V セレクション</v>
      </c>
      <c r="G84" s="5" t="str">
        <f>+[1]金額計算!G88</f>
        <v>ZAA-ZE1</v>
      </c>
      <c r="H84" s="6">
        <f>+[1]金額計算!H88</f>
        <v>3926000</v>
      </c>
      <c r="I84" s="47">
        <f>+[1]金額計算!I88</f>
        <v>550000</v>
      </c>
      <c r="J84" s="47" t="str">
        <f>+[1]金額計算!J88</f>
        <v/>
      </c>
      <c r="K84" s="47">
        <f>+[1]金額計算!K88</f>
        <v>475000</v>
      </c>
      <c r="L84" s="47" t="str">
        <f>+[1]金額計算!L88</f>
        <v/>
      </c>
    </row>
    <row r="85" spans="1:12" ht="17.399999999999999" customHeight="1" x14ac:dyDescent="0.45">
      <c r="A85" s="4">
        <f>+[1]金額計算!A89</f>
        <v>6</v>
      </c>
      <c r="B85" s="5" t="str">
        <f>+[1]金額計算!B89</f>
        <v>EV</v>
      </c>
      <c r="C85" s="5" t="str">
        <f>+[1]金額計算!C89</f>
        <v/>
      </c>
      <c r="D85" s="42" t="str">
        <f>+[1]金額計算!D89</f>
        <v>日産</v>
      </c>
      <c r="E85" s="42" t="str">
        <f>+[1]金額計算!E89</f>
        <v>リーフ</v>
      </c>
      <c r="F85" s="42" t="str">
        <f>+[1]金額計算!F89</f>
        <v>アーバンクロム</v>
      </c>
      <c r="G85" s="5" t="str">
        <f>+[1]金額計算!G89</f>
        <v>ZAA-ZE1</v>
      </c>
      <c r="H85" s="6">
        <f>+[1]金額計算!H89</f>
        <v>3744000</v>
      </c>
      <c r="I85" s="47">
        <f>+[1]金額計算!I89</f>
        <v>550000</v>
      </c>
      <c r="J85" s="47" t="str">
        <f>+[1]金額計算!J89</f>
        <v/>
      </c>
      <c r="K85" s="47">
        <f>+[1]金額計算!K89</f>
        <v>475000</v>
      </c>
      <c r="L85" s="47" t="str">
        <f>+[1]金額計算!L89</f>
        <v/>
      </c>
    </row>
    <row r="86" spans="1:12" ht="17.399999999999999" customHeight="1" x14ac:dyDescent="0.45">
      <c r="A86" s="4">
        <f>+[1]金額計算!A90</f>
        <v>7</v>
      </c>
      <c r="B86" s="5" t="str">
        <f>+[1]金額計算!B90</f>
        <v>EV</v>
      </c>
      <c r="C86" s="5" t="str">
        <f>+[1]金額計算!C90</f>
        <v/>
      </c>
      <c r="D86" s="42" t="str">
        <f>+[1]金額計算!D90</f>
        <v>日産</v>
      </c>
      <c r="E86" s="42" t="str">
        <f>+[1]金額計算!E90</f>
        <v>リーフ</v>
      </c>
      <c r="F86" s="42" t="str">
        <f>+[1]金額計算!F90</f>
        <v>G</v>
      </c>
      <c r="G86" s="5" t="str">
        <f>+[1]金額計算!G90</f>
        <v>ZAA-ZE1</v>
      </c>
      <c r="H86" s="6">
        <f>+[1]金額計算!H90</f>
        <v>4044000</v>
      </c>
      <c r="I86" s="47">
        <f>+[1]金額計算!I90</f>
        <v>550000</v>
      </c>
      <c r="J86" s="47" t="str">
        <f>+[1]金額計算!J90</f>
        <v/>
      </c>
      <c r="K86" s="47">
        <f>+[1]金額計算!K90</f>
        <v>475000</v>
      </c>
      <c r="L86" s="47" t="str">
        <f>+[1]金額計算!L90</f>
        <v/>
      </c>
    </row>
    <row r="87" spans="1:12" ht="17.399999999999999" customHeight="1" x14ac:dyDescent="0.45">
      <c r="A87" s="4">
        <f>+[1]金額計算!A91</f>
        <v>8</v>
      </c>
      <c r="B87" s="5" t="str">
        <f>+[1]金額計算!B91</f>
        <v>EV</v>
      </c>
      <c r="C87" s="5" t="str">
        <f>+[1]金額計算!C91</f>
        <v/>
      </c>
      <c r="D87" s="42" t="str">
        <f>+[1]金額計算!D91</f>
        <v>日産</v>
      </c>
      <c r="E87" s="42" t="str">
        <f>+[1]金額計算!E91</f>
        <v>リーフ</v>
      </c>
      <c r="F87" s="42" t="str">
        <f>+[1]金額計算!F91</f>
        <v>NISMO</v>
      </c>
      <c r="G87" s="5" t="str">
        <f>+[1]金額計算!G91</f>
        <v>ZAA-ZE1</v>
      </c>
      <c r="H87" s="6">
        <f>+[1]金額計算!H91</f>
        <v>4220000</v>
      </c>
      <c r="I87" s="47">
        <f>+[1]金額計算!I91</f>
        <v>550000</v>
      </c>
      <c r="J87" s="47" t="str">
        <f>+[1]金額計算!J91</f>
        <v/>
      </c>
      <c r="K87" s="47">
        <f>+[1]金額計算!K91</f>
        <v>475000</v>
      </c>
      <c r="L87" s="47" t="str">
        <f>+[1]金額計算!L91</f>
        <v/>
      </c>
    </row>
    <row r="88" spans="1:12" ht="17.399999999999999" customHeight="1" x14ac:dyDescent="0.45">
      <c r="A88" s="4">
        <f>+[1]金額計算!A92</f>
        <v>721</v>
      </c>
      <c r="B88" s="5" t="str">
        <f>+[1]金額計算!B92</f>
        <v>EV</v>
      </c>
      <c r="C88" s="5" t="str">
        <f>+[1]金額計算!C92</f>
        <v/>
      </c>
      <c r="D88" s="42" t="str">
        <f>+[1]金額計算!D92</f>
        <v>日産</v>
      </c>
      <c r="E88" s="42" t="str">
        <f>+[1]金額計算!E92</f>
        <v>リーフ</v>
      </c>
      <c r="F88" s="42" t="str">
        <f>+[1]金額計算!F92</f>
        <v>e+ X 90周年記念車</v>
      </c>
      <c r="G88" s="5" t="str">
        <f>+[1]金額計算!G92</f>
        <v>ZAA-ZE1</v>
      </c>
      <c r="H88" s="6">
        <f>+[1]金額計算!H92</f>
        <v>5077000</v>
      </c>
      <c r="I88" s="47">
        <f>+[1]金額計算!I92</f>
        <v>550000</v>
      </c>
      <c r="J88" s="47" t="str">
        <f>+[1]金額計算!J92</f>
        <v/>
      </c>
      <c r="K88" s="47">
        <f>+[1]金額計算!K92</f>
        <v>475000</v>
      </c>
      <c r="L88" s="47" t="str">
        <f>+[1]金額計算!L92</f>
        <v/>
      </c>
    </row>
    <row r="89" spans="1:12" ht="17.399999999999999" customHeight="1" x14ac:dyDescent="0.45">
      <c r="A89" s="4">
        <f>+[1]金額計算!A93</f>
        <v>9</v>
      </c>
      <c r="B89" s="5" t="str">
        <f>+[1]金額計算!B93</f>
        <v>EV</v>
      </c>
      <c r="C89" s="5" t="str">
        <f>+[1]金額計算!C93</f>
        <v/>
      </c>
      <c r="D89" s="42" t="str">
        <f>+[1]金額計算!D93</f>
        <v>日産</v>
      </c>
      <c r="E89" s="42" t="str">
        <f>+[1]金額計算!E93</f>
        <v>リーフ</v>
      </c>
      <c r="F89" s="42" t="str">
        <f>+[1]金額計算!F93</f>
        <v>e+ X</v>
      </c>
      <c r="G89" s="5" t="str">
        <f>+[1]金額計算!G93</f>
        <v>ZAA-ZE1</v>
      </c>
      <c r="H89" s="6">
        <f>+[1]金額計算!H93</f>
        <v>4776000</v>
      </c>
      <c r="I89" s="47">
        <f>+[1]金額計算!I93</f>
        <v>550000</v>
      </c>
      <c r="J89" s="47" t="str">
        <f>+[1]金額計算!J93</f>
        <v/>
      </c>
      <c r="K89" s="47">
        <f>+[1]金額計算!K93</f>
        <v>475000</v>
      </c>
      <c r="L89" s="47" t="str">
        <f>+[1]金額計算!L93</f>
        <v/>
      </c>
    </row>
    <row r="90" spans="1:12" ht="17.399999999999999" customHeight="1" x14ac:dyDescent="0.45">
      <c r="A90" s="4">
        <f>+[1]金額計算!A94</f>
        <v>10</v>
      </c>
      <c r="B90" s="5" t="str">
        <f>+[1]金額計算!B94</f>
        <v>EV</v>
      </c>
      <c r="C90" s="5" t="str">
        <f>+[1]金額計算!C94</f>
        <v/>
      </c>
      <c r="D90" s="42" t="str">
        <f>+[1]金額計算!D94</f>
        <v>日産</v>
      </c>
      <c r="E90" s="42" t="str">
        <f>+[1]金額計算!E94</f>
        <v>リーフ</v>
      </c>
      <c r="F90" s="42" t="str">
        <f>+[1]金額計算!F94</f>
        <v>e+ アーバンクロム</v>
      </c>
      <c r="G90" s="5" t="str">
        <f>+[1]金額計算!G94</f>
        <v>ZAA-ZE1</v>
      </c>
      <c r="H90" s="6">
        <f>+[1]金額計算!H94</f>
        <v>4282000</v>
      </c>
      <c r="I90" s="47">
        <f>+[1]金額計算!I94</f>
        <v>550000</v>
      </c>
      <c r="J90" s="47" t="str">
        <f>+[1]金額計算!J94</f>
        <v/>
      </c>
      <c r="K90" s="47">
        <f>+[1]金額計算!K94</f>
        <v>475000</v>
      </c>
      <c r="L90" s="47" t="str">
        <f>+[1]金額計算!L94</f>
        <v/>
      </c>
    </row>
    <row r="91" spans="1:12" ht="17.399999999999999" customHeight="1" x14ac:dyDescent="0.45">
      <c r="A91" s="4">
        <f>+[1]金額計算!A95</f>
        <v>11</v>
      </c>
      <c r="B91" s="5" t="str">
        <f>+[1]金額計算!B95</f>
        <v>EV</v>
      </c>
      <c r="C91" s="5" t="str">
        <f>+[1]金額計算!C95</f>
        <v/>
      </c>
      <c r="D91" s="42" t="str">
        <f>+[1]金額計算!D95</f>
        <v>日産</v>
      </c>
      <c r="E91" s="42" t="str">
        <f>+[1]金額計算!E95</f>
        <v>リーフ</v>
      </c>
      <c r="F91" s="42" t="str">
        <f>+[1]金額計算!F95</f>
        <v>e+ G</v>
      </c>
      <c r="G91" s="5" t="str">
        <f>+[1]金額計算!G95</f>
        <v>ZAA-ZE1</v>
      </c>
      <c r="H91" s="6">
        <f>+[1]金額計算!H95</f>
        <v>5304000</v>
      </c>
      <c r="I91" s="47">
        <f>+[1]金額計算!I95</f>
        <v>550000</v>
      </c>
      <c r="J91" s="47" t="str">
        <f>+[1]金額計算!J95</f>
        <v/>
      </c>
      <c r="K91" s="47">
        <f>+[1]金額計算!K95</f>
        <v>475000</v>
      </c>
      <c r="L91" s="47" t="str">
        <f>+[1]金額計算!L95</f>
        <v/>
      </c>
    </row>
    <row r="92" spans="1:12" ht="17.399999999999999" customHeight="1" x14ac:dyDescent="0.45">
      <c r="A92" s="4">
        <f>+[1]金額計算!A96</f>
        <v>12</v>
      </c>
      <c r="B92" s="5" t="str">
        <f>+[1]金額計算!B96</f>
        <v>EV</v>
      </c>
      <c r="C92" s="5" t="str">
        <f>+[1]金額計算!C96</f>
        <v/>
      </c>
      <c r="D92" s="42" t="str">
        <f>+[1]金額計算!D96</f>
        <v>日産</v>
      </c>
      <c r="E92" s="42" t="str">
        <f>+[1]金額計算!E96</f>
        <v>リーフ</v>
      </c>
      <c r="F92" s="42" t="str">
        <f>+[1]金額計算!F96</f>
        <v>AUTECH</v>
      </c>
      <c r="G92" s="5" t="str">
        <f>+[1]金額計算!G96</f>
        <v>ZAA-ZE1</v>
      </c>
      <c r="H92" s="6">
        <f>+[1]金額計算!H96</f>
        <v>4040000</v>
      </c>
      <c r="I92" s="47">
        <f>+[1]金額計算!I96</f>
        <v>550000</v>
      </c>
      <c r="J92" s="47" t="str">
        <f>+[1]金額計算!J96</f>
        <v/>
      </c>
      <c r="K92" s="47">
        <f>+[1]金額計算!K96</f>
        <v>475000</v>
      </c>
      <c r="L92" s="47" t="str">
        <f>+[1]金額計算!L96</f>
        <v/>
      </c>
    </row>
    <row r="93" spans="1:12" ht="17.399999999999999" customHeight="1" x14ac:dyDescent="0.45">
      <c r="A93" s="4">
        <f>+[1]金額計算!A97</f>
        <v>13</v>
      </c>
      <c r="B93" s="5" t="str">
        <f>+[1]金額計算!B97</f>
        <v>EV</v>
      </c>
      <c r="C93" s="5" t="str">
        <f>+[1]金額計算!C97</f>
        <v/>
      </c>
      <c r="D93" s="42" t="str">
        <f>+[1]金額計算!D97</f>
        <v>日産</v>
      </c>
      <c r="E93" s="42" t="str">
        <f>+[1]金額計算!E97</f>
        <v>リーフ</v>
      </c>
      <c r="F93" s="42" t="str">
        <f>+[1]金額計算!F97</f>
        <v>e+ AUTECH</v>
      </c>
      <c r="G93" s="5" t="str">
        <f>+[1]金額計算!G97</f>
        <v>ZAA-ZE1</v>
      </c>
      <c r="H93" s="6">
        <f>+[1]金額計算!H97</f>
        <v>5106000</v>
      </c>
      <c r="I93" s="47">
        <f>+[1]金額計算!I97</f>
        <v>550000</v>
      </c>
      <c r="J93" s="47" t="str">
        <f>+[1]金額計算!J97</f>
        <v/>
      </c>
      <c r="K93" s="47">
        <f>+[1]金額計算!K97</f>
        <v>475000</v>
      </c>
      <c r="L93" s="47" t="str">
        <f>+[1]金額計算!L97</f>
        <v/>
      </c>
    </row>
    <row r="94" spans="1:12" ht="17.399999999999999" customHeight="1" x14ac:dyDescent="0.45">
      <c r="A94" s="4">
        <f>+[1]金額計算!A98</f>
        <v>136</v>
      </c>
      <c r="B94" s="5" t="str">
        <f>+[1]金額計算!B98</f>
        <v>EV</v>
      </c>
      <c r="C94" s="5" t="str">
        <f>+[1]金額計算!C98</f>
        <v/>
      </c>
      <c r="D94" s="42" t="str">
        <f>+[1]金額計算!D98</f>
        <v>BMW</v>
      </c>
      <c r="E94" s="42" t="str">
        <f>+[1]金額計算!E98</f>
        <v>i3</v>
      </c>
      <c r="F94" s="42" t="str">
        <f>+[1]金額計算!F98</f>
        <v>Edition Joy+</v>
      </c>
      <c r="G94" s="5" t="str">
        <f>+[1]金額計算!G98</f>
        <v>ZAA-8P00</v>
      </c>
      <c r="H94" s="6">
        <f>+[1]金額計算!H98</f>
        <v>4590909</v>
      </c>
      <c r="I94" s="47" t="str">
        <f>+[1]金額計算!I98</f>
        <v/>
      </c>
      <c r="J94" s="47">
        <f>+[1]金額計算!J98</f>
        <v>400000</v>
      </c>
      <c r="K94" s="47" t="str">
        <f>+[1]金額計算!K98</f>
        <v/>
      </c>
      <c r="L94" s="47">
        <f>+[1]金額計算!L98</f>
        <v>325000</v>
      </c>
    </row>
    <row r="95" spans="1:12" ht="17.399999999999999" customHeight="1" x14ac:dyDescent="0.45">
      <c r="A95" s="4">
        <f>+[1]金額計算!A99</f>
        <v>137</v>
      </c>
      <c r="B95" s="5" t="str">
        <f>+[1]金額計算!B99</f>
        <v>EV</v>
      </c>
      <c r="C95" s="5" t="str">
        <f>+[1]金額計算!C99</f>
        <v/>
      </c>
      <c r="D95" s="42" t="str">
        <f>+[1]金額計算!D99</f>
        <v>BMW</v>
      </c>
      <c r="E95" s="42" t="str">
        <f>+[1]金額計算!E99</f>
        <v>i3</v>
      </c>
      <c r="F95" s="42" t="str">
        <f>+[1]金額計算!F99</f>
        <v/>
      </c>
      <c r="G95" s="5" t="str">
        <f>+[1]金額計算!G99</f>
        <v>ZAA-8P00</v>
      </c>
      <c r="H95" s="6">
        <f>+[1]金額計算!H99</f>
        <v>5090909</v>
      </c>
      <c r="I95" s="47" t="str">
        <f>+[1]金額計算!I99</f>
        <v/>
      </c>
      <c r="J95" s="47">
        <f>+[1]金額計算!J99</f>
        <v>400000</v>
      </c>
      <c r="K95" s="47" t="str">
        <f>+[1]金額計算!K99</f>
        <v/>
      </c>
      <c r="L95" s="47">
        <f>+[1]金額計算!L99</f>
        <v>325000</v>
      </c>
    </row>
    <row r="96" spans="1:12" ht="17.399999999999999" customHeight="1" x14ac:dyDescent="0.45">
      <c r="A96" s="4">
        <f>+[1]金額計算!A100</f>
        <v>609</v>
      </c>
      <c r="B96" s="5" t="str">
        <f>+[1]金額計算!B100</f>
        <v>EV</v>
      </c>
      <c r="C96" s="5" t="str">
        <f>+[1]金額計算!C100</f>
        <v/>
      </c>
      <c r="D96" s="42" t="str">
        <f>+[1]金額計算!D100</f>
        <v>BMW</v>
      </c>
      <c r="E96" s="42" t="str">
        <f>+[1]金額計算!E100</f>
        <v>i4 eDrive 35</v>
      </c>
      <c r="F96" s="42" t="str">
        <f>+[1]金額計算!F100</f>
        <v>M Sport</v>
      </c>
      <c r="G96" s="5" t="str">
        <f>+[1]金額計算!G100</f>
        <v>ZAA-42AW44</v>
      </c>
      <c r="H96" s="6">
        <f>+[1]金額計算!H100</f>
        <v>6345455</v>
      </c>
      <c r="I96" s="47" t="str">
        <f>+[1]金額計算!I100</f>
        <v/>
      </c>
      <c r="J96" s="47">
        <f>+[1]金額計算!J100</f>
        <v>400000</v>
      </c>
      <c r="K96" s="47" t="str">
        <f>+[1]金額計算!K100</f>
        <v/>
      </c>
      <c r="L96" s="47">
        <f>+[1]金額計算!L100</f>
        <v>325000</v>
      </c>
    </row>
    <row r="97" spans="1:12" ht="17.399999999999999" customHeight="1" x14ac:dyDescent="0.45">
      <c r="A97" s="4">
        <f>+[1]金額計算!A101</f>
        <v>164</v>
      </c>
      <c r="B97" s="5" t="str">
        <f>+[1]金額計算!B101</f>
        <v>EV</v>
      </c>
      <c r="C97" s="5" t="str">
        <f>+[1]金額計算!C101</f>
        <v/>
      </c>
      <c r="D97" s="42" t="str">
        <f>+[1]金額計算!D101</f>
        <v>BMW</v>
      </c>
      <c r="E97" s="42" t="str">
        <f>+[1]金額計算!E101</f>
        <v>i4 eDrive 40</v>
      </c>
      <c r="F97" s="42" t="str">
        <f>+[1]金額計算!F101</f>
        <v>Standard</v>
      </c>
      <c r="G97" s="5" t="str">
        <f>+[1]金額計算!G101</f>
        <v>ZAA-72AW44</v>
      </c>
      <c r="H97" s="6">
        <f>+[1]金額計算!H101</f>
        <v>6818182</v>
      </c>
      <c r="I97" s="47" t="str">
        <f>+[1]金額計算!I101</f>
        <v/>
      </c>
      <c r="J97" s="47">
        <f>+[1]金額計算!J101</f>
        <v>400000</v>
      </c>
      <c r="K97" s="47" t="str">
        <f>+[1]金額計算!K101</f>
        <v/>
      </c>
      <c r="L97" s="47">
        <f>+[1]金額計算!L101</f>
        <v>325000</v>
      </c>
    </row>
    <row r="98" spans="1:12" ht="17.399999999999999" customHeight="1" x14ac:dyDescent="0.45">
      <c r="A98" s="4">
        <f>+[1]金額計算!A102</f>
        <v>165</v>
      </c>
      <c r="B98" s="5" t="str">
        <f>+[1]金額計算!B102</f>
        <v>EV</v>
      </c>
      <c r="C98" s="5" t="str">
        <f>+[1]金額計算!C102</f>
        <v/>
      </c>
      <c r="D98" s="42" t="str">
        <f>+[1]金額計算!D102</f>
        <v>BMW</v>
      </c>
      <c r="E98" s="42" t="str">
        <f>+[1]金額計算!E102</f>
        <v>i4 eDrive 40</v>
      </c>
      <c r="F98" s="42" t="str">
        <f>+[1]金額計算!F102</f>
        <v>M Sport</v>
      </c>
      <c r="G98" s="5" t="str">
        <f>+[1]金額計算!G102</f>
        <v>ZAA-72AW44</v>
      </c>
      <c r="H98" s="6">
        <f>+[1]金額計算!H102</f>
        <v>7709091</v>
      </c>
      <c r="I98" s="47" t="str">
        <f>+[1]金額計算!I102</f>
        <v/>
      </c>
      <c r="J98" s="47">
        <f>+[1]金額計算!J102</f>
        <v>400000</v>
      </c>
      <c r="K98" s="47" t="str">
        <f>+[1]金額計算!K102</f>
        <v/>
      </c>
      <c r="L98" s="47">
        <f>+[1]金額計算!L102</f>
        <v>325000</v>
      </c>
    </row>
    <row r="99" spans="1:12" ht="17.399999999999999" customHeight="1" x14ac:dyDescent="0.45">
      <c r="A99" s="4">
        <f>+[1]金額計算!A103</f>
        <v>166</v>
      </c>
      <c r="B99" s="5" t="str">
        <f>+[1]金額計算!B103</f>
        <v>EV</v>
      </c>
      <c r="C99" s="5" t="str">
        <f>+[1]金額計算!C103</f>
        <v/>
      </c>
      <c r="D99" s="42" t="str">
        <f>+[1]金額計算!D103</f>
        <v>BMW</v>
      </c>
      <c r="E99" s="42" t="str">
        <f>+[1]金額計算!E103</f>
        <v>i4 M50</v>
      </c>
      <c r="F99" s="42" t="str">
        <f>+[1]金額計算!F103</f>
        <v/>
      </c>
      <c r="G99" s="5" t="str">
        <f>+[1]金額計算!G103</f>
        <v>ZAA-32AW89</v>
      </c>
      <c r="H99" s="6">
        <f>+[1]金額計算!H103</f>
        <v>10290909</v>
      </c>
      <c r="I99" s="47" t="str">
        <f>+[1]金額計算!I103</f>
        <v/>
      </c>
      <c r="J99" s="47">
        <f>+[1]金額計算!J103</f>
        <v>400000</v>
      </c>
      <c r="K99" s="47" t="str">
        <f>+[1]金額計算!K103</f>
        <v/>
      </c>
      <c r="L99" s="47">
        <f>+[1]金額計算!L103</f>
        <v>325000</v>
      </c>
    </row>
    <row r="100" spans="1:12" ht="17.399999999999999" customHeight="1" x14ac:dyDescent="0.45">
      <c r="A100" s="4">
        <f>+[1]金額計算!A104</f>
        <v>614</v>
      </c>
      <c r="B100" s="5" t="str">
        <f>+[1]金額計算!B104</f>
        <v>EV</v>
      </c>
      <c r="C100" s="5" t="str">
        <f>+[1]金額計算!C104</f>
        <v/>
      </c>
      <c r="D100" s="42" t="str">
        <f>+[1]金額計算!D104</f>
        <v>BMW</v>
      </c>
      <c r="E100" s="42" t="str">
        <f>+[1]金額計算!E104</f>
        <v>i4 M50</v>
      </c>
      <c r="F100" s="42" t="str">
        <f>+[1]金額計算!F104</f>
        <v>KITH</v>
      </c>
      <c r="G100" s="5" t="str">
        <f>+[1]金額計算!G104</f>
        <v>ZAA-32AW89</v>
      </c>
      <c r="H100" s="6">
        <f>+[1]金額計算!H104</f>
        <v>14481818</v>
      </c>
      <c r="I100" s="47" t="str">
        <f>+[1]金額計算!I104</f>
        <v/>
      </c>
      <c r="J100" s="47">
        <f>+[1]金額計算!J104</f>
        <v>400000</v>
      </c>
      <c r="K100" s="47" t="str">
        <f>+[1]金額計算!K104</f>
        <v/>
      </c>
      <c r="L100" s="47">
        <f>+[1]金額計算!L104</f>
        <v>325000</v>
      </c>
    </row>
    <row r="101" spans="1:12" ht="17.399999999999999" customHeight="1" x14ac:dyDescent="0.45">
      <c r="A101" s="4">
        <f>+[1]金額計算!A105</f>
        <v>700</v>
      </c>
      <c r="B101" s="5" t="str">
        <f>+[1]金額計算!B105</f>
        <v>EV</v>
      </c>
      <c r="C101" s="5" t="str">
        <f>+[1]金額計算!C105</f>
        <v/>
      </c>
      <c r="D101" s="42" t="str">
        <f>+[1]金額計算!D105</f>
        <v>BMW</v>
      </c>
      <c r="E101" s="42" t="str">
        <f>+[1]金額計算!E105</f>
        <v>i5 eDrive 40</v>
      </c>
      <c r="F101" s="42" t="str">
        <f>+[1]金額計算!F105</f>
        <v>THE FIRST EDITION</v>
      </c>
      <c r="G101" s="5" t="str">
        <f>+[1]金額計算!G105</f>
        <v>ZAA-32FK45</v>
      </c>
      <c r="H101" s="6">
        <f>+[1]金額計算!H105</f>
        <v>9981818</v>
      </c>
      <c r="I101" s="47" t="str">
        <f>+[1]金額計算!I105</f>
        <v/>
      </c>
      <c r="J101" s="47">
        <f>+[1]金額計算!J105</f>
        <v>400000</v>
      </c>
      <c r="K101" s="47" t="str">
        <f>+[1]金額計算!K105</f>
        <v/>
      </c>
      <c r="L101" s="47">
        <f>+[1]金額計算!L105</f>
        <v>325000</v>
      </c>
    </row>
    <row r="102" spans="1:12" ht="17.399999999999999" customHeight="1" x14ac:dyDescent="0.45">
      <c r="A102" s="4">
        <f>+[1]金額計算!A106</f>
        <v>753</v>
      </c>
      <c r="B102" s="5" t="str">
        <f>+[1]金額計算!B106</f>
        <v>EV</v>
      </c>
      <c r="C102" s="5" t="str">
        <f>+[1]金額計算!C106</f>
        <v/>
      </c>
      <c r="D102" s="42" t="str">
        <f>+[1]金額計算!D106</f>
        <v>BMW</v>
      </c>
      <c r="E102" s="42" t="str">
        <f>+[1]金額計算!E106</f>
        <v>i5 eDrive 40</v>
      </c>
      <c r="F102" s="42" t="str">
        <f>+[1]金額計算!F106</f>
        <v>Excellence(類別1001～1004)</v>
      </c>
      <c r="G102" s="5" t="str">
        <f>+[1]金額計算!G106</f>
        <v>ZAA-32FK45</v>
      </c>
      <c r="H102" s="6">
        <f>+[1]金額計算!H106</f>
        <v>9072727</v>
      </c>
      <c r="I102" s="47" t="str">
        <f>+[1]金額計算!I106</f>
        <v/>
      </c>
      <c r="J102" s="47">
        <f>+[1]金額計算!J106</f>
        <v>400000</v>
      </c>
      <c r="K102" s="47" t="str">
        <f>+[1]金額計算!K106</f>
        <v/>
      </c>
      <c r="L102" s="47">
        <f>+[1]金額計算!L106</f>
        <v>325000</v>
      </c>
    </row>
    <row r="103" spans="1:12" ht="17.399999999999999" customHeight="1" x14ac:dyDescent="0.45">
      <c r="A103" s="4">
        <f>+[1]金額計算!A107</f>
        <v>701</v>
      </c>
      <c r="B103" s="5" t="str">
        <f>+[1]金額計算!B107</f>
        <v>EV</v>
      </c>
      <c r="C103" s="5" t="str">
        <f>+[1]金額計算!C107</f>
        <v/>
      </c>
      <c r="D103" s="42" t="str">
        <f>+[1]金額計算!D107</f>
        <v>BMW</v>
      </c>
      <c r="E103" s="42" t="str">
        <f>+[1]金額計算!E107</f>
        <v>i5 eDrive 40</v>
      </c>
      <c r="F103" s="42" t="str">
        <f>+[1]金額計算!F107</f>
        <v>Excellence</v>
      </c>
      <c r="G103" s="5" t="str">
        <f>+[1]金額計算!G107</f>
        <v>ZAA-32FK45</v>
      </c>
      <c r="H103" s="6">
        <f>+[1]金額計算!H107</f>
        <v>9072727</v>
      </c>
      <c r="I103" s="47" t="str">
        <f>+[1]金額計算!I107</f>
        <v/>
      </c>
      <c r="J103" s="47">
        <f>+[1]金額計算!J107</f>
        <v>400000</v>
      </c>
      <c r="K103" s="47" t="str">
        <f>+[1]金額計算!K107</f>
        <v/>
      </c>
      <c r="L103" s="47">
        <f>+[1]金額計算!L107</f>
        <v>325000</v>
      </c>
    </row>
    <row r="104" spans="1:12" ht="17.399999999999999" customHeight="1" x14ac:dyDescent="0.45">
      <c r="A104" s="4">
        <f>+[1]金額計算!A108</f>
        <v>754</v>
      </c>
      <c r="B104" s="5" t="str">
        <f>+[1]金額計算!B108</f>
        <v>EV</v>
      </c>
      <c r="C104" s="5" t="str">
        <f>+[1]金額計算!C108</f>
        <v/>
      </c>
      <c r="D104" s="42" t="str">
        <f>+[1]金額計算!D108</f>
        <v>BMW</v>
      </c>
      <c r="E104" s="42" t="str">
        <f>+[1]金額計算!E108</f>
        <v>i5 eDrive 40</v>
      </c>
      <c r="F104" s="42" t="str">
        <f>+[1]金額計算!F108</f>
        <v>M Sport(類別1001～1004)</v>
      </c>
      <c r="G104" s="5" t="str">
        <f>+[1]金額計算!G108</f>
        <v>ZAA-32FK45</v>
      </c>
      <c r="H104" s="6">
        <f>+[1]金額計算!H108</f>
        <v>9072727</v>
      </c>
      <c r="I104" s="47" t="str">
        <f>+[1]金額計算!I108</f>
        <v/>
      </c>
      <c r="J104" s="47">
        <f>+[1]金額計算!J108</f>
        <v>400000</v>
      </c>
      <c r="K104" s="47" t="str">
        <f>+[1]金額計算!K108</f>
        <v/>
      </c>
      <c r="L104" s="47">
        <f>+[1]金額計算!L108</f>
        <v>325000</v>
      </c>
    </row>
    <row r="105" spans="1:12" ht="17.399999999999999" customHeight="1" x14ac:dyDescent="0.45">
      <c r="A105" s="4">
        <f>+[1]金額計算!A109</f>
        <v>702</v>
      </c>
      <c r="B105" s="5" t="str">
        <f>+[1]金額計算!B109</f>
        <v>EV</v>
      </c>
      <c r="C105" s="5" t="str">
        <f>+[1]金額計算!C109</f>
        <v/>
      </c>
      <c r="D105" s="42" t="str">
        <f>+[1]金額計算!D109</f>
        <v>BMW</v>
      </c>
      <c r="E105" s="42" t="str">
        <f>+[1]金額計算!E109</f>
        <v>i5 eDrive 40</v>
      </c>
      <c r="F105" s="42" t="str">
        <f>+[1]金額計算!F109</f>
        <v>M Sport</v>
      </c>
      <c r="G105" s="5" t="str">
        <f>+[1]金額計算!G109</f>
        <v>ZAA-32FK45</v>
      </c>
      <c r="H105" s="6">
        <f>+[1]金額計算!H109</f>
        <v>9072727</v>
      </c>
      <c r="I105" s="47" t="str">
        <f>+[1]金額計算!I109</f>
        <v/>
      </c>
      <c r="J105" s="47">
        <f>+[1]金額計算!J109</f>
        <v>400000</v>
      </c>
      <c r="K105" s="47" t="str">
        <f>+[1]金額計算!K109</f>
        <v/>
      </c>
      <c r="L105" s="47">
        <f>+[1]金額計算!L109</f>
        <v>325000</v>
      </c>
    </row>
    <row r="106" spans="1:12" ht="17.399999999999999" customHeight="1" x14ac:dyDescent="0.45">
      <c r="A106" s="4">
        <f>+[1]金額計算!A110</f>
        <v>703</v>
      </c>
      <c r="B106" s="5" t="str">
        <f>+[1]金額計算!B110</f>
        <v>EV</v>
      </c>
      <c r="C106" s="5" t="str">
        <f>+[1]金額計算!C110</f>
        <v/>
      </c>
      <c r="D106" s="42" t="str">
        <f>+[1]金額計算!D110</f>
        <v>BMW</v>
      </c>
      <c r="E106" s="42" t="str">
        <f>+[1]金額計算!E110</f>
        <v>i5 M60 xDrive</v>
      </c>
      <c r="F106" s="42" t="str">
        <f>+[1]金額計算!F110</f>
        <v/>
      </c>
      <c r="G106" s="5" t="str">
        <f>+[1]金額計算!G110</f>
        <v>ZAA-42FK89</v>
      </c>
      <c r="H106" s="6">
        <f>+[1]金額計算!H110</f>
        <v>14072727</v>
      </c>
      <c r="I106" s="47" t="str">
        <f>+[1]金額計算!I110</f>
        <v/>
      </c>
      <c r="J106" s="47">
        <f>+[1]金額計算!J110</f>
        <v>400000</v>
      </c>
      <c r="K106" s="47" t="str">
        <f>+[1]金額計算!K110</f>
        <v/>
      </c>
      <c r="L106" s="47">
        <f>+[1]金額計算!L110</f>
        <v>325000</v>
      </c>
    </row>
    <row r="107" spans="1:12" ht="17.399999999999999" customHeight="1" x14ac:dyDescent="0.45">
      <c r="A107" s="4">
        <f>+[1]金額計算!A111</f>
        <v>679</v>
      </c>
      <c r="B107" s="5" t="str">
        <f>+[1]金額計算!B111</f>
        <v>EV</v>
      </c>
      <c r="C107" s="5" t="str">
        <f>+[1]金額計算!C111</f>
        <v/>
      </c>
      <c r="D107" s="42" t="str">
        <f>+[1]金額計算!D111</f>
        <v>BMW</v>
      </c>
      <c r="E107" s="42" t="str">
        <f>+[1]金額計算!E111</f>
        <v>i7 eDrive50</v>
      </c>
      <c r="F107" s="42" t="str">
        <f>+[1]金額計算!F111</f>
        <v>Excellence</v>
      </c>
      <c r="G107" s="5" t="str">
        <f>+[1]金額計算!G111</f>
        <v>ZAA-42EJ49</v>
      </c>
      <c r="H107" s="6">
        <f>+[1]金額計算!H111</f>
        <v>14527273</v>
      </c>
      <c r="I107" s="47" t="str">
        <f>+[1]金額計算!I111</f>
        <v/>
      </c>
      <c r="J107" s="47">
        <f>+[1]金額計算!J111</f>
        <v>400000</v>
      </c>
      <c r="K107" s="47" t="str">
        <f>+[1]金額計算!K111</f>
        <v/>
      </c>
      <c r="L107" s="47">
        <f>+[1]金額計算!L111</f>
        <v>325000</v>
      </c>
    </row>
    <row r="108" spans="1:12" ht="17.399999999999999" customHeight="1" x14ac:dyDescent="0.45">
      <c r="A108" s="4">
        <f>+[1]金額計算!A112</f>
        <v>680</v>
      </c>
      <c r="B108" s="5" t="str">
        <f>+[1]金額計算!B112</f>
        <v>EV</v>
      </c>
      <c r="C108" s="5" t="str">
        <f>+[1]金額計算!C112</f>
        <v/>
      </c>
      <c r="D108" s="42" t="str">
        <f>+[1]金額計算!D112</f>
        <v>BMW</v>
      </c>
      <c r="E108" s="42" t="str">
        <f>+[1]金額計算!E112</f>
        <v>i7 eDrive50</v>
      </c>
      <c r="F108" s="42" t="str">
        <f>+[1]金額計算!F112</f>
        <v>M Sport</v>
      </c>
      <c r="G108" s="5" t="str">
        <f>+[1]金額計算!G112</f>
        <v>ZAA-42EJ49</v>
      </c>
      <c r="H108" s="6">
        <f>+[1]金額計算!H112</f>
        <v>14527273</v>
      </c>
      <c r="I108" s="47" t="str">
        <f>+[1]金額計算!I112</f>
        <v/>
      </c>
      <c r="J108" s="47">
        <f>+[1]金額計算!J112</f>
        <v>400000</v>
      </c>
      <c r="K108" s="47" t="str">
        <f>+[1]金額計算!K112</f>
        <v/>
      </c>
      <c r="L108" s="47">
        <f>+[1]金額計算!L112</f>
        <v>325000</v>
      </c>
    </row>
    <row r="109" spans="1:12" ht="17.399999999999999" customHeight="1" x14ac:dyDescent="0.45">
      <c r="A109" s="4">
        <f>+[1]金額計算!A113</f>
        <v>681</v>
      </c>
      <c r="B109" s="5" t="str">
        <f>+[1]金額計算!B113</f>
        <v>EV</v>
      </c>
      <c r="C109" s="5" t="str">
        <f>+[1]金額計算!C113</f>
        <v/>
      </c>
      <c r="D109" s="42" t="str">
        <f>+[1]金額計算!D113</f>
        <v>BMW</v>
      </c>
      <c r="E109" s="42" t="str">
        <f>+[1]金額計算!E113</f>
        <v>i7 M70 xDrive</v>
      </c>
      <c r="F109" s="42" t="str">
        <f>+[1]金額計算!F113</f>
        <v/>
      </c>
      <c r="G109" s="5" t="str">
        <f>+[1]金額計算!G113</f>
        <v>ZAA-82EH93</v>
      </c>
      <c r="H109" s="6">
        <f>+[1]金額計算!H113</f>
        <v>19981818</v>
      </c>
      <c r="I109" s="47" t="str">
        <f>+[1]金額計算!I113</f>
        <v/>
      </c>
      <c r="J109" s="47">
        <f>+[1]金額計算!J113</f>
        <v>400000</v>
      </c>
      <c r="K109" s="47" t="str">
        <f>+[1]金額計算!K113</f>
        <v/>
      </c>
      <c r="L109" s="47">
        <f>+[1]金額計算!L113</f>
        <v>325000</v>
      </c>
    </row>
    <row r="110" spans="1:12" ht="17.399999999999999" customHeight="1" x14ac:dyDescent="0.45">
      <c r="A110" s="4">
        <f>+[1]金額計算!A114</f>
        <v>523</v>
      </c>
      <c r="B110" s="5" t="str">
        <f>+[1]金額計算!B114</f>
        <v>EV</v>
      </c>
      <c r="C110" s="5" t="str">
        <f>+[1]金額計算!C114</f>
        <v/>
      </c>
      <c r="D110" s="42" t="str">
        <f>+[1]金額計算!D114</f>
        <v>BMW</v>
      </c>
      <c r="E110" s="42" t="str">
        <f>+[1]金額計算!E114</f>
        <v>i7 xDrive60</v>
      </c>
      <c r="F110" s="42" t="str">
        <f>+[1]金額計算!F114</f>
        <v>Excellence</v>
      </c>
      <c r="G110" s="5" t="str">
        <f>+[1]金額計算!G114</f>
        <v>ZAA-52EJ89</v>
      </c>
      <c r="H110" s="6">
        <f>+[1]金額計算!H114</f>
        <v>15890909</v>
      </c>
      <c r="I110" s="47" t="str">
        <f>+[1]金額計算!I114</f>
        <v/>
      </c>
      <c r="J110" s="47">
        <f>+[1]金額計算!J114</f>
        <v>400000</v>
      </c>
      <c r="K110" s="47" t="str">
        <f>+[1]金額計算!K114</f>
        <v/>
      </c>
      <c r="L110" s="47">
        <f>+[1]金額計算!L114</f>
        <v>325000</v>
      </c>
    </row>
    <row r="111" spans="1:12" ht="17.399999999999999" customHeight="1" x14ac:dyDescent="0.45">
      <c r="A111" s="4">
        <f>+[1]金額計算!A115</f>
        <v>524</v>
      </c>
      <c r="B111" s="5" t="str">
        <f>+[1]金額計算!B115</f>
        <v>EV</v>
      </c>
      <c r="C111" s="5" t="str">
        <f>+[1]金額計算!C115</f>
        <v/>
      </c>
      <c r="D111" s="42" t="str">
        <f>+[1]金額計算!D115</f>
        <v>BMW</v>
      </c>
      <c r="E111" s="42" t="str">
        <f>+[1]金額計算!E115</f>
        <v>i7 xDrive60</v>
      </c>
      <c r="F111" s="42" t="str">
        <f>+[1]金額計算!F115</f>
        <v>M Sport</v>
      </c>
      <c r="G111" s="5" t="str">
        <f>+[1]金額計算!G115</f>
        <v>ZAA-52EJ89</v>
      </c>
      <c r="H111" s="6">
        <f>+[1]金額計算!H115</f>
        <v>15890909</v>
      </c>
      <c r="I111" s="47" t="str">
        <f>+[1]金額計算!I115</f>
        <v/>
      </c>
      <c r="J111" s="47">
        <f>+[1]金額計算!J115</f>
        <v>400000</v>
      </c>
      <c r="K111" s="47" t="str">
        <f>+[1]金額計算!K115</f>
        <v/>
      </c>
      <c r="L111" s="47">
        <f>+[1]金額計算!L115</f>
        <v>325000</v>
      </c>
    </row>
    <row r="112" spans="1:12" ht="17.399999999999999" customHeight="1" x14ac:dyDescent="0.45">
      <c r="A112" s="4">
        <f>+[1]金額計算!A116</f>
        <v>525</v>
      </c>
      <c r="B112" s="5" t="str">
        <f>+[1]金額計算!B116</f>
        <v>EV</v>
      </c>
      <c r="C112" s="5" t="str">
        <f>+[1]金額計算!C116</f>
        <v/>
      </c>
      <c r="D112" s="42" t="str">
        <f>+[1]金額計算!D116</f>
        <v>BMW</v>
      </c>
      <c r="E112" s="42" t="str">
        <f>+[1]金額計算!E116</f>
        <v>i7 xDrive60</v>
      </c>
      <c r="F112" s="42" t="str">
        <f>+[1]金額計算!F116</f>
        <v>Excellence THE FIRST EDITION</v>
      </c>
      <c r="G112" s="5" t="str">
        <f>+[1]金額計算!G116</f>
        <v>ZAA-52EJ89</v>
      </c>
      <c r="H112" s="6">
        <f>+[1]金額計算!H116</f>
        <v>17272727</v>
      </c>
      <c r="I112" s="47" t="str">
        <f>+[1]金額計算!I116</f>
        <v/>
      </c>
      <c r="J112" s="47">
        <f>+[1]金額計算!J116</f>
        <v>400000</v>
      </c>
      <c r="K112" s="47" t="str">
        <f>+[1]金額計算!K116</f>
        <v/>
      </c>
      <c r="L112" s="47">
        <f>+[1]金額計算!L116</f>
        <v>325000</v>
      </c>
    </row>
    <row r="113" spans="1:12" ht="17.399999999999999" customHeight="1" x14ac:dyDescent="0.45">
      <c r="A113" s="4">
        <f>+[1]金額計算!A117</f>
        <v>522</v>
      </c>
      <c r="B113" s="5" t="str">
        <f>+[1]金額計算!B117</f>
        <v>EV</v>
      </c>
      <c r="C113" s="5" t="str">
        <f>+[1]金額計算!C117</f>
        <v/>
      </c>
      <c r="D113" s="42" t="str">
        <f>+[1]金額計算!D117</f>
        <v>BMW</v>
      </c>
      <c r="E113" s="42" t="str">
        <f>+[1]金額計算!E117</f>
        <v>iX M60</v>
      </c>
      <c r="F113" s="42" t="str">
        <f>+[1]金額計算!F117</f>
        <v/>
      </c>
      <c r="G113" s="5" t="str">
        <f>+[1]金額計算!G117</f>
        <v>ZAA-31CF93A</v>
      </c>
      <c r="H113" s="6">
        <f>+[1]金額計算!H117</f>
        <v>16345455</v>
      </c>
      <c r="I113" s="47" t="str">
        <f>+[1]金額計算!I117</f>
        <v/>
      </c>
      <c r="J113" s="47">
        <f>+[1]金額計算!J117</f>
        <v>400000</v>
      </c>
      <c r="K113" s="47" t="str">
        <f>+[1]金額計算!K117</f>
        <v/>
      </c>
      <c r="L113" s="47">
        <f>+[1]金額計算!L117</f>
        <v>325000</v>
      </c>
    </row>
    <row r="114" spans="1:12" ht="17.399999999999999" customHeight="1" x14ac:dyDescent="0.45">
      <c r="A114" s="4">
        <f>+[1]金額計算!A118</f>
        <v>603</v>
      </c>
      <c r="B114" s="5" t="str">
        <f>+[1]金額計算!B118</f>
        <v>EV</v>
      </c>
      <c r="C114" s="5" t="str">
        <f>+[1]金額計算!C118</f>
        <v/>
      </c>
      <c r="D114" s="42" t="str">
        <f>+[1]金額計算!D118</f>
        <v>BMW</v>
      </c>
      <c r="E114" s="42" t="str">
        <f>+[1]金額計算!E118</f>
        <v>iX xDrive40</v>
      </c>
      <c r="F114" s="42" t="str">
        <f>+[1]金額計算!F118</f>
        <v>類別：左から2桁目が1</v>
      </c>
      <c r="G114" s="5" t="str">
        <f>+[1]金額計算!G118</f>
        <v>ZAA-12CF89A</v>
      </c>
      <c r="H114" s="6">
        <f>+[1]金額計算!H118</f>
        <v>9981818</v>
      </c>
      <c r="I114" s="47" t="str">
        <f>+[1]金額計算!I118</f>
        <v/>
      </c>
      <c r="J114" s="47">
        <f>+[1]金額計算!J118</f>
        <v>400000</v>
      </c>
      <c r="K114" s="47" t="str">
        <f>+[1]金額計算!K118</f>
        <v/>
      </c>
      <c r="L114" s="47">
        <f>+[1]金額計算!L118</f>
        <v>325000</v>
      </c>
    </row>
    <row r="115" spans="1:12" ht="17.399999999999999" customHeight="1" x14ac:dyDescent="0.45">
      <c r="A115" s="4">
        <f>+[1]金額計算!A119</f>
        <v>440</v>
      </c>
      <c r="B115" s="5" t="str">
        <f>+[1]金額計算!B119</f>
        <v>EV</v>
      </c>
      <c r="C115" s="5" t="str">
        <f>+[1]金額計算!C119</f>
        <v/>
      </c>
      <c r="D115" s="42" t="str">
        <f>+[1]金額計算!D119</f>
        <v>BMW</v>
      </c>
      <c r="E115" s="42" t="str">
        <f>+[1]金額計算!E119</f>
        <v>iX xDrive40</v>
      </c>
      <c r="F115" s="42" t="str">
        <f>+[1]金額計算!F119</f>
        <v>類別：左から2桁目が0</v>
      </c>
      <c r="G115" s="5" t="str">
        <f>+[1]金額計算!G119</f>
        <v>ZAA-12CF89A</v>
      </c>
      <c r="H115" s="6">
        <f>+[1]金額計算!H119</f>
        <v>9772727</v>
      </c>
      <c r="I115" s="47" t="str">
        <f>+[1]金額計算!I119</f>
        <v/>
      </c>
      <c r="J115" s="47">
        <f>+[1]金額計算!J119</f>
        <v>400000</v>
      </c>
      <c r="K115" s="47" t="str">
        <f>+[1]金額計算!K119</f>
        <v/>
      </c>
      <c r="L115" s="47">
        <f>+[1]金額計算!L119</f>
        <v>325000</v>
      </c>
    </row>
    <row r="116" spans="1:12" ht="17.399999999999999" customHeight="1" x14ac:dyDescent="0.45">
      <c r="A116" s="4">
        <f>+[1]金額計算!A120</f>
        <v>602</v>
      </c>
      <c r="B116" s="5" t="str">
        <f>+[1]金額計算!B120</f>
        <v>EV</v>
      </c>
      <c r="C116" s="5" t="str">
        <f>+[1]金額計算!C120</f>
        <v/>
      </c>
      <c r="D116" s="42" t="str">
        <f>+[1]金額計算!D120</f>
        <v>BMW</v>
      </c>
      <c r="E116" s="42" t="str">
        <f>+[1]金額計算!E120</f>
        <v>iX xDrive40</v>
      </c>
      <c r="F116" s="42" t="str">
        <f>+[1]金額計算!F120</f>
        <v>類別：左から2桁目が1</v>
      </c>
      <c r="G116" s="5" t="str">
        <f>+[1]金額計算!G120</f>
        <v>ZAA-12CF89S</v>
      </c>
      <c r="H116" s="6">
        <f>+[1]金額計算!H120</f>
        <v>9981818</v>
      </c>
      <c r="I116" s="47" t="str">
        <f>+[1]金額計算!I120</f>
        <v/>
      </c>
      <c r="J116" s="47">
        <f>+[1]金額計算!J120</f>
        <v>400000</v>
      </c>
      <c r="K116" s="47" t="str">
        <f>+[1]金額計算!K120</f>
        <v/>
      </c>
      <c r="L116" s="47">
        <f>+[1]金額計算!L120</f>
        <v>325000</v>
      </c>
    </row>
    <row r="117" spans="1:12" ht="17.399999999999999" customHeight="1" x14ac:dyDescent="0.45">
      <c r="A117" s="4">
        <f>+[1]金額計算!A121</f>
        <v>140</v>
      </c>
      <c r="B117" s="5" t="str">
        <f>+[1]金額計算!B121</f>
        <v>EV</v>
      </c>
      <c r="C117" s="5" t="str">
        <f>+[1]金額計算!C121</f>
        <v/>
      </c>
      <c r="D117" s="42" t="str">
        <f>+[1]金額計算!D121</f>
        <v>BMW</v>
      </c>
      <c r="E117" s="42" t="str">
        <f>+[1]金額計算!E121</f>
        <v>iX xDrive40</v>
      </c>
      <c r="F117" s="42" t="str">
        <f>+[1]金額計算!F121</f>
        <v>類別：左から2桁目が0</v>
      </c>
      <c r="G117" s="5" t="str">
        <f>+[1]金額計算!G121</f>
        <v>ZAA-12CF89S</v>
      </c>
      <c r="H117" s="6">
        <f>+[1]金額計算!H121</f>
        <v>9772727</v>
      </c>
      <c r="I117" s="47" t="str">
        <f>+[1]金額計算!I121</f>
        <v/>
      </c>
      <c r="J117" s="47">
        <f>+[1]金額計算!J121</f>
        <v>400000</v>
      </c>
      <c r="K117" s="47" t="str">
        <f>+[1]金額計算!K121</f>
        <v/>
      </c>
      <c r="L117" s="47">
        <f>+[1]金額計算!L121</f>
        <v>325000</v>
      </c>
    </row>
    <row r="118" spans="1:12" ht="17.399999999999999" customHeight="1" x14ac:dyDescent="0.45">
      <c r="A118" s="4">
        <f>+[1]金額計算!A122</f>
        <v>141</v>
      </c>
      <c r="B118" s="5" t="str">
        <f>+[1]金額計算!B122</f>
        <v>EV</v>
      </c>
      <c r="C118" s="5" t="str">
        <f>+[1]金額計算!C122</f>
        <v/>
      </c>
      <c r="D118" s="42" t="str">
        <f>+[1]金額計算!D122</f>
        <v>BMW</v>
      </c>
      <c r="E118" s="42" t="str">
        <f>+[1]金額計算!E122</f>
        <v>iX xDrive40</v>
      </c>
      <c r="F118" s="42" t="str">
        <f>+[1]金額計算!F122</f>
        <v>ローンチ・エディション</v>
      </c>
      <c r="G118" s="5" t="str">
        <f>+[1]金額計算!G122</f>
        <v>ZAA-12CF89S</v>
      </c>
      <c r="H118" s="6">
        <f>+[1]金額計算!H122</f>
        <v>10500000</v>
      </c>
      <c r="I118" s="47" t="str">
        <f>+[1]金額計算!I122</f>
        <v/>
      </c>
      <c r="J118" s="47">
        <f>+[1]金額計算!J122</f>
        <v>400000</v>
      </c>
      <c r="K118" s="47" t="str">
        <f>+[1]金額計算!K122</f>
        <v/>
      </c>
      <c r="L118" s="47">
        <f>+[1]金額計算!L122</f>
        <v>325000</v>
      </c>
    </row>
    <row r="119" spans="1:12" ht="17.399999999999999" customHeight="1" x14ac:dyDescent="0.45">
      <c r="A119" s="4">
        <f>+[1]金額計算!A123</f>
        <v>142</v>
      </c>
      <c r="B119" s="5" t="str">
        <f>+[1]金額計算!B123</f>
        <v>EV</v>
      </c>
      <c r="C119" s="5" t="str">
        <f>+[1]金額計算!C123</f>
        <v/>
      </c>
      <c r="D119" s="42" t="str">
        <f>+[1]金額計算!D123</f>
        <v>BMW</v>
      </c>
      <c r="E119" s="42" t="str">
        <f>+[1]金額計算!E123</f>
        <v>iX xDrive50</v>
      </c>
      <c r="F119" s="42" t="str">
        <f>+[1]金額計算!F123</f>
        <v/>
      </c>
      <c r="G119" s="5" t="str">
        <f>+[1]金額計算!G123</f>
        <v>ZAA-22CF89A</v>
      </c>
      <c r="H119" s="6">
        <f>+[1]金額計算!H123</f>
        <v>12709091</v>
      </c>
      <c r="I119" s="47" t="str">
        <f>+[1]金額計算!I123</f>
        <v/>
      </c>
      <c r="J119" s="47">
        <f>+[1]金額計算!J123</f>
        <v>400000</v>
      </c>
      <c r="K119" s="47" t="str">
        <f>+[1]金額計算!K123</f>
        <v/>
      </c>
      <c r="L119" s="47">
        <f>+[1]金額計算!L123</f>
        <v>325000</v>
      </c>
    </row>
    <row r="120" spans="1:12" ht="17.399999999999999" customHeight="1" x14ac:dyDescent="0.45">
      <c r="A120" s="4">
        <f>+[1]金額計算!A124</f>
        <v>633</v>
      </c>
      <c r="B120" s="5" t="str">
        <f>+[1]金額計算!B124</f>
        <v>EV</v>
      </c>
      <c r="C120" s="5" t="str">
        <f>+[1]金額計算!C124</f>
        <v/>
      </c>
      <c r="D120" s="42" t="str">
        <f>+[1]金額計算!D124</f>
        <v>BMW</v>
      </c>
      <c r="E120" s="42" t="str">
        <f>+[1]金額計算!E124</f>
        <v>iX xDrive50</v>
      </c>
      <c r="F120" s="42" t="str">
        <f>+[1]金額計算!F124</f>
        <v/>
      </c>
      <c r="G120" s="5" t="str">
        <f>+[1]金額計算!G124</f>
        <v>ZAA-22CF89S</v>
      </c>
      <c r="H120" s="6">
        <f>+[1]金額計算!H124</f>
        <v>12709091</v>
      </c>
      <c r="I120" s="47" t="str">
        <f>+[1]金額計算!I124</f>
        <v/>
      </c>
      <c r="J120" s="47">
        <f>+[1]金額計算!J124</f>
        <v>400000</v>
      </c>
      <c r="K120" s="47" t="str">
        <f>+[1]金額計算!K124</f>
        <v/>
      </c>
      <c r="L120" s="47">
        <f>+[1]金額計算!L124</f>
        <v>325000</v>
      </c>
    </row>
    <row r="121" spans="1:12" ht="17.399999999999999" customHeight="1" x14ac:dyDescent="0.45">
      <c r="A121" s="4">
        <f>+[1]金額計算!A125</f>
        <v>143</v>
      </c>
      <c r="B121" s="5" t="str">
        <f>+[1]金額計算!B125</f>
        <v>EV</v>
      </c>
      <c r="C121" s="5" t="str">
        <f>+[1]金額計算!C125</f>
        <v/>
      </c>
      <c r="D121" s="42" t="str">
        <f>+[1]金額計算!D125</f>
        <v>BMW</v>
      </c>
      <c r="E121" s="42" t="str">
        <f>+[1]金額計算!E125</f>
        <v>iX xDrive50</v>
      </c>
      <c r="F121" s="42" t="str">
        <f>+[1]金額計算!F125</f>
        <v>ローンチ・エディション</v>
      </c>
      <c r="G121" s="5" t="str">
        <f>+[1]金額計算!G125</f>
        <v>ZAA-22CF89A</v>
      </c>
      <c r="H121" s="6">
        <f>+[1]金額計算!H125</f>
        <v>12481818</v>
      </c>
      <c r="I121" s="47" t="str">
        <f>+[1]金額計算!I125</f>
        <v/>
      </c>
      <c r="J121" s="47">
        <f>+[1]金額計算!J125</f>
        <v>400000</v>
      </c>
      <c r="K121" s="47" t="str">
        <f>+[1]金額計算!K125</f>
        <v/>
      </c>
      <c r="L121" s="47">
        <f>+[1]金額計算!L125</f>
        <v>325000</v>
      </c>
    </row>
    <row r="122" spans="1:12" ht="17.399999999999999" customHeight="1" x14ac:dyDescent="0.45">
      <c r="A122" s="4">
        <f>+[1]金額計算!A126</f>
        <v>607</v>
      </c>
      <c r="B122" s="5" t="str">
        <f>+[1]金額計算!B126</f>
        <v>EV</v>
      </c>
      <c r="C122" s="5" t="str">
        <f>+[1]金額計算!C126</f>
        <v/>
      </c>
      <c r="D122" s="42" t="str">
        <f>+[1]金額計算!D126</f>
        <v>BMW</v>
      </c>
      <c r="E122" s="42" t="str">
        <f>+[1]金額計算!E126</f>
        <v>iX1 xDrive30</v>
      </c>
      <c r="F122" s="42" t="str">
        <f>+[1]金額計算!F126</f>
        <v>xLine</v>
      </c>
      <c r="G122" s="5" t="str">
        <f>+[1]金額計算!G126</f>
        <v>ZAA-62EF67</v>
      </c>
      <c r="H122" s="6">
        <f>+[1]金額計算!H126</f>
        <v>6527273</v>
      </c>
      <c r="I122" s="47" t="str">
        <f>+[1]金額計算!I126</f>
        <v/>
      </c>
      <c r="J122" s="47">
        <f>+[1]金額計算!J126</f>
        <v>400000</v>
      </c>
      <c r="K122" s="47" t="str">
        <f>+[1]金額計算!K126</f>
        <v/>
      </c>
      <c r="L122" s="47">
        <f>+[1]金額計算!L126</f>
        <v>325000</v>
      </c>
    </row>
    <row r="123" spans="1:12" ht="17.399999999999999" customHeight="1" x14ac:dyDescent="0.45">
      <c r="A123" s="4">
        <f>+[1]金額計算!A127</f>
        <v>608</v>
      </c>
      <c r="B123" s="5" t="str">
        <f>+[1]金額計算!B127</f>
        <v>EV</v>
      </c>
      <c r="C123" s="5" t="str">
        <f>+[1]金額計算!C127</f>
        <v/>
      </c>
      <c r="D123" s="42" t="str">
        <f>+[1]金額計算!D127</f>
        <v>BMW</v>
      </c>
      <c r="E123" s="42" t="str">
        <f>+[1]金額計算!E127</f>
        <v>iX1 xDrive30</v>
      </c>
      <c r="F123" s="42" t="str">
        <f>+[1]金額計算!F127</f>
        <v>M Sport</v>
      </c>
      <c r="G123" s="5" t="str">
        <f>+[1]金額計算!G127</f>
        <v>ZAA-62EF67</v>
      </c>
      <c r="H123" s="6">
        <f>+[1]金額計算!H127</f>
        <v>6527273</v>
      </c>
      <c r="I123" s="47" t="str">
        <f>+[1]金額計算!I127</f>
        <v/>
      </c>
      <c r="J123" s="47">
        <f>+[1]金額計算!J127</f>
        <v>400000</v>
      </c>
      <c r="K123" s="47" t="str">
        <f>+[1]金額計算!K127</f>
        <v/>
      </c>
      <c r="L123" s="47">
        <f>+[1]金額計算!L127</f>
        <v>325000</v>
      </c>
    </row>
    <row r="124" spans="1:12" ht="17.399999999999999" customHeight="1" x14ac:dyDescent="0.45">
      <c r="A124" s="4">
        <f>+[1]金額計算!A128</f>
        <v>755</v>
      </c>
      <c r="B124" s="5" t="str">
        <f>+[1]金額計算!B128</f>
        <v>EV</v>
      </c>
      <c r="C124" s="5" t="str">
        <f>+[1]金額計算!C128</f>
        <v/>
      </c>
      <c r="D124" s="42" t="str">
        <f>+[1]金額計算!D128</f>
        <v>BMW</v>
      </c>
      <c r="E124" s="42" t="str">
        <f>+[1]金額計算!E128</f>
        <v>iX3</v>
      </c>
      <c r="F124" s="42" t="str">
        <f>+[1]金額計算!F128</f>
        <v>M Sport(類別0002)</v>
      </c>
      <c r="G124" s="5" t="str">
        <f>+[1]金額計算!G128</f>
        <v>ZAA-42DU44</v>
      </c>
      <c r="H124" s="6">
        <f>+[1]金額計算!H128</f>
        <v>8381818</v>
      </c>
      <c r="I124" s="47" t="str">
        <f>+[1]金額計算!I128</f>
        <v/>
      </c>
      <c r="J124" s="47">
        <f>+[1]金額計算!J128</f>
        <v>400000</v>
      </c>
      <c r="K124" s="47" t="str">
        <f>+[1]金額計算!K128</f>
        <v/>
      </c>
      <c r="L124" s="47">
        <f>+[1]金額計算!L128</f>
        <v>325000</v>
      </c>
    </row>
    <row r="125" spans="1:12" ht="17.399999999999999" customHeight="1" x14ac:dyDescent="0.45">
      <c r="A125" s="4">
        <f>+[1]金額計算!A129</f>
        <v>144</v>
      </c>
      <c r="B125" s="5" t="str">
        <f>+[1]金額計算!B129</f>
        <v>EV</v>
      </c>
      <c r="C125" s="5" t="str">
        <f>+[1]金額計算!C129</f>
        <v/>
      </c>
      <c r="D125" s="42" t="str">
        <f>+[1]金額計算!D129</f>
        <v>BMW</v>
      </c>
      <c r="E125" s="42" t="str">
        <f>+[1]金額計算!E129</f>
        <v>iX3</v>
      </c>
      <c r="F125" s="42" t="str">
        <f>+[1]金額計算!F129</f>
        <v>M Sport</v>
      </c>
      <c r="G125" s="5" t="str">
        <f>+[1]金額計算!G129</f>
        <v>ZAA-42DU44</v>
      </c>
      <c r="H125" s="6">
        <f>+[1]金額計算!H129</f>
        <v>8381818</v>
      </c>
      <c r="I125" s="47" t="str">
        <f>+[1]金額計算!I129</f>
        <v/>
      </c>
      <c r="J125" s="47">
        <f>+[1]金額計算!J129</f>
        <v>400000</v>
      </c>
      <c r="K125" s="47" t="str">
        <f>+[1]金額計算!K129</f>
        <v/>
      </c>
      <c r="L125" s="47">
        <f>+[1]金額計算!L129</f>
        <v>325000</v>
      </c>
    </row>
    <row r="126" spans="1:12" ht="17.399999999999999" customHeight="1" x14ac:dyDescent="0.45">
      <c r="A126" s="4">
        <f>+[1]金額計算!A130</f>
        <v>682</v>
      </c>
      <c r="B126" s="5" t="str">
        <f>+[1]金額計算!B130</f>
        <v>EV</v>
      </c>
      <c r="C126" s="5" t="str">
        <f>+[1]金額計算!C130</f>
        <v/>
      </c>
      <c r="D126" s="42" t="str">
        <f>+[1]金額計算!D130</f>
        <v>BYD</v>
      </c>
      <c r="E126" s="42" t="str">
        <f>+[1]金額計算!E130</f>
        <v>DOLPHIN</v>
      </c>
      <c r="F126" s="42" t="str">
        <f>+[1]金額計算!F130</f>
        <v/>
      </c>
      <c r="G126" s="5" t="str">
        <f>+[1]金額計算!G130</f>
        <v>ZAA-EM2EXSF</v>
      </c>
      <c r="H126" s="6">
        <f>+[1]金額計算!H130</f>
        <v>3300000</v>
      </c>
      <c r="I126" s="47">
        <f>+[1]金額計算!I130</f>
        <v>450000</v>
      </c>
      <c r="J126" s="47" t="str">
        <f>+[1]金額計算!J130</f>
        <v/>
      </c>
      <c r="K126" s="47">
        <f>+[1]金額計算!K130</f>
        <v>375000</v>
      </c>
      <c r="L126" s="47" t="str">
        <f>+[1]金額計算!L130</f>
        <v/>
      </c>
    </row>
    <row r="127" spans="1:12" ht="17.399999999999999" customHeight="1" x14ac:dyDescent="0.45">
      <c r="A127" s="4">
        <f>+[1]金額計算!A131</f>
        <v>683</v>
      </c>
      <c r="B127" s="5" t="str">
        <f>+[1]金額計算!B131</f>
        <v>EV</v>
      </c>
      <c r="C127" s="5" t="str">
        <f>+[1]金額計算!C131</f>
        <v/>
      </c>
      <c r="D127" s="42" t="str">
        <f>+[1]金額計算!D131</f>
        <v>BYD</v>
      </c>
      <c r="E127" s="42" t="str">
        <f>+[1]金額計算!E131</f>
        <v>DOLPHIN</v>
      </c>
      <c r="F127" s="42" t="str">
        <f>+[1]金額計算!F131</f>
        <v>Long Range</v>
      </c>
      <c r="G127" s="5" t="str">
        <f>+[1]金額計算!G131</f>
        <v>ZAA-EM2EXSQ</v>
      </c>
      <c r="H127" s="6">
        <f>+[1]金額計算!H131</f>
        <v>3700000</v>
      </c>
      <c r="I127" s="47">
        <f>+[1]金額計算!I131</f>
        <v>450000</v>
      </c>
      <c r="J127" s="47" t="str">
        <f>+[1]金額計算!J131</f>
        <v/>
      </c>
      <c r="K127" s="47">
        <f>+[1]金額計算!K131</f>
        <v>375000</v>
      </c>
      <c r="L127" s="47" t="str">
        <f>+[1]金額計算!L131</f>
        <v/>
      </c>
    </row>
    <row r="128" spans="1:12" ht="17.399999999999999" customHeight="1" x14ac:dyDescent="0.45">
      <c r="A128" s="4">
        <f>+[1]金額計算!A132</f>
        <v>651</v>
      </c>
      <c r="B128" s="5" t="str">
        <f>+[1]金額計算!B132</f>
        <v>EV</v>
      </c>
      <c r="C128" s="5" t="str">
        <f>+[1]金額計算!C132</f>
        <v/>
      </c>
      <c r="D128" s="42" t="str">
        <f>+[1]金額計算!D132</f>
        <v>BYD</v>
      </c>
      <c r="E128" s="42" t="str">
        <f>+[1]金額計算!E132</f>
        <v>ATTO 3</v>
      </c>
      <c r="F128" s="42" t="str">
        <f>+[1]金額計算!F132</f>
        <v>類別：0012</v>
      </c>
      <c r="G128" s="5" t="str">
        <f>+[1]金額計算!G132</f>
        <v>ZAA-SC2EXSQ</v>
      </c>
      <c r="H128" s="6">
        <f>+[1]金額計算!H132</f>
        <v>4000000</v>
      </c>
      <c r="I128" s="47">
        <f>+[1]金額計算!I132</f>
        <v>450000</v>
      </c>
      <c r="J128" s="47" t="str">
        <f>+[1]金額計算!J132</f>
        <v/>
      </c>
      <c r="K128" s="47">
        <f>+[1]金額計算!K132</f>
        <v>375000</v>
      </c>
      <c r="L128" s="47" t="str">
        <f>+[1]金額計算!L132</f>
        <v/>
      </c>
    </row>
    <row r="129" spans="1:12" ht="17.399999999999999" customHeight="1" x14ac:dyDescent="0.45">
      <c r="A129" s="4">
        <f>+[1]金額計算!A133</f>
        <v>606</v>
      </c>
      <c r="B129" s="5" t="str">
        <f>+[1]金額計算!B133</f>
        <v>EV</v>
      </c>
      <c r="C129" s="5" t="str">
        <f>+[1]金額計算!C133</f>
        <v/>
      </c>
      <c r="D129" s="42" t="str">
        <f>+[1]金額計算!D133</f>
        <v>BYD</v>
      </c>
      <c r="E129" s="42" t="str">
        <f>+[1]金額計算!E133</f>
        <v>ATTO 3</v>
      </c>
      <c r="F129" s="42" t="str">
        <f>+[1]金額計算!F133</f>
        <v>類別：0012以外</v>
      </c>
      <c r="G129" s="5" t="str">
        <f>+[1]金額計算!G133</f>
        <v>ZAA-SC2EXSQ</v>
      </c>
      <c r="H129" s="6">
        <f>+[1]金額計算!H133</f>
        <v>4000000</v>
      </c>
      <c r="I129" s="47">
        <f>+[1]金額計算!I133</f>
        <v>450000</v>
      </c>
      <c r="J129" s="47" t="str">
        <f>+[1]金額計算!J133</f>
        <v/>
      </c>
      <c r="K129" s="47">
        <f>+[1]金額計算!K133</f>
        <v>375000</v>
      </c>
      <c r="L129" s="47" t="str">
        <f>+[1]金額計算!L133</f>
        <v/>
      </c>
    </row>
    <row r="130" spans="1:12" ht="17.399999999999999" customHeight="1" x14ac:dyDescent="0.45">
      <c r="A130" s="4">
        <f>+[1]金額計算!A134</f>
        <v>625</v>
      </c>
      <c r="B130" s="5" t="str">
        <f>+[1]金額計算!B134</f>
        <v>EV</v>
      </c>
      <c r="C130" s="5" t="str">
        <f>+[1]金額計算!C134</f>
        <v/>
      </c>
      <c r="D130" s="42" t="str">
        <f>+[1]金額計算!D134</f>
        <v>BYD</v>
      </c>
      <c r="E130" s="42" t="str">
        <f>+[1]金額計算!E134</f>
        <v>e6</v>
      </c>
      <c r="F130" s="42" t="str">
        <f>+[1]金額計算!F134</f>
        <v/>
      </c>
      <c r="G130" s="5" t="str">
        <f>+[1]金額計算!G134</f>
        <v>不明</v>
      </c>
      <c r="H130" s="6">
        <f>+[1]金額計算!H134</f>
        <v>3850000</v>
      </c>
      <c r="I130" s="47">
        <f>+[1]金額計算!I134</f>
        <v>450000</v>
      </c>
      <c r="J130" s="47" t="str">
        <f>+[1]金額計算!J134</f>
        <v/>
      </c>
      <c r="K130" s="47">
        <f>+[1]金額計算!K134</f>
        <v>375000</v>
      </c>
      <c r="L130" s="47" t="str">
        <f>+[1]金額計算!L134</f>
        <v/>
      </c>
    </row>
    <row r="131" spans="1:12" ht="17.399999999999999" customHeight="1" x14ac:dyDescent="0.45">
      <c r="A131" s="4">
        <f>+[1]金額計算!A135</f>
        <v>705</v>
      </c>
      <c r="B131" s="5" t="str">
        <f>+[1]金額計算!B135</f>
        <v>EV</v>
      </c>
      <c r="C131" s="5" t="str">
        <f>+[1]金額計算!C135</f>
        <v/>
      </c>
      <c r="D131" s="42" t="str">
        <f>+[1]金額計算!D135</f>
        <v>ヒョンデ</v>
      </c>
      <c r="E131" s="42" t="str">
        <f>+[1]金額計算!E135</f>
        <v>KONA</v>
      </c>
      <c r="F131" s="42" t="str">
        <f>+[1]金額計算!F135</f>
        <v>Casual</v>
      </c>
      <c r="G131" s="5" t="str">
        <f>+[1]金額計算!G135</f>
        <v>ZAA-SX2STD</v>
      </c>
      <c r="H131" s="6">
        <f>+[1]金額計算!H135</f>
        <v>3630000</v>
      </c>
      <c r="I131" s="47">
        <f>+[1]金額計算!I135</f>
        <v>450000</v>
      </c>
      <c r="J131" s="47" t="str">
        <f>+[1]金額計算!J135</f>
        <v/>
      </c>
      <c r="K131" s="47">
        <f>+[1]金額計算!K135</f>
        <v>375000</v>
      </c>
      <c r="L131" s="47" t="str">
        <f>+[1]金額計算!L135</f>
        <v/>
      </c>
    </row>
    <row r="132" spans="1:12" ht="17.399999999999999" customHeight="1" x14ac:dyDescent="0.45">
      <c r="A132" s="4">
        <f>+[1]金額計算!A136</f>
        <v>706</v>
      </c>
      <c r="B132" s="5" t="str">
        <f>+[1]金額計算!B136</f>
        <v>EV</v>
      </c>
      <c r="C132" s="5" t="str">
        <f>+[1]金額計算!C136</f>
        <v/>
      </c>
      <c r="D132" s="42" t="str">
        <f>+[1]金額計算!D136</f>
        <v>ヒョンデ</v>
      </c>
      <c r="E132" s="42" t="str">
        <f>+[1]金額計算!E136</f>
        <v>KONA</v>
      </c>
      <c r="F132" s="42" t="str">
        <f>+[1]金額計算!F136</f>
        <v>Voyage</v>
      </c>
      <c r="G132" s="5" t="str">
        <f>+[1]金額計算!G136</f>
        <v>ZAA-SX2LRG</v>
      </c>
      <c r="H132" s="6">
        <f>+[1]金額計算!H136</f>
        <v>4110000</v>
      </c>
      <c r="I132" s="47">
        <f>+[1]金額計算!I136</f>
        <v>450000</v>
      </c>
      <c r="J132" s="47" t="str">
        <f>+[1]金額計算!J136</f>
        <v/>
      </c>
      <c r="K132" s="47">
        <f>+[1]金額計算!K136</f>
        <v>375000</v>
      </c>
      <c r="L132" s="47" t="str">
        <f>+[1]金額計算!L136</f>
        <v/>
      </c>
    </row>
    <row r="133" spans="1:12" ht="17.399999999999999" customHeight="1" x14ac:dyDescent="0.45">
      <c r="A133" s="4">
        <f>+[1]金額計算!A137</f>
        <v>707</v>
      </c>
      <c r="B133" s="5" t="str">
        <f>+[1]金額計算!B137</f>
        <v>EV</v>
      </c>
      <c r="C133" s="5" t="str">
        <f>+[1]金額計算!C137</f>
        <v/>
      </c>
      <c r="D133" s="42" t="str">
        <f>+[1]金額計算!D137</f>
        <v>ヒョンデ</v>
      </c>
      <c r="E133" s="42" t="str">
        <f>+[1]金額計算!E137</f>
        <v>KONA</v>
      </c>
      <c r="F133" s="42" t="str">
        <f>+[1]金額計算!F137</f>
        <v>Lounge Two-tone</v>
      </c>
      <c r="G133" s="5" t="str">
        <f>+[1]金額計算!G137</f>
        <v>ZAA-SX2LRG</v>
      </c>
      <c r="H133" s="6">
        <f>+[1]金額計算!H137</f>
        <v>4450000</v>
      </c>
      <c r="I133" s="47">
        <f>+[1]金額計算!I137</f>
        <v>450000</v>
      </c>
      <c r="J133" s="47" t="str">
        <f>+[1]金額計算!J137</f>
        <v/>
      </c>
      <c r="K133" s="47">
        <f>+[1]金額計算!K137</f>
        <v>375000</v>
      </c>
      <c r="L133" s="47" t="str">
        <f>+[1]金額計算!L137</f>
        <v/>
      </c>
    </row>
    <row r="134" spans="1:12" ht="17.399999999999999" customHeight="1" x14ac:dyDescent="0.45">
      <c r="A134" s="4">
        <f>+[1]金額計算!A138</f>
        <v>708</v>
      </c>
      <c r="B134" s="5" t="str">
        <f>+[1]金額計算!B138</f>
        <v>EV</v>
      </c>
      <c r="C134" s="5" t="str">
        <f>+[1]金額計算!C138</f>
        <v/>
      </c>
      <c r="D134" s="42" t="str">
        <f>+[1]金額計算!D138</f>
        <v>ヒョンデ</v>
      </c>
      <c r="E134" s="42" t="str">
        <f>+[1]金額計算!E138</f>
        <v>KONA</v>
      </c>
      <c r="F134" s="42" t="str">
        <f>+[1]金額計算!F138</f>
        <v>Lounge</v>
      </c>
      <c r="G134" s="5" t="str">
        <f>+[1]金額計算!G138</f>
        <v>ZAA-SX2LRG</v>
      </c>
      <c r="H134" s="6">
        <f>+[1]金額計算!H138</f>
        <v>4450000</v>
      </c>
      <c r="I134" s="47">
        <f>+[1]金額計算!I138</f>
        <v>450000</v>
      </c>
      <c r="J134" s="47" t="str">
        <f>+[1]金額計算!J138</f>
        <v/>
      </c>
      <c r="K134" s="47">
        <f>+[1]金額計算!K138</f>
        <v>375000</v>
      </c>
      <c r="L134" s="47" t="str">
        <f>+[1]金額計算!L138</f>
        <v/>
      </c>
    </row>
    <row r="135" spans="1:12" ht="17.399999999999999" customHeight="1" x14ac:dyDescent="0.45">
      <c r="A135" s="4">
        <f>+[1]金額計算!A139</f>
        <v>169</v>
      </c>
      <c r="B135" s="5" t="str">
        <f>+[1]金額計算!B139</f>
        <v>EV</v>
      </c>
      <c r="C135" s="5" t="str">
        <f>+[1]金額計算!C139</f>
        <v/>
      </c>
      <c r="D135" s="42" t="str">
        <f>+[1]金額計算!D139</f>
        <v>ヒュンダイ</v>
      </c>
      <c r="E135" s="42" t="str">
        <f>+[1]金額計算!E139</f>
        <v>IONIQ 5</v>
      </c>
      <c r="F135" s="42" t="str">
        <f>+[1]金額計算!F139</f>
        <v>IONIQ 5</v>
      </c>
      <c r="G135" s="5" t="str">
        <f>+[1]金額計算!G139</f>
        <v>ZAA-NE2STD</v>
      </c>
      <c r="H135" s="6">
        <f>+[1]金額計算!H139</f>
        <v>4354546</v>
      </c>
      <c r="I135" s="47">
        <f>+[1]金額計算!I139</f>
        <v>450000</v>
      </c>
      <c r="J135" s="47" t="str">
        <f>+[1]金額計算!J139</f>
        <v/>
      </c>
      <c r="K135" s="47">
        <f>+[1]金額計算!K139</f>
        <v>375000</v>
      </c>
      <c r="L135" s="47" t="str">
        <f>+[1]金額計算!L139</f>
        <v/>
      </c>
    </row>
    <row r="136" spans="1:12" ht="17.399999999999999" customHeight="1" x14ac:dyDescent="0.45">
      <c r="A136" s="4">
        <f>+[1]金額計算!A140</f>
        <v>170</v>
      </c>
      <c r="B136" s="5" t="str">
        <f>+[1]金額計算!B140</f>
        <v>EV</v>
      </c>
      <c r="C136" s="5" t="str">
        <f>+[1]金額計算!C140</f>
        <v/>
      </c>
      <c r="D136" s="42" t="str">
        <f>+[1]金額計算!D140</f>
        <v>ヒュンダイ</v>
      </c>
      <c r="E136" s="42" t="str">
        <f>+[1]金額計算!E140</f>
        <v>IONIQ 5</v>
      </c>
      <c r="F136" s="42" t="str">
        <f>+[1]金額計算!F140</f>
        <v>IONIQ 5 Voyage</v>
      </c>
      <c r="G136" s="5" t="str">
        <f>+[1]金額計算!G140</f>
        <v>ZAA-NE2LRG</v>
      </c>
      <c r="H136" s="6">
        <f>+[1]金額計算!H140</f>
        <v>4718182</v>
      </c>
      <c r="I136" s="47">
        <f>+[1]金額計算!I140</f>
        <v>450000</v>
      </c>
      <c r="J136" s="47" t="str">
        <f>+[1]金額計算!J140</f>
        <v/>
      </c>
      <c r="K136" s="47">
        <f>+[1]金額計算!K140</f>
        <v>375000</v>
      </c>
      <c r="L136" s="47" t="str">
        <f>+[1]金額計算!L140</f>
        <v/>
      </c>
    </row>
    <row r="137" spans="1:12" ht="17.399999999999999" customHeight="1" x14ac:dyDescent="0.45">
      <c r="A137" s="4">
        <f>+[1]金額計算!A141</f>
        <v>634</v>
      </c>
      <c r="B137" s="5" t="str">
        <f>+[1]金額計算!B141</f>
        <v>EV</v>
      </c>
      <c r="C137" s="5" t="str">
        <f>+[1]金額計算!C141</f>
        <v/>
      </c>
      <c r="D137" s="42" t="str">
        <f>+[1]金額計算!D141</f>
        <v>ヒュンダイ</v>
      </c>
      <c r="E137" s="42" t="str">
        <f>+[1]金額計算!E141</f>
        <v>IONIQ 5</v>
      </c>
      <c r="F137" s="42" t="str">
        <f>+[1]金額計算!F141</f>
        <v>IONIQ 5 Voyage AWD</v>
      </c>
      <c r="G137" s="5" t="str">
        <f>+[1]金額計算!G141</f>
        <v>ZAA-NE4LRG</v>
      </c>
      <c r="H137" s="6">
        <f>+[1]金額計算!H141</f>
        <v>4990909</v>
      </c>
      <c r="I137" s="47">
        <f>+[1]金額計算!I141</f>
        <v>450000</v>
      </c>
      <c r="J137" s="47" t="str">
        <f>+[1]金額計算!J141</f>
        <v/>
      </c>
      <c r="K137" s="47">
        <f>+[1]金額計算!K141</f>
        <v>375000</v>
      </c>
      <c r="L137" s="47" t="str">
        <f>+[1]金額計算!L141</f>
        <v/>
      </c>
    </row>
    <row r="138" spans="1:12" ht="17.399999999999999" customHeight="1" x14ac:dyDescent="0.45">
      <c r="A138" s="4">
        <f>+[1]金額計算!A142</f>
        <v>171</v>
      </c>
      <c r="B138" s="5" t="str">
        <f>+[1]金額計算!B142</f>
        <v>EV</v>
      </c>
      <c r="C138" s="5" t="str">
        <f>+[1]金額計算!C142</f>
        <v/>
      </c>
      <c r="D138" s="42" t="str">
        <f>+[1]金額計算!D142</f>
        <v>ヒュンダイ</v>
      </c>
      <c r="E138" s="42" t="str">
        <f>+[1]金額計算!E142</f>
        <v>IONIQ 5</v>
      </c>
      <c r="F138" s="42" t="str">
        <f>+[1]金額計算!F142</f>
        <v>IONIQ 5 Lounge</v>
      </c>
      <c r="G138" s="5" t="str">
        <f>+[1]金額計算!G142</f>
        <v>ZAA-NE2LRG</v>
      </c>
      <c r="H138" s="6">
        <f>+[1]金額計算!H142</f>
        <v>5081819</v>
      </c>
      <c r="I138" s="47">
        <f>+[1]金額計算!I142</f>
        <v>450000</v>
      </c>
      <c r="J138" s="47" t="str">
        <f>+[1]金額計算!J142</f>
        <v/>
      </c>
      <c r="K138" s="47">
        <f>+[1]金額計算!K142</f>
        <v>375000</v>
      </c>
      <c r="L138" s="47" t="str">
        <f>+[1]金額計算!L142</f>
        <v/>
      </c>
    </row>
    <row r="139" spans="1:12" ht="17.399999999999999" customHeight="1" x14ac:dyDescent="0.45">
      <c r="A139" s="4">
        <f>+[1]金額計算!A143</f>
        <v>638</v>
      </c>
      <c r="B139" s="5" t="str">
        <f>+[1]金額計算!B143</f>
        <v>EV</v>
      </c>
      <c r="C139" s="5" t="str">
        <f>+[1]金額計算!C143</f>
        <v/>
      </c>
      <c r="D139" s="42" t="str">
        <f>+[1]金額計算!D143</f>
        <v>ヒュンダイ</v>
      </c>
      <c r="E139" s="42" t="str">
        <f>+[1]金額計算!E143</f>
        <v>IONIQ 5</v>
      </c>
      <c r="F139" s="42" t="str">
        <f>+[1]金額計算!F143</f>
        <v>IONIQ 5 Lounge AWD Limited Edition</v>
      </c>
      <c r="G139" s="5" t="str">
        <f>+[1]金額計算!G143</f>
        <v>ZAA-NE4LRG</v>
      </c>
      <c r="H139" s="6">
        <f>+[1]金額計算!H143</f>
        <v>5631819</v>
      </c>
      <c r="I139" s="47">
        <f>+[1]金額計算!I143</f>
        <v>450000</v>
      </c>
      <c r="J139" s="47" t="str">
        <f>+[1]金額計算!J143</f>
        <v/>
      </c>
      <c r="K139" s="47">
        <f>+[1]金額計算!K143</f>
        <v>375000</v>
      </c>
      <c r="L139" s="47" t="str">
        <f>+[1]金額計算!L143</f>
        <v/>
      </c>
    </row>
    <row r="140" spans="1:12" ht="17.399999999999999" customHeight="1" x14ac:dyDescent="0.45">
      <c r="A140" s="4">
        <f>+[1]金額計算!A144</f>
        <v>172</v>
      </c>
      <c r="B140" s="5" t="str">
        <f>+[1]金額計算!B144</f>
        <v>EV</v>
      </c>
      <c r="C140" s="5" t="str">
        <f>+[1]金額計算!C144</f>
        <v/>
      </c>
      <c r="D140" s="42" t="str">
        <f>+[1]金額計算!D144</f>
        <v>ヒュンダイ</v>
      </c>
      <c r="E140" s="42" t="str">
        <f>+[1]金額計算!E144</f>
        <v>IONIQ 5</v>
      </c>
      <c r="F140" s="42" t="str">
        <f>+[1]金額計算!F144</f>
        <v>IONIQ 5 Lounge AWD</v>
      </c>
      <c r="G140" s="5" t="str">
        <f>+[1]金額計算!G144</f>
        <v>ZAA-NE4LRG</v>
      </c>
      <c r="H140" s="6">
        <f>+[1]金額計算!H144</f>
        <v>5445455</v>
      </c>
      <c r="I140" s="47">
        <f>+[1]金額計算!I144</f>
        <v>450000</v>
      </c>
      <c r="J140" s="47" t="str">
        <f>+[1]金額計算!J144</f>
        <v/>
      </c>
      <c r="K140" s="47">
        <f>+[1]金額計算!K144</f>
        <v>375000</v>
      </c>
      <c r="L140" s="47" t="str">
        <f>+[1]金額計算!L144</f>
        <v/>
      </c>
    </row>
    <row r="141" spans="1:12" ht="17.399999999999999" customHeight="1" x14ac:dyDescent="0.45">
      <c r="A141" s="4">
        <f>+[1]金額計算!A145</f>
        <v>610</v>
      </c>
      <c r="B141" s="5" t="str">
        <f>+[1]金額計算!B145</f>
        <v>EV</v>
      </c>
      <c r="C141" s="5" t="str">
        <f>+[1]金額計算!C145</f>
        <v/>
      </c>
      <c r="D141" s="42" t="str">
        <f>+[1]金額計算!D145</f>
        <v>フォルクスワーゲン</v>
      </c>
      <c r="E141" s="42" t="str">
        <f>+[1]金額計算!E145</f>
        <v>ID.4</v>
      </c>
      <c r="F141" s="42" t="str">
        <f>+[1]金額計算!F145</f>
        <v>Lite</v>
      </c>
      <c r="G141" s="5" t="str">
        <f>+[1]金額計算!G145</f>
        <v>ZAA-E2EBJ</v>
      </c>
      <c r="H141" s="6">
        <f>+[1]金額計算!H145</f>
        <v>4674545</v>
      </c>
      <c r="I141" s="47" t="str">
        <f>+[1]金額計算!I145</f>
        <v/>
      </c>
      <c r="J141" s="47">
        <f>+[1]金額計算!J145</f>
        <v>350000</v>
      </c>
      <c r="K141" s="47" t="str">
        <f>+[1]金額計算!K145</f>
        <v/>
      </c>
      <c r="L141" s="47">
        <f>+[1]金額計算!L145</f>
        <v>275000</v>
      </c>
    </row>
    <row r="142" spans="1:12" ht="17.399999999999999" customHeight="1" x14ac:dyDescent="0.45">
      <c r="A142" s="4">
        <f>+[1]金額計算!A146</f>
        <v>611</v>
      </c>
      <c r="B142" s="5" t="str">
        <f>+[1]金額計算!B146</f>
        <v>EV</v>
      </c>
      <c r="C142" s="5" t="str">
        <f>+[1]金額計算!C146</f>
        <v/>
      </c>
      <c r="D142" s="42" t="str">
        <f>+[1]金額計算!D146</f>
        <v>フォルクスワーゲン</v>
      </c>
      <c r="E142" s="42" t="str">
        <f>+[1]金額計算!E146</f>
        <v>ID.4</v>
      </c>
      <c r="F142" s="42" t="str">
        <f>+[1]金額計算!F146</f>
        <v>Pro</v>
      </c>
      <c r="G142" s="5" t="str">
        <f>+[1]金額計算!G146</f>
        <v>ZAA-E2EBJ</v>
      </c>
      <c r="H142" s="6">
        <f>+[1]金額計算!H146</f>
        <v>5898182</v>
      </c>
      <c r="I142" s="47" t="str">
        <f>+[1]金額計算!I146</f>
        <v/>
      </c>
      <c r="J142" s="47">
        <f>+[1]金額計算!J146</f>
        <v>350000</v>
      </c>
      <c r="K142" s="47" t="str">
        <f>+[1]金額計算!K146</f>
        <v/>
      </c>
      <c r="L142" s="47">
        <f>+[1]金額計算!L146</f>
        <v>275000</v>
      </c>
    </row>
    <row r="143" spans="1:12" ht="17.399999999999999" customHeight="1" x14ac:dyDescent="0.45">
      <c r="A143" s="4">
        <f>+[1]金額計算!A147</f>
        <v>539</v>
      </c>
      <c r="B143" s="5" t="str">
        <f>+[1]金額計算!B147</f>
        <v>EV</v>
      </c>
      <c r="C143" s="5" t="str">
        <f>+[1]金額計算!C147</f>
        <v/>
      </c>
      <c r="D143" s="42" t="str">
        <f>+[1]金額計算!D147</f>
        <v>フォルクスワーゲン</v>
      </c>
      <c r="E143" s="42" t="str">
        <f>+[1]金額計算!E147</f>
        <v>ID.4</v>
      </c>
      <c r="F143" s="42" t="str">
        <f>+[1]金額計算!F147</f>
        <v>Lite Launch Edition</v>
      </c>
      <c r="G143" s="5" t="str">
        <f>+[1]金額計算!G147</f>
        <v>ZAA-E2EBJ</v>
      </c>
      <c r="H143" s="6">
        <f>+[1]金額計算!H147</f>
        <v>4544545</v>
      </c>
      <c r="I143" s="47" t="str">
        <f>+[1]金額計算!I147</f>
        <v/>
      </c>
      <c r="J143" s="47">
        <f>+[1]金額計算!J147</f>
        <v>350000</v>
      </c>
      <c r="K143" s="47" t="str">
        <f>+[1]金額計算!K147</f>
        <v/>
      </c>
      <c r="L143" s="47">
        <f>+[1]金額計算!L147</f>
        <v>275000</v>
      </c>
    </row>
    <row r="144" spans="1:12" ht="17.399999999999999" customHeight="1" x14ac:dyDescent="0.45">
      <c r="A144" s="4">
        <f>+[1]金額計算!A148</f>
        <v>540</v>
      </c>
      <c r="B144" s="5" t="str">
        <f>+[1]金額計算!B148</f>
        <v>EV</v>
      </c>
      <c r="C144" s="5" t="str">
        <f>+[1]金額計算!C148</f>
        <v/>
      </c>
      <c r="D144" s="42" t="str">
        <f>+[1]金額計算!D148</f>
        <v>フォルクスワーゲン</v>
      </c>
      <c r="E144" s="42" t="str">
        <f>+[1]金額計算!E148</f>
        <v>ID.4</v>
      </c>
      <c r="F144" s="42" t="str">
        <f>+[1]金額計算!F148</f>
        <v>Pro Launch Edition</v>
      </c>
      <c r="G144" s="5" t="str">
        <f>+[1]金額計算!G148</f>
        <v>ZAA-E2EBJ</v>
      </c>
      <c r="H144" s="6">
        <f>+[1]金額計算!H148</f>
        <v>5786364</v>
      </c>
      <c r="I144" s="47" t="str">
        <f>+[1]金額計算!I148</f>
        <v/>
      </c>
      <c r="J144" s="47">
        <f>+[1]金額計算!J148</f>
        <v>350000</v>
      </c>
      <c r="K144" s="47" t="str">
        <f>+[1]金額計算!K148</f>
        <v/>
      </c>
      <c r="L144" s="47">
        <f>+[1]金額計算!L148</f>
        <v>275000</v>
      </c>
    </row>
    <row r="145" spans="1:12" ht="17.399999999999999" customHeight="1" x14ac:dyDescent="0.45">
      <c r="A145" s="4" t="str">
        <f>+[1]金額計算!A149</f>
        <v>車両コード</v>
      </c>
      <c r="B145" s="5" t="str">
        <f>+[1]金額計算!B149</f>
        <v>EV</v>
      </c>
      <c r="C145" s="5" t="str">
        <f>+[1]金額計算!C149</f>
        <v>区分</v>
      </c>
      <c r="D145" s="42" t="str">
        <f>+[1]金額計算!D149</f>
        <v>ブランド（メーカー）</v>
      </c>
      <c r="E145" s="42" t="str">
        <f>+[1]金額計算!E149</f>
        <v>車名</v>
      </c>
      <c r="F145" s="42" t="str">
        <f>+[1]金額計算!F149</f>
        <v>グレード</v>
      </c>
      <c r="G145" s="5" t="str">
        <f>+[1]金額計算!G149</f>
        <v>型式</v>
      </c>
      <c r="H145" s="6" t="str">
        <f>+[1]金額計算!H149</f>
        <v>定価(円)
※１</v>
      </c>
      <c r="I145" s="47" t="e">
        <f>+[1]金額計算!I149</f>
        <v>#N/A</v>
      </c>
      <c r="J145" s="47" t="str">
        <f>+[1]金額計算!J149</f>
        <v/>
      </c>
      <c r="K145" s="47" t="e">
        <f>+[1]金額計算!K149</f>
        <v>#N/A</v>
      </c>
      <c r="L145" s="47" t="str">
        <f>+[1]金額計算!L149</f>
        <v/>
      </c>
    </row>
    <row r="146" spans="1:12" ht="17.399999999999999" customHeight="1" x14ac:dyDescent="0.45">
      <c r="A146" s="4">
        <f>+[1]金額計算!A150</f>
        <v>0</v>
      </c>
      <c r="B146" s="5" t="str">
        <f>+[1]金額計算!B150</f>
        <v>EV</v>
      </c>
      <c r="C146" s="5" t="str">
        <f>+[1]金額計算!C150</f>
        <v/>
      </c>
      <c r="D146" s="42" t="str">
        <f>+[1]金額計算!D150</f>
        <v/>
      </c>
      <c r="E146" s="42" t="str">
        <f>+[1]金額計算!E150</f>
        <v/>
      </c>
      <c r="F146" s="42" t="str">
        <f>+[1]金額計算!F150</f>
        <v/>
      </c>
      <c r="G146" s="5" t="str">
        <f>+[1]金額計算!G150</f>
        <v/>
      </c>
      <c r="H146" s="6" t="str">
        <f>+[1]金額計算!H150</f>
        <v/>
      </c>
      <c r="I146" s="47" t="str">
        <f>+[1]金額計算!I150</f>
        <v/>
      </c>
      <c r="J146" s="47" t="str">
        <f>+[1]金額計算!J150</f>
        <v/>
      </c>
      <c r="K146" s="47" t="str">
        <f>+[1]金額計算!K150</f>
        <v/>
      </c>
      <c r="L146" s="47" t="str">
        <f>+[1]金額計算!L150</f>
        <v/>
      </c>
    </row>
    <row r="147" spans="1:12" ht="17.399999999999999" customHeight="1" x14ac:dyDescent="0.45">
      <c r="A147" s="4">
        <f>+[1]金額計算!A151</f>
        <v>0</v>
      </c>
      <c r="B147" s="5" t="str">
        <f>+[1]金額計算!B151</f>
        <v>EV</v>
      </c>
      <c r="C147" s="5" t="str">
        <f>+[1]金額計算!C151</f>
        <v/>
      </c>
      <c r="D147" s="42" t="str">
        <f>+[1]金額計算!D151</f>
        <v/>
      </c>
      <c r="E147" s="42" t="str">
        <f>+[1]金額計算!E151</f>
        <v/>
      </c>
      <c r="F147" s="42" t="str">
        <f>+[1]金額計算!F151</f>
        <v/>
      </c>
      <c r="G147" s="5" t="str">
        <f>+[1]金額計算!G151</f>
        <v/>
      </c>
      <c r="H147" s="6" t="str">
        <f>+[1]金額計算!H151</f>
        <v/>
      </c>
      <c r="I147" s="47" t="str">
        <f>+[1]金額計算!I151</f>
        <v/>
      </c>
      <c r="J147" s="47" t="str">
        <f>+[1]金額計算!J151</f>
        <v/>
      </c>
      <c r="K147" s="47" t="str">
        <f>+[1]金額計算!K151</f>
        <v/>
      </c>
      <c r="L147" s="47" t="str">
        <f>+[1]金額計算!L151</f>
        <v/>
      </c>
    </row>
    <row r="148" spans="1:12" ht="17.399999999999999" customHeight="1" x14ac:dyDescent="0.45">
      <c r="A148" s="4">
        <f>+[1]金額計算!A152</f>
        <v>0</v>
      </c>
      <c r="B148" s="5" t="str">
        <f>+[1]金額計算!B152</f>
        <v>EV</v>
      </c>
      <c r="C148" s="5" t="str">
        <f>+[1]金額計算!C152</f>
        <v/>
      </c>
      <c r="D148" s="42" t="str">
        <f>+[1]金額計算!D152</f>
        <v/>
      </c>
      <c r="E148" s="42" t="str">
        <f>+[1]金額計算!E152</f>
        <v/>
      </c>
      <c r="F148" s="42" t="str">
        <f>+[1]金額計算!F152</f>
        <v/>
      </c>
      <c r="G148" s="5" t="str">
        <f>+[1]金額計算!G152</f>
        <v/>
      </c>
      <c r="H148" s="6" t="str">
        <f>+[1]金額計算!H152</f>
        <v/>
      </c>
      <c r="I148" s="47" t="e">
        <f>+[1]金額計算!I152</f>
        <v>#N/A</v>
      </c>
      <c r="J148" s="47" t="e">
        <f>+[1]金額計算!J152</f>
        <v>#N/A</v>
      </c>
      <c r="K148" s="47" t="e">
        <f>+[1]金額計算!K152</f>
        <v>#N/A</v>
      </c>
      <c r="L148" s="47" t="e">
        <f>+[1]金額計算!L152</f>
        <v>#N/A</v>
      </c>
    </row>
    <row r="149" spans="1:12" ht="17.399999999999999" customHeight="1" x14ac:dyDescent="0.45">
      <c r="A149" s="4">
        <f>+[1]金額計算!A153</f>
        <v>177</v>
      </c>
      <c r="B149" s="5" t="str">
        <f>+[1]金額計算!B153</f>
        <v>EV</v>
      </c>
      <c r="C149" s="5" t="str">
        <f>+[1]金額計算!C153</f>
        <v>普通自動車</v>
      </c>
      <c r="D149" s="42" t="str">
        <f>+[1]金額計算!D153</f>
        <v>プジョー</v>
      </c>
      <c r="E149" s="42" t="str">
        <f>+[1]金額計算!E153</f>
        <v>e-208</v>
      </c>
      <c r="F149" s="42" t="str">
        <f>+[1]金額計算!F153</f>
        <v>Allure(類別：左から3桁目が1)</v>
      </c>
      <c r="G149" s="5" t="str">
        <f>+[1]金額計算!G153</f>
        <v>ZAA-P21ZK01</v>
      </c>
      <c r="H149" s="6">
        <f>+[1]金額計算!H153</f>
        <v>4267273</v>
      </c>
      <c r="I149" s="47" t="str">
        <f>+[1]金額計算!I153</f>
        <v/>
      </c>
      <c r="J149" s="47">
        <f>+[1]金額計算!J153</f>
        <v>400000</v>
      </c>
      <c r="K149" s="47" t="str">
        <f>+[1]金額計算!K153</f>
        <v/>
      </c>
      <c r="L149" s="47">
        <f>+[1]金額計算!L153</f>
        <v>325000</v>
      </c>
    </row>
    <row r="150" spans="1:12" ht="17.399999999999999" customHeight="1" x14ac:dyDescent="0.45">
      <c r="A150" s="4">
        <f>+[1]金額計算!A154</f>
        <v>174</v>
      </c>
      <c r="B150" s="5" t="str">
        <f>+[1]金額計算!B154</f>
        <v>EV</v>
      </c>
      <c r="C150" s="5" t="str">
        <f>+[1]金額計算!C154</f>
        <v>普通自動車</v>
      </c>
      <c r="D150" s="42" t="str">
        <f>+[1]金額計算!D154</f>
        <v>プジョー</v>
      </c>
      <c r="E150" s="42" t="str">
        <f>+[1]金額計算!E154</f>
        <v>e-208</v>
      </c>
      <c r="F150" s="42" t="str">
        <f>+[1]金額計算!F154</f>
        <v>Allure(類別：左から3桁目が0)</v>
      </c>
      <c r="G150" s="5" t="str">
        <f>+[1]金額計算!G154</f>
        <v>ZAA-P21ZK01</v>
      </c>
      <c r="H150" s="6">
        <f>+[1]金額計算!H154</f>
        <v>3747273</v>
      </c>
      <c r="I150" s="47" t="str">
        <f>+[1]金額計算!I154</f>
        <v/>
      </c>
      <c r="J150" s="47">
        <f>+[1]金額計算!J154</f>
        <v>400000</v>
      </c>
      <c r="K150" s="47" t="str">
        <f>+[1]金額計算!K154</f>
        <v/>
      </c>
      <c r="L150" s="47">
        <f>+[1]金額計算!L154</f>
        <v>325000</v>
      </c>
    </row>
    <row r="151" spans="1:12" ht="17.399999999999999" customHeight="1" x14ac:dyDescent="0.45">
      <c r="A151" s="4">
        <f>+[1]金額計算!A155</f>
        <v>178</v>
      </c>
      <c r="B151" s="5" t="str">
        <f>+[1]金額計算!B155</f>
        <v>EV</v>
      </c>
      <c r="C151" s="5" t="str">
        <f>+[1]金額計算!C155</f>
        <v>普通自動車</v>
      </c>
      <c r="D151" s="42" t="str">
        <f>+[1]金額計算!D155</f>
        <v>プジョー</v>
      </c>
      <c r="E151" s="42" t="str">
        <f>+[1]金額計算!E155</f>
        <v>e-208</v>
      </c>
      <c r="F151" s="42" t="str">
        <f>+[1]金額計算!F155</f>
        <v>GT(類別：左から3桁目が1)</v>
      </c>
      <c r="G151" s="5" t="str">
        <f>+[1]金額計算!G155</f>
        <v>ZAA-P21ZK01</v>
      </c>
      <c r="H151" s="6">
        <f>+[1]金額計算!H155</f>
        <v>4658182</v>
      </c>
      <c r="I151" s="47" t="str">
        <f>+[1]金額計算!I155</f>
        <v/>
      </c>
      <c r="J151" s="47">
        <f>+[1]金額計算!J155</f>
        <v>400000</v>
      </c>
      <c r="K151" s="47" t="str">
        <f>+[1]金額計算!K155</f>
        <v/>
      </c>
      <c r="L151" s="47">
        <f>+[1]金額計算!L155</f>
        <v>325000</v>
      </c>
    </row>
    <row r="152" spans="1:12" ht="17.399999999999999" customHeight="1" x14ac:dyDescent="0.45">
      <c r="A152" s="4">
        <f>+[1]金額計算!A156</f>
        <v>175</v>
      </c>
      <c r="B152" s="5" t="str">
        <f>+[1]金額計算!B156</f>
        <v>EV</v>
      </c>
      <c r="C152" s="5" t="str">
        <f>+[1]金額計算!C156</f>
        <v>普通自動車</v>
      </c>
      <c r="D152" s="42" t="str">
        <f>+[1]金額計算!D156</f>
        <v>プジョー</v>
      </c>
      <c r="E152" s="42" t="str">
        <f>+[1]金額計算!E156</f>
        <v>e-208</v>
      </c>
      <c r="F152" s="42" t="str">
        <f>+[1]金額計算!F156</f>
        <v>GT(類別：左から3桁目が0)</v>
      </c>
      <c r="G152" s="5" t="str">
        <f>+[1]金額計算!G156</f>
        <v>ZAA-P21ZK01</v>
      </c>
      <c r="H152" s="6">
        <f>+[1]金額計算!H156</f>
        <v>4093636</v>
      </c>
      <c r="I152" s="47" t="str">
        <f>+[1]金額計算!I156</f>
        <v/>
      </c>
      <c r="J152" s="47">
        <f>+[1]金額計算!J156</f>
        <v>400000</v>
      </c>
      <c r="K152" s="47" t="str">
        <f>+[1]金額計算!K156</f>
        <v/>
      </c>
      <c r="L152" s="47">
        <f>+[1]金額計算!L156</f>
        <v>325000</v>
      </c>
    </row>
    <row r="153" spans="1:12" ht="17.399999999999999" customHeight="1" x14ac:dyDescent="0.45">
      <c r="A153" s="4">
        <f>+[1]金額計算!A157</f>
        <v>176</v>
      </c>
      <c r="B153" s="5" t="str">
        <f>+[1]金額計算!B157</f>
        <v>EV</v>
      </c>
      <c r="C153" s="5" t="str">
        <f>+[1]金額計算!C157</f>
        <v>普通自動車</v>
      </c>
      <c r="D153" s="42" t="str">
        <f>+[1]金額計算!D157</f>
        <v>プジョー</v>
      </c>
      <c r="E153" s="42" t="str">
        <f>+[1]金額計算!E157</f>
        <v>e-208</v>
      </c>
      <c r="F153" s="42" t="str">
        <f>+[1]金額計算!F157</f>
        <v>GT line</v>
      </c>
      <c r="G153" s="5" t="str">
        <f>+[1]金額計算!G157</f>
        <v>ZAA-P21ZK01</v>
      </c>
      <c r="H153" s="6">
        <f>+[1]金額計算!H157</f>
        <v>3845455</v>
      </c>
      <c r="I153" s="47" t="str">
        <f>+[1]金額計算!I157</f>
        <v/>
      </c>
      <c r="J153" s="47">
        <f>+[1]金額計算!J157</f>
        <v>400000</v>
      </c>
      <c r="K153" s="47" t="str">
        <f>+[1]金額計算!K157</f>
        <v/>
      </c>
      <c r="L153" s="47">
        <f>+[1]金額計算!L157</f>
        <v>325000</v>
      </c>
    </row>
    <row r="154" spans="1:12" ht="17.399999999999999" customHeight="1" x14ac:dyDescent="0.45">
      <c r="A154" s="4">
        <f>+[1]金額計算!A158</f>
        <v>182</v>
      </c>
      <c r="B154" s="5" t="str">
        <f>+[1]金額計算!B158</f>
        <v>EV</v>
      </c>
      <c r="C154" s="5" t="str">
        <f>+[1]金額計算!C158</f>
        <v>普通自動車</v>
      </c>
      <c r="D154" s="42" t="str">
        <f>+[1]金額計算!D158</f>
        <v>プジョー</v>
      </c>
      <c r="E154" s="42" t="str">
        <f>+[1]金額計算!E158</f>
        <v>e-2008</v>
      </c>
      <c r="F154" s="42" t="str">
        <f>+[1]金額計算!F158</f>
        <v>Allure(類別：左から3桁目が1)</v>
      </c>
      <c r="G154" s="5" t="str">
        <f>+[1]金額計算!G158</f>
        <v>ZAA-P24ZK01</v>
      </c>
      <c r="H154" s="6">
        <f>+[1]金額計算!H158</f>
        <v>4691818</v>
      </c>
      <c r="I154" s="47" t="str">
        <f>+[1]金額計算!I158</f>
        <v/>
      </c>
      <c r="J154" s="47">
        <f>+[1]金額計算!J158</f>
        <v>400000</v>
      </c>
      <c r="K154" s="47" t="str">
        <f>+[1]金額計算!K158</f>
        <v/>
      </c>
      <c r="L154" s="47">
        <f>+[1]金額計算!L158</f>
        <v>325000</v>
      </c>
    </row>
    <row r="155" spans="1:12" ht="17.399999999999999" customHeight="1" x14ac:dyDescent="0.45">
      <c r="A155" s="4">
        <f>+[1]金額計算!A159</f>
        <v>179</v>
      </c>
      <c r="B155" s="5" t="str">
        <f>+[1]金額計算!B159</f>
        <v>EV</v>
      </c>
      <c r="C155" s="5" t="str">
        <f>+[1]金額計算!C159</f>
        <v>普通自動車</v>
      </c>
      <c r="D155" s="42" t="str">
        <f>+[1]金額計算!D159</f>
        <v>プジョー</v>
      </c>
      <c r="E155" s="42" t="str">
        <f>+[1]金額計算!E159</f>
        <v>e-2008</v>
      </c>
      <c r="F155" s="42" t="str">
        <f>+[1]金額計算!F159</f>
        <v>Allure(類別：左から3桁目が0)</v>
      </c>
      <c r="G155" s="5" t="str">
        <f>+[1]金額計算!G159</f>
        <v>ZAA-P24ZK01</v>
      </c>
      <c r="H155" s="6">
        <f>+[1]金額計算!H159</f>
        <v>4114545</v>
      </c>
      <c r="I155" s="47" t="str">
        <f>+[1]金額計算!I159</f>
        <v/>
      </c>
      <c r="J155" s="47">
        <f>+[1]金額計算!J159</f>
        <v>400000</v>
      </c>
      <c r="K155" s="47" t="str">
        <f>+[1]金額計算!K159</f>
        <v/>
      </c>
      <c r="L155" s="47">
        <f>+[1]金額計算!L159</f>
        <v>325000</v>
      </c>
    </row>
    <row r="156" spans="1:12" ht="17.399999999999999" customHeight="1" x14ac:dyDescent="0.45">
      <c r="A156" s="4">
        <f>+[1]金額計算!A160</f>
        <v>183</v>
      </c>
      <c r="B156" s="5" t="str">
        <f>+[1]金額計算!B160</f>
        <v>EV</v>
      </c>
      <c r="C156" s="5" t="str">
        <f>+[1]金額計算!C160</f>
        <v>普通自動車</v>
      </c>
      <c r="D156" s="42" t="str">
        <f>+[1]金額計算!D160</f>
        <v>プジョー</v>
      </c>
      <c r="E156" s="42" t="str">
        <f>+[1]金額計算!E160</f>
        <v>e-2008</v>
      </c>
      <c r="F156" s="42" t="str">
        <f>+[1]金額計算!F160</f>
        <v>GT(類別：左から3桁目が1)</v>
      </c>
      <c r="G156" s="5" t="str">
        <f>+[1]金額計算!G160</f>
        <v>ZAA-P24ZK01</v>
      </c>
      <c r="H156" s="6">
        <f>+[1]金額計算!H160</f>
        <v>5240000</v>
      </c>
      <c r="I156" s="47" t="str">
        <f>+[1]金額計算!I160</f>
        <v/>
      </c>
      <c r="J156" s="47">
        <f>+[1]金額計算!J160</f>
        <v>400000</v>
      </c>
      <c r="K156" s="47" t="str">
        <f>+[1]金額計算!K160</f>
        <v/>
      </c>
      <c r="L156" s="47">
        <f>+[1]金額計算!L160</f>
        <v>325000</v>
      </c>
    </row>
    <row r="157" spans="1:12" ht="17.399999999999999" customHeight="1" x14ac:dyDescent="0.45">
      <c r="A157" s="4">
        <f>+[1]金額計算!A161</f>
        <v>180</v>
      </c>
      <c r="B157" s="5" t="str">
        <f>+[1]金額計算!B161</f>
        <v>EV</v>
      </c>
      <c r="C157" s="5" t="str">
        <f>+[1]金額計算!C161</f>
        <v>普通自動車</v>
      </c>
      <c r="D157" s="42" t="str">
        <f>+[1]金額計算!D161</f>
        <v>プジョー</v>
      </c>
      <c r="E157" s="42" t="str">
        <f>+[1]金額計算!E161</f>
        <v>e-2008</v>
      </c>
      <c r="F157" s="42" t="str">
        <f>+[1]金額計算!F161</f>
        <v>GT(類別：左から3桁目が0)</v>
      </c>
      <c r="G157" s="5" t="str">
        <f>+[1]金額計算!G161</f>
        <v>ZAA-P24ZK01</v>
      </c>
      <c r="H157" s="6">
        <f>+[1]金額計算!H161</f>
        <v>4486364</v>
      </c>
      <c r="I157" s="47" t="str">
        <f>+[1]金額計算!I161</f>
        <v/>
      </c>
      <c r="J157" s="47">
        <f>+[1]金額計算!J161</f>
        <v>400000</v>
      </c>
      <c r="K157" s="47" t="str">
        <f>+[1]金額計算!K161</f>
        <v/>
      </c>
      <c r="L157" s="47">
        <f>+[1]金額計算!L161</f>
        <v>325000</v>
      </c>
    </row>
    <row r="158" spans="1:12" ht="17.399999999999999" customHeight="1" x14ac:dyDescent="0.45">
      <c r="A158" s="4">
        <f>+[1]金額計算!A162</f>
        <v>181</v>
      </c>
      <c r="B158" s="5" t="str">
        <f>+[1]金額計算!B162</f>
        <v>EV</v>
      </c>
      <c r="C158" s="5" t="str">
        <f>+[1]金額計算!C162</f>
        <v>普通自動車</v>
      </c>
      <c r="D158" s="42" t="str">
        <f>+[1]金額計算!D162</f>
        <v>プジョー</v>
      </c>
      <c r="E158" s="42" t="str">
        <f>+[1]金額計算!E162</f>
        <v>e-2008</v>
      </c>
      <c r="F158" s="42" t="str">
        <f>+[1]金額計算!F162</f>
        <v>GT line</v>
      </c>
      <c r="G158" s="5" t="str">
        <f>+[1]金額計算!G162</f>
        <v>ZAA-P24ZK01</v>
      </c>
      <c r="H158" s="6">
        <f>+[1]金額計算!H162</f>
        <v>4254545</v>
      </c>
      <c r="I158" s="47" t="str">
        <f>+[1]金額計算!I162</f>
        <v/>
      </c>
      <c r="J158" s="47">
        <f>+[1]金額計算!J162</f>
        <v>400000</v>
      </c>
      <c r="K158" s="47" t="str">
        <f>+[1]金額計算!K162</f>
        <v/>
      </c>
      <c r="L158" s="47">
        <f>+[1]金額計算!L162</f>
        <v>325000</v>
      </c>
    </row>
    <row r="159" spans="1:12" ht="17.399999999999999" customHeight="1" x14ac:dyDescent="0.45">
      <c r="A159" s="4">
        <f>+[1]金額計算!A163</f>
        <v>188</v>
      </c>
      <c r="B159" s="5" t="str">
        <f>+[1]金額計算!B163</f>
        <v>EV</v>
      </c>
      <c r="C159" s="5" t="str">
        <f>+[1]金額計算!C163</f>
        <v>普通自動車</v>
      </c>
      <c r="D159" s="42" t="str">
        <f>+[1]金額計算!D163</f>
        <v>ポルシェ</v>
      </c>
      <c r="E159" s="42" t="str">
        <f>+[1]金額計算!E163</f>
        <v>Taycan（タイカン）</v>
      </c>
      <c r="F159" s="42" t="str">
        <f>+[1]金額計算!F163</f>
        <v>4 Cross Turismo</v>
      </c>
      <c r="G159" s="5" t="str">
        <f>+[1]金額計算!G163</f>
        <v>ZAA-J1NA2</v>
      </c>
      <c r="H159" s="6">
        <f>+[1]金額計算!H163</f>
        <v>12945455</v>
      </c>
      <c r="I159" s="47" t="str">
        <f>+[1]金額計算!I163</f>
        <v/>
      </c>
      <c r="J159" s="47">
        <f>+[1]金額計算!J163</f>
        <v>350000</v>
      </c>
      <c r="K159" s="47" t="str">
        <f>+[1]金額計算!K163</f>
        <v/>
      </c>
      <c r="L159" s="47">
        <f>+[1]金額計算!L163</f>
        <v>275000</v>
      </c>
    </row>
    <row r="160" spans="1:12" ht="17.399999999999999" customHeight="1" x14ac:dyDescent="0.45">
      <c r="A160" s="4">
        <f>+[1]金額計算!A164</f>
        <v>189</v>
      </c>
      <c r="B160" s="5" t="str">
        <f>+[1]金額計算!B164</f>
        <v>EV</v>
      </c>
      <c r="C160" s="5" t="str">
        <f>+[1]金額計算!C164</f>
        <v>普通自動車</v>
      </c>
      <c r="D160" s="42" t="str">
        <f>+[1]金額計算!D164</f>
        <v>ポルシェ</v>
      </c>
      <c r="E160" s="42" t="str">
        <f>+[1]金額計算!E164</f>
        <v>Taycan（タイカン）</v>
      </c>
      <c r="F160" s="42" t="str">
        <f>+[1]金額計算!F164</f>
        <v>4S Cross Turismo</v>
      </c>
      <c r="G160" s="5" t="str">
        <f>+[1]金額計算!G164</f>
        <v>ZAA-J1NB</v>
      </c>
      <c r="H160" s="6">
        <f>+[1]金額計算!H164</f>
        <v>14845455</v>
      </c>
      <c r="I160" s="47" t="str">
        <f>+[1]金額計算!I164</f>
        <v/>
      </c>
      <c r="J160" s="47">
        <f>+[1]金額計算!J164</f>
        <v>350000</v>
      </c>
      <c r="K160" s="47" t="str">
        <f>+[1]金額計算!K164</f>
        <v/>
      </c>
      <c r="L160" s="47">
        <f>+[1]金額計算!L164</f>
        <v>275000</v>
      </c>
    </row>
    <row r="161" spans="1:12" ht="17.399999999999999" customHeight="1" x14ac:dyDescent="0.45">
      <c r="A161" s="4">
        <f>+[1]金額計算!A165</f>
        <v>190</v>
      </c>
      <c r="B161" s="5" t="str">
        <f>+[1]金額計算!B165</f>
        <v>EV</v>
      </c>
      <c r="C161" s="5" t="str">
        <f>+[1]金額計算!C165</f>
        <v>普通自動車</v>
      </c>
      <c r="D161" s="42" t="str">
        <f>+[1]金額計算!D165</f>
        <v>ポルシェ</v>
      </c>
      <c r="E161" s="42" t="str">
        <f>+[1]金額計算!E165</f>
        <v>Taycan（タイカン）</v>
      </c>
      <c r="F161" s="42" t="str">
        <f>+[1]金額計算!F165</f>
        <v>Turbo Cross Turismo</v>
      </c>
      <c r="G161" s="5" t="str">
        <f>+[1]金額計算!G165</f>
        <v>ZAA-J1NC</v>
      </c>
      <c r="H161" s="6">
        <f>+[1]金額計算!H165</f>
        <v>20063636</v>
      </c>
      <c r="I161" s="47" t="str">
        <f>+[1]金額計算!I165</f>
        <v/>
      </c>
      <c r="J161" s="47">
        <f>+[1]金額計算!J165</f>
        <v>350000</v>
      </c>
      <c r="K161" s="47" t="str">
        <f>+[1]金額計算!K165</f>
        <v/>
      </c>
      <c r="L161" s="47">
        <f>+[1]金額計算!L165</f>
        <v>275000</v>
      </c>
    </row>
    <row r="162" spans="1:12" ht="17.399999999999999" customHeight="1" x14ac:dyDescent="0.45">
      <c r="A162" s="4">
        <f>+[1]金額計算!A166</f>
        <v>191</v>
      </c>
      <c r="B162" s="5" t="str">
        <f>+[1]金額計算!B166</f>
        <v>EV</v>
      </c>
      <c r="C162" s="5" t="str">
        <f>+[1]金額計算!C166</f>
        <v>普通自動車</v>
      </c>
      <c r="D162" s="42" t="str">
        <f>+[1]金額計算!D166</f>
        <v>ポルシェ</v>
      </c>
      <c r="E162" s="42" t="str">
        <f>+[1]金額計算!E166</f>
        <v>Taycan（タイカン）</v>
      </c>
      <c r="F162" s="42" t="str">
        <f>+[1]金額計算!F166</f>
        <v>（79.2kWh）(類別：左から1桁目が1)</v>
      </c>
      <c r="G162" s="5" t="str">
        <f>+[1]金額計算!G166</f>
        <v>ZAA-J1NA1</v>
      </c>
      <c r="H162" s="6">
        <f>+[1]金額計算!H166</f>
        <v>12018182</v>
      </c>
      <c r="I162" s="47" t="str">
        <f>+[1]金額計算!I166</f>
        <v/>
      </c>
      <c r="J162" s="47">
        <f>+[1]金額計算!J166</f>
        <v>350000</v>
      </c>
      <c r="K162" s="47" t="str">
        <f>+[1]金額計算!K166</f>
        <v/>
      </c>
      <c r="L162" s="47">
        <f>+[1]金額計算!L166</f>
        <v>275000</v>
      </c>
    </row>
    <row r="163" spans="1:12" ht="17.399999999999999" customHeight="1" x14ac:dyDescent="0.45">
      <c r="A163" s="4">
        <f>+[1]金額計算!A167</f>
        <v>192</v>
      </c>
      <c r="B163" s="5" t="str">
        <f>+[1]金額計算!B167</f>
        <v>EV</v>
      </c>
      <c r="C163" s="5" t="str">
        <f>+[1]金額計算!C167</f>
        <v>普通自動車</v>
      </c>
      <c r="D163" s="42" t="str">
        <f>+[1]金額計算!D167</f>
        <v>ポルシェ</v>
      </c>
      <c r="E163" s="42" t="str">
        <f>+[1]金額計算!E167</f>
        <v>Taycan（タイカン）</v>
      </c>
      <c r="F163" s="42" t="str">
        <f>+[1]金額計算!F167</f>
        <v>（79.2kWh）(類別：左から1桁目が1)</v>
      </c>
      <c r="G163" s="5" t="str">
        <f>+[1]金額計算!G167</f>
        <v>ZAA-J1NA1C</v>
      </c>
      <c r="H163" s="6">
        <f>+[1]金額計算!H167</f>
        <v>11690909</v>
      </c>
      <c r="I163" s="47" t="str">
        <f>+[1]金額計算!I167</f>
        <v/>
      </c>
      <c r="J163" s="47">
        <f>+[1]金額計算!J167</f>
        <v>350000</v>
      </c>
      <c r="K163" s="47" t="str">
        <f>+[1]金額計算!K167</f>
        <v/>
      </c>
      <c r="L163" s="47">
        <f>+[1]金額計算!L167</f>
        <v>275000</v>
      </c>
    </row>
    <row r="164" spans="1:12" ht="17.399999999999999" customHeight="1" x14ac:dyDescent="0.45">
      <c r="A164" s="4">
        <f>+[1]金額計算!A168</f>
        <v>193</v>
      </c>
      <c r="B164" s="5" t="str">
        <f>+[1]金額計算!B168</f>
        <v>EV</v>
      </c>
      <c r="C164" s="5" t="str">
        <f>+[1]金額計算!C168</f>
        <v>普通自動車</v>
      </c>
      <c r="D164" s="42" t="str">
        <f>+[1]金額計算!D168</f>
        <v>ポルシェ</v>
      </c>
      <c r="E164" s="42" t="str">
        <f>+[1]金額計算!E168</f>
        <v>Taycan（タイカン）</v>
      </c>
      <c r="F164" s="42" t="str">
        <f>+[1]金額計算!F168</f>
        <v>（93.4kWh）(類別：左から1桁目が2)</v>
      </c>
      <c r="G164" s="5" t="str">
        <f>+[1]金額計算!G168</f>
        <v>ZAA-J1NA1</v>
      </c>
      <c r="H164" s="6">
        <f>+[1]金額計算!H168</f>
        <v>12884546</v>
      </c>
      <c r="I164" s="47" t="str">
        <f>+[1]金額計算!I168</f>
        <v/>
      </c>
      <c r="J164" s="47">
        <f>+[1]金額計算!J168</f>
        <v>350000</v>
      </c>
      <c r="K164" s="47" t="str">
        <f>+[1]金額計算!K168</f>
        <v/>
      </c>
      <c r="L164" s="47">
        <f>+[1]金額計算!L168</f>
        <v>275000</v>
      </c>
    </row>
    <row r="165" spans="1:12" ht="17.399999999999999" customHeight="1" x14ac:dyDescent="0.45">
      <c r="A165" s="4">
        <f>+[1]金額計算!A169</f>
        <v>194</v>
      </c>
      <c r="B165" s="5" t="str">
        <f>+[1]金額計算!B169</f>
        <v>EV</v>
      </c>
      <c r="C165" s="5" t="str">
        <f>+[1]金額計算!C169</f>
        <v>普通自動車</v>
      </c>
      <c r="D165" s="42" t="str">
        <f>+[1]金額計算!D169</f>
        <v>ポルシェ</v>
      </c>
      <c r="E165" s="42" t="str">
        <f>+[1]金額計算!E169</f>
        <v>Taycan（タイカン）</v>
      </c>
      <c r="F165" s="42" t="str">
        <f>+[1]金額計算!F169</f>
        <v>（93.4kWh）(類別：左から1桁目が2)</v>
      </c>
      <c r="G165" s="5" t="str">
        <f>+[1]金額計算!G169</f>
        <v>ZAA-J1NA1C</v>
      </c>
      <c r="H165" s="6">
        <f>+[1]金額計算!H169</f>
        <v>12557273</v>
      </c>
      <c r="I165" s="47" t="str">
        <f>+[1]金額計算!I169</f>
        <v/>
      </c>
      <c r="J165" s="47">
        <f>+[1]金額計算!J169</f>
        <v>350000</v>
      </c>
      <c r="K165" s="47" t="str">
        <f>+[1]金額計算!K169</f>
        <v/>
      </c>
      <c r="L165" s="47">
        <f>+[1]金額計算!L169</f>
        <v>275000</v>
      </c>
    </row>
    <row r="166" spans="1:12" ht="17.399999999999999" customHeight="1" x14ac:dyDescent="0.45">
      <c r="A166" s="4">
        <f>+[1]金額計算!A170</f>
        <v>195</v>
      </c>
      <c r="B166" s="5" t="str">
        <f>+[1]金額計算!B170</f>
        <v>EV</v>
      </c>
      <c r="C166" s="5" t="str">
        <f>+[1]金額計算!C170</f>
        <v>普通自動車</v>
      </c>
      <c r="D166" s="42" t="str">
        <f>+[1]金額計算!D170</f>
        <v>ポルシェ</v>
      </c>
      <c r="E166" s="42" t="str">
        <f>+[1]金額計算!E170</f>
        <v>Taycan（タイカン）</v>
      </c>
      <c r="F166" s="42" t="str">
        <f>+[1]金額計算!F170</f>
        <v>4S（79.2kWh）(類別：左から1桁目が1)</v>
      </c>
      <c r="G166" s="5" t="str">
        <f>+[1]金額計算!G170</f>
        <v>ZAA-J1NB</v>
      </c>
      <c r="H166" s="6">
        <f>+[1]金額計算!H170</f>
        <v>14190909</v>
      </c>
      <c r="I166" s="47" t="str">
        <f>+[1]金額計算!I170</f>
        <v/>
      </c>
      <c r="J166" s="47">
        <f>+[1]金額計算!J170</f>
        <v>350000</v>
      </c>
      <c r="K166" s="47" t="str">
        <f>+[1]金額計算!K170</f>
        <v/>
      </c>
      <c r="L166" s="47">
        <f>+[1]金額計算!L170</f>
        <v>275000</v>
      </c>
    </row>
    <row r="167" spans="1:12" ht="17.399999999999999" customHeight="1" x14ac:dyDescent="0.45">
      <c r="A167" s="4">
        <f>+[1]金額計算!A171</f>
        <v>196</v>
      </c>
      <c r="B167" s="5" t="str">
        <f>+[1]金額計算!B171</f>
        <v>EV</v>
      </c>
      <c r="C167" s="5" t="str">
        <f>+[1]金額計算!C171</f>
        <v>普通自動車</v>
      </c>
      <c r="D167" s="42" t="str">
        <f>+[1]金額計算!D171</f>
        <v>ポルシェ</v>
      </c>
      <c r="E167" s="42" t="str">
        <f>+[1]金額計算!E171</f>
        <v>Taycan（タイカン）</v>
      </c>
      <c r="F167" s="42" t="str">
        <f>+[1]金額計算!F171</f>
        <v>4S（93.4kWh）(類別：左から1桁目が2)</v>
      </c>
      <c r="G167" s="5" t="str">
        <f>+[1]金額計算!G171</f>
        <v>ZAA-J1NB</v>
      </c>
      <c r="H167" s="6">
        <f>+[1]金額計算!H171</f>
        <v>15026364</v>
      </c>
      <c r="I167" s="47" t="str">
        <f>+[1]金額計算!I171</f>
        <v/>
      </c>
      <c r="J167" s="47">
        <f>+[1]金額計算!J171</f>
        <v>350000</v>
      </c>
      <c r="K167" s="47" t="str">
        <f>+[1]金額計算!K171</f>
        <v/>
      </c>
      <c r="L167" s="47">
        <f>+[1]金額計算!L171</f>
        <v>275000</v>
      </c>
    </row>
    <row r="168" spans="1:12" ht="17.399999999999999" customHeight="1" x14ac:dyDescent="0.45">
      <c r="A168" s="4">
        <f>+[1]金額計算!A172</f>
        <v>197</v>
      </c>
      <c r="B168" s="5" t="str">
        <f>+[1]金額計算!B172</f>
        <v>EV</v>
      </c>
      <c r="C168" s="5" t="str">
        <f>+[1]金額計算!C172</f>
        <v>普通自動車</v>
      </c>
      <c r="D168" s="42" t="str">
        <f>+[1]金額計算!D172</f>
        <v>ポルシェ</v>
      </c>
      <c r="E168" s="42" t="str">
        <f>+[1]金額計算!E172</f>
        <v>Taycan（タイカン）</v>
      </c>
      <c r="F168" s="42" t="str">
        <f>+[1]金額計算!F172</f>
        <v>Turbo</v>
      </c>
      <c r="G168" s="5" t="str">
        <f>+[1]金額計算!G172</f>
        <v>ZAA-J1NC</v>
      </c>
      <c r="H168" s="6">
        <f>+[1]金額計算!H172</f>
        <v>19890909</v>
      </c>
      <c r="I168" s="47" t="str">
        <f>+[1]金額計算!I172</f>
        <v/>
      </c>
      <c r="J168" s="47">
        <f>+[1]金額計算!J172</f>
        <v>350000</v>
      </c>
      <c r="K168" s="47" t="str">
        <f>+[1]金額計算!K172</f>
        <v/>
      </c>
      <c r="L168" s="47">
        <f>+[1]金額計算!L172</f>
        <v>275000</v>
      </c>
    </row>
    <row r="169" spans="1:12" ht="17.399999999999999" customHeight="1" x14ac:dyDescent="0.45">
      <c r="A169" s="4">
        <f>+[1]金額計算!A173</f>
        <v>198</v>
      </c>
      <c r="B169" s="5" t="str">
        <f>+[1]金額計算!B173</f>
        <v>EV</v>
      </c>
      <c r="C169" s="5" t="str">
        <f>+[1]金額計算!C173</f>
        <v>普通自動車</v>
      </c>
      <c r="D169" s="42" t="str">
        <f>+[1]金額計算!D173</f>
        <v>ポルシェ</v>
      </c>
      <c r="E169" s="42" t="str">
        <f>+[1]金額計算!E173</f>
        <v>Taycan（タイカン）</v>
      </c>
      <c r="F169" s="42" t="str">
        <f>+[1]金額計算!F173</f>
        <v>Turbo S</v>
      </c>
      <c r="G169" s="5" t="str">
        <f>+[1]金額計算!G173</f>
        <v>ZAA-J1ND</v>
      </c>
      <c r="H169" s="6">
        <f>+[1]金額計算!H173</f>
        <v>23718182</v>
      </c>
      <c r="I169" s="47" t="str">
        <f>+[1]金額計算!I173</f>
        <v/>
      </c>
      <c r="J169" s="47">
        <f>+[1]金額計算!J173</f>
        <v>350000</v>
      </c>
      <c r="K169" s="47" t="str">
        <f>+[1]金額計算!K173</f>
        <v/>
      </c>
      <c r="L169" s="47">
        <f>+[1]金額計算!L173</f>
        <v>275000</v>
      </c>
    </row>
    <row r="170" spans="1:12" ht="17.399999999999999" customHeight="1" x14ac:dyDescent="0.45">
      <c r="A170" s="4">
        <f>+[1]金額計算!A174</f>
        <v>203</v>
      </c>
      <c r="B170" s="5" t="str">
        <f>+[1]金額計算!B174</f>
        <v>EV</v>
      </c>
      <c r="C170" s="5" t="str">
        <f>+[1]金額計算!C174</f>
        <v>普通自動車</v>
      </c>
      <c r="D170" s="42" t="str">
        <f>+[1]金額計算!D174</f>
        <v>ポルシェ</v>
      </c>
      <c r="E170" s="42" t="str">
        <f>+[1]金額計算!E174</f>
        <v>Taycan（タイカン）</v>
      </c>
      <c r="F170" s="42" t="str">
        <f>+[1]金額計算!F174</f>
        <v>GTS</v>
      </c>
      <c r="G170" s="5" t="str">
        <f>+[1]金額計算!G174</f>
        <v>ZAA-J1NE</v>
      </c>
      <c r="H170" s="6">
        <f>+[1]金額計算!H174</f>
        <v>17390909</v>
      </c>
      <c r="I170" s="47" t="str">
        <f>+[1]金額計算!I174</f>
        <v/>
      </c>
      <c r="J170" s="47">
        <f>+[1]金額計算!J174</f>
        <v>350000</v>
      </c>
      <c r="K170" s="47" t="str">
        <f>+[1]金額計算!K174</f>
        <v/>
      </c>
      <c r="L170" s="47">
        <f>+[1]金額計算!L174</f>
        <v>275000</v>
      </c>
    </row>
    <row r="171" spans="1:12" ht="17.399999999999999" customHeight="1" x14ac:dyDescent="0.45">
      <c r="A171" s="4">
        <f>+[1]金額計算!A175</f>
        <v>639</v>
      </c>
      <c r="B171" s="5" t="str">
        <f>+[1]金額計算!B175</f>
        <v>EV</v>
      </c>
      <c r="C171" s="5" t="str">
        <f>+[1]金額計算!C175</f>
        <v>普通自動車</v>
      </c>
      <c r="D171" s="42" t="str">
        <f>+[1]金額計算!D175</f>
        <v>ボルボ</v>
      </c>
      <c r="E171" s="42" t="str">
        <f>+[1]金額計算!E175</f>
        <v>C40</v>
      </c>
      <c r="F171" s="42" t="str">
        <f>+[1]金額計算!F175</f>
        <v>Recharge Ultimate Single Motor</v>
      </c>
      <c r="G171" s="5" t="str">
        <f>+[1]金額計算!G175</f>
        <v>ZAA-XE400RXCE</v>
      </c>
      <c r="H171" s="6">
        <f>+[1]金額計算!H175</f>
        <v>6718182</v>
      </c>
      <c r="I171" s="47" t="str">
        <f>+[1]金額計算!I175</f>
        <v/>
      </c>
      <c r="J171" s="47">
        <f>+[1]金額計算!J175</f>
        <v>400000</v>
      </c>
      <c r="K171" s="47" t="str">
        <f>+[1]金額計算!K175</f>
        <v/>
      </c>
      <c r="L171" s="47">
        <f>+[1]金額計算!L175</f>
        <v>325000</v>
      </c>
    </row>
    <row r="172" spans="1:12" ht="17.399999999999999" customHeight="1" x14ac:dyDescent="0.45">
      <c r="A172" s="4">
        <f>+[1]金額計算!A176</f>
        <v>577</v>
      </c>
      <c r="B172" s="5" t="str">
        <f>+[1]金額計算!B176</f>
        <v>EV</v>
      </c>
      <c r="C172" s="5" t="str">
        <f>+[1]金額計算!C176</f>
        <v>普通自動車</v>
      </c>
      <c r="D172" s="42" t="str">
        <f>+[1]金額計算!D176</f>
        <v>ボルボ</v>
      </c>
      <c r="E172" s="42" t="str">
        <f>+[1]金額計算!E176</f>
        <v>C40</v>
      </c>
      <c r="F172" s="42" t="str">
        <f>+[1]金額計算!F176</f>
        <v>Recharge Ultimate Twin Motor</v>
      </c>
      <c r="G172" s="5" t="str">
        <f>+[1]金額計算!G176</f>
        <v>ZAA-XE400AXCE</v>
      </c>
      <c r="H172" s="6">
        <f>+[1]金額計算!H176</f>
        <v>6900000</v>
      </c>
      <c r="I172" s="47" t="str">
        <f>+[1]金額計算!I176</f>
        <v/>
      </c>
      <c r="J172" s="47">
        <f>+[1]金額計算!J176</f>
        <v>400000</v>
      </c>
      <c r="K172" s="47" t="str">
        <f>+[1]金額計算!K176</f>
        <v/>
      </c>
      <c r="L172" s="47">
        <f>+[1]金額計算!L176</f>
        <v>325000</v>
      </c>
    </row>
    <row r="173" spans="1:12" ht="17.399999999999999" customHeight="1" x14ac:dyDescent="0.45">
      <c r="A173" s="4">
        <f>+[1]金額計算!A177</f>
        <v>640</v>
      </c>
      <c r="B173" s="5" t="str">
        <f>+[1]金額計算!B177</f>
        <v>EV</v>
      </c>
      <c r="C173" s="5" t="str">
        <f>+[1]金額計算!C177</f>
        <v>普通自動車</v>
      </c>
      <c r="D173" s="42" t="str">
        <f>+[1]金額計算!D177</f>
        <v>ボルボ</v>
      </c>
      <c r="E173" s="42" t="str">
        <f>+[1]金額計算!E177</f>
        <v>C40</v>
      </c>
      <c r="F173" s="42" t="str">
        <f>+[1]金額計算!F177</f>
        <v>Recharge Plus Single Motor</v>
      </c>
      <c r="G173" s="5" t="str">
        <f>+[1]金額計算!G177</f>
        <v>ZAA-XE400RXCE</v>
      </c>
      <c r="H173" s="6">
        <f>+[1]金額計算!H177</f>
        <v>6354545</v>
      </c>
      <c r="I173" s="47" t="str">
        <f>+[1]金額計算!I177</f>
        <v/>
      </c>
      <c r="J173" s="47">
        <f>+[1]金額計算!J177</f>
        <v>400000</v>
      </c>
      <c r="K173" s="47" t="str">
        <f>+[1]金額計算!K177</f>
        <v/>
      </c>
      <c r="L173" s="47">
        <f>+[1]金額計算!L177</f>
        <v>325000</v>
      </c>
    </row>
    <row r="174" spans="1:12" ht="17.399999999999999" customHeight="1" x14ac:dyDescent="0.45">
      <c r="A174" s="4">
        <f>+[1]金額計算!A178</f>
        <v>578</v>
      </c>
      <c r="B174" s="5" t="str">
        <f>+[1]金額計算!B178</f>
        <v>EV</v>
      </c>
      <c r="C174" s="5" t="str">
        <f>+[1]金額計算!C178</f>
        <v>普通自動車</v>
      </c>
      <c r="D174" s="42" t="str">
        <f>+[1]金額計算!D178</f>
        <v>ボルボ</v>
      </c>
      <c r="E174" s="42" t="str">
        <f>+[1]金額計算!E178</f>
        <v>C40</v>
      </c>
      <c r="F174" s="42" t="str">
        <f>+[1]金額計算!F178</f>
        <v>Recharge Plus Single Motor</v>
      </c>
      <c r="G174" s="5" t="str">
        <f>+[1]金額計算!G178</f>
        <v>ZAA-XE400FXCE</v>
      </c>
      <c r="H174" s="6">
        <f>+[1]金額計算!H178</f>
        <v>5990909</v>
      </c>
      <c r="I174" s="47" t="str">
        <f>+[1]金額計算!I178</f>
        <v/>
      </c>
      <c r="J174" s="47">
        <f>+[1]金額計算!J178</f>
        <v>400000</v>
      </c>
      <c r="K174" s="47" t="str">
        <f>+[1]金額計算!K178</f>
        <v/>
      </c>
      <c r="L174" s="47">
        <f>+[1]金額計算!L178</f>
        <v>325000</v>
      </c>
    </row>
    <row r="175" spans="1:12" ht="17.399999999999999" customHeight="1" x14ac:dyDescent="0.45">
      <c r="A175" s="4">
        <f>+[1]金額計算!A179</f>
        <v>733</v>
      </c>
      <c r="B175" s="5" t="str">
        <f>+[1]金額計算!B179</f>
        <v>EV</v>
      </c>
      <c r="C175" s="5" t="str">
        <f>+[1]金額計算!C179</f>
        <v>普通自動車</v>
      </c>
      <c r="D175" s="42" t="str">
        <f>+[1]金額計算!D179</f>
        <v>ボルボ</v>
      </c>
      <c r="E175" s="42" t="str">
        <f>+[1]金額計算!E179</f>
        <v>EX30</v>
      </c>
      <c r="F175" s="42" t="str">
        <f>+[1]金額計算!F179</f>
        <v>Ultra Single Motor Extended Range</v>
      </c>
      <c r="G175" s="5" t="str">
        <f>+[1]金額計算!G179</f>
        <v>ZAA-2E400R</v>
      </c>
      <c r="H175" s="6">
        <f>+[1]金額計算!H179</f>
        <v>5081818</v>
      </c>
      <c r="I175" s="47" t="str">
        <f>+[1]金額計算!I179</f>
        <v/>
      </c>
      <c r="J175" s="47">
        <f>+[1]金額計算!J179</f>
        <v>400000</v>
      </c>
      <c r="K175" s="47" t="str">
        <f>+[1]金額計算!K179</f>
        <v/>
      </c>
      <c r="L175" s="47">
        <f>+[1]金額計算!L179</f>
        <v>325000</v>
      </c>
    </row>
    <row r="176" spans="1:12" ht="17.399999999999999" customHeight="1" x14ac:dyDescent="0.45">
      <c r="A176" s="4">
        <f>+[1]金額計算!A180</f>
        <v>641</v>
      </c>
      <c r="B176" s="5" t="str">
        <f>+[1]金額計算!B180</f>
        <v>EV</v>
      </c>
      <c r="C176" s="5" t="str">
        <f>+[1]金額計算!C180</f>
        <v>普通自動車</v>
      </c>
      <c r="D176" s="42" t="str">
        <f>+[1]金額計算!D180</f>
        <v>ボルボ</v>
      </c>
      <c r="E176" s="42" t="str">
        <f>+[1]金額計算!E180</f>
        <v>XC40</v>
      </c>
      <c r="F176" s="42" t="str">
        <f>+[1]金額計算!F180</f>
        <v>Recharge Ultimate Single Motor</v>
      </c>
      <c r="G176" s="5" t="str">
        <f>+[1]金額計算!G180</f>
        <v>ZAA-XE400RXCE</v>
      </c>
      <c r="H176" s="6">
        <f>+[1]金額計算!H180</f>
        <v>6536364</v>
      </c>
      <c r="I176" s="47" t="str">
        <f>+[1]金額計算!I180</f>
        <v/>
      </c>
      <c r="J176" s="47">
        <f>+[1]金額計算!J180</f>
        <v>400000</v>
      </c>
      <c r="K176" s="47" t="str">
        <f>+[1]金額計算!K180</f>
        <v/>
      </c>
      <c r="L176" s="47">
        <f>+[1]金額計算!L180</f>
        <v>325000</v>
      </c>
    </row>
    <row r="177" spans="1:12" ht="17.399999999999999" customHeight="1" x14ac:dyDescent="0.45">
      <c r="A177" s="4">
        <f>+[1]金額計算!A181</f>
        <v>492</v>
      </c>
      <c r="B177" s="5" t="str">
        <f>+[1]金額計算!B181</f>
        <v>EV</v>
      </c>
      <c r="C177" s="5" t="str">
        <f>+[1]金額計算!C181</f>
        <v>普通自動車</v>
      </c>
      <c r="D177" s="42" t="str">
        <f>+[1]金額計算!D181</f>
        <v>ボルボ</v>
      </c>
      <c r="E177" s="42" t="str">
        <f>+[1]金額計算!E181</f>
        <v>XC40</v>
      </c>
      <c r="F177" s="42" t="str">
        <f>+[1]金額計算!F181</f>
        <v>Recharge Ultimate Twin Motor</v>
      </c>
      <c r="G177" s="5" t="str">
        <f>+[1]金額計算!G181</f>
        <v>ZAA-XE400AXCE</v>
      </c>
      <c r="H177" s="6">
        <f>+[1]金額計算!H181</f>
        <v>6718182</v>
      </c>
      <c r="I177" s="47" t="str">
        <f>+[1]金額計算!I181</f>
        <v/>
      </c>
      <c r="J177" s="47">
        <f>+[1]金額計算!J181</f>
        <v>400000</v>
      </c>
      <c r="K177" s="47" t="str">
        <f>+[1]金額計算!K181</f>
        <v/>
      </c>
      <c r="L177" s="47">
        <f>+[1]金額計算!L181</f>
        <v>325000</v>
      </c>
    </row>
    <row r="178" spans="1:12" ht="17.399999999999999" customHeight="1" x14ac:dyDescent="0.45">
      <c r="A178" s="4">
        <f>+[1]金額計算!A182</f>
        <v>642</v>
      </c>
      <c r="B178" s="5" t="str">
        <f>+[1]金額計算!B182</f>
        <v>EV</v>
      </c>
      <c r="C178" s="5" t="str">
        <f>+[1]金額計算!C182</f>
        <v>普通自動車</v>
      </c>
      <c r="D178" s="42" t="str">
        <f>+[1]金額計算!D182</f>
        <v>ボルボ</v>
      </c>
      <c r="E178" s="42" t="str">
        <f>+[1]金額計算!E182</f>
        <v>XC40</v>
      </c>
      <c r="F178" s="42" t="str">
        <f>+[1]金額計算!F182</f>
        <v>Recharge Plus Single Motor</v>
      </c>
      <c r="G178" s="5" t="str">
        <f>+[1]金額計算!G182</f>
        <v>ZAA-XE400RXCE</v>
      </c>
      <c r="H178" s="6">
        <f>+[1]金額計算!H182</f>
        <v>6172727</v>
      </c>
      <c r="I178" s="47" t="str">
        <f>+[1]金額計算!I182</f>
        <v/>
      </c>
      <c r="J178" s="47">
        <f>+[1]金額計算!J182</f>
        <v>400000</v>
      </c>
      <c r="K178" s="47" t="str">
        <f>+[1]金額計算!K182</f>
        <v/>
      </c>
      <c r="L178" s="47">
        <f>+[1]金額計算!L182</f>
        <v>325000</v>
      </c>
    </row>
    <row r="179" spans="1:12" ht="17.399999999999999" customHeight="1" x14ac:dyDescent="0.45">
      <c r="A179" s="4">
        <f>+[1]金額計算!A183</f>
        <v>493</v>
      </c>
      <c r="B179" s="5" t="str">
        <f>+[1]金額計算!B183</f>
        <v>EV</v>
      </c>
      <c r="C179" s="5" t="str">
        <f>+[1]金額計算!C183</f>
        <v>普通自動車</v>
      </c>
      <c r="D179" s="42" t="str">
        <f>+[1]金額計算!D183</f>
        <v>ボルボ</v>
      </c>
      <c r="E179" s="42" t="str">
        <f>+[1]金額計算!E183</f>
        <v>XC40</v>
      </c>
      <c r="F179" s="42" t="str">
        <f>+[1]金額計算!F183</f>
        <v>Recharge Plus Single Motor</v>
      </c>
      <c r="G179" s="5" t="str">
        <f>+[1]金額計算!G183</f>
        <v>ZAA-XE400FXCE</v>
      </c>
      <c r="H179" s="6">
        <f>+[1]金額計算!H183</f>
        <v>5809091</v>
      </c>
      <c r="I179" s="47" t="str">
        <f>+[1]金額計算!I183</f>
        <v/>
      </c>
      <c r="J179" s="47">
        <f>+[1]金額計算!J183</f>
        <v>400000</v>
      </c>
      <c r="K179" s="47" t="str">
        <f>+[1]金額計算!K183</f>
        <v/>
      </c>
      <c r="L179" s="47">
        <f>+[1]金額計算!L183</f>
        <v>325000</v>
      </c>
    </row>
    <row r="180" spans="1:12" ht="17.399999999999999" customHeight="1" x14ac:dyDescent="0.45">
      <c r="A180" s="4">
        <f>+[1]金額計算!A184</f>
        <v>74</v>
      </c>
      <c r="B180" s="5" t="str">
        <f>+[1]金額計算!B184</f>
        <v>EV</v>
      </c>
      <c r="C180" s="5" t="str">
        <f>+[1]金額計算!C184</f>
        <v>普通自動車</v>
      </c>
      <c r="D180" s="42" t="str">
        <f>+[1]金額計算!D184</f>
        <v>ホンダ</v>
      </c>
      <c r="E180" s="42" t="str">
        <f>+[1]金額計算!E184</f>
        <v>Honda e</v>
      </c>
      <c r="F180" s="42" t="str">
        <f>+[1]金額計算!F184</f>
        <v/>
      </c>
      <c r="G180" s="5" t="str">
        <f>+[1]金額計算!G184</f>
        <v>ZAA-ZC7</v>
      </c>
      <c r="H180" s="6">
        <f>+[1]金額計算!H184</f>
        <v>4100000</v>
      </c>
      <c r="I180" s="47">
        <f>+[1]金額計算!I184</f>
        <v>500000</v>
      </c>
      <c r="J180" s="47" t="str">
        <f>+[1]金額計算!J184</f>
        <v/>
      </c>
      <c r="K180" s="47">
        <f>+[1]金額計算!K184</f>
        <v>425000</v>
      </c>
      <c r="L180" s="47" t="str">
        <f>+[1]金額計算!L184</f>
        <v/>
      </c>
    </row>
    <row r="181" spans="1:12" ht="17.399999999999999" customHeight="1" x14ac:dyDescent="0.45">
      <c r="A181" s="4">
        <f>+[1]金額計算!A185</f>
        <v>75</v>
      </c>
      <c r="B181" s="5" t="str">
        <f>+[1]金額計算!B185</f>
        <v>EV</v>
      </c>
      <c r="C181" s="5" t="str">
        <f>+[1]金額計算!C185</f>
        <v>普通自動車</v>
      </c>
      <c r="D181" s="42" t="str">
        <f>+[1]金額計算!D185</f>
        <v>ホンダ</v>
      </c>
      <c r="E181" s="42" t="str">
        <f>+[1]金額計算!E185</f>
        <v>Honda e</v>
      </c>
      <c r="F181" s="42" t="str">
        <f>+[1]金額計算!F185</f>
        <v>Advance</v>
      </c>
      <c r="G181" s="5" t="str">
        <f>+[1]金額計算!G185</f>
        <v>ZAA-ZC7</v>
      </c>
      <c r="H181" s="6">
        <f>+[1]金額計算!H185</f>
        <v>4500000</v>
      </c>
      <c r="I181" s="47">
        <f>+[1]金額計算!I185</f>
        <v>500000</v>
      </c>
      <c r="J181" s="47" t="str">
        <f>+[1]金額計算!J185</f>
        <v/>
      </c>
      <c r="K181" s="47">
        <f>+[1]金額計算!K185</f>
        <v>425000</v>
      </c>
      <c r="L181" s="47" t="str">
        <f>+[1]金額計算!L185</f>
        <v/>
      </c>
    </row>
    <row r="182" spans="1:12" ht="17.399999999999999" customHeight="1" x14ac:dyDescent="0.45">
      <c r="A182" s="4">
        <f>+[1]金額計算!A186</f>
        <v>82</v>
      </c>
      <c r="B182" s="5" t="str">
        <f>+[1]金額計算!B186</f>
        <v>EV</v>
      </c>
      <c r="C182" s="5" t="str">
        <f>+[1]金額計算!C186</f>
        <v>普通自動車</v>
      </c>
      <c r="D182" s="42" t="str">
        <f>+[1]金額計算!D186</f>
        <v>マツダ</v>
      </c>
      <c r="E182" s="42" t="str">
        <f>+[1]金額計算!E186</f>
        <v>MAZDA MX-30 EV MODEL</v>
      </c>
      <c r="F182" s="42" t="str">
        <f>+[1]金額計算!F186</f>
        <v>EV(車台番号：100176以降)</v>
      </c>
      <c r="G182" s="5" t="str">
        <f>+[1]金額計算!G186</f>
        <v>ZAA-DRH3P</v>
      </c>
      <c r="H182" s="6">
        <f>+[1]金額計算!H186</f>
        <v>4100000</v>
      </c>
      <c r="I182" s="47">
        <f>+[1]金額計算!I186</f>
        <v>500000</v>
      </c>
      <c r="J182" s="47" t="str">
        <f>+[1]金額計算!J186</f>
        <v/>
      </c>
      <c r="K182" s="47">
        <f>+[1]金額計算!K186</f>
        <v>425000</v>
      </c>
      <c r="L182" s="47" t="str">
        <f>+[1]金額計算!L186</f>
        <v/>
      </c>
    </row>
    <row r="183" spans="1:12" ht="17.399999999999999" customHeight="1" x14ac:dyDescent="0.45">
      <c r="A183" s="4">
        <f>+[1]金額計算!A187</f>
        <v>83</v>
      </c>
      <c r="B183" s="5" t="str">
        <f>+[1]金額計算!B187</f>
        <v>EV</v>
      </c>
      <c r="C183" s="5" t="str">
        <f>+[1]金額計算!C187</f>
        <v>普通自動車</v>
      </c>
      <c r="D183" s="42" t="str">
        <f>+[1]金額計算!D187</f>
        <v>マツダ</v>
      </c>
      <c r="E183" s="42" t="str">
        <f>+[1]金額計算!E187</f>
        <v>MAZDA MX-30 EV MODEL</v>
      </c>
      <c r="F183" s="42" t="str">
        <f>+[1]金額計算!F187</f>
        <v>EV Basic Set(車台番号：100176以降)</v>
      </c>
      <c r="G183" s="5" t="str">
        <f>+[1]金額計算!G187</f>
        <v>ZAA-DRH3P</v>
      </c>
      <c r="H183" s="6">
        <f>+[1]金額計算!H187</f>
        <v>4170000</v>
      </c>
      <c r="I183" s="47">
        <f>+[1]金額計算!I187</f>
        <v>500000</v>
      </c>
      <c r="J183" s="47" t="str">
        <f>+[1]金額計算!J187</f>
        <v/>
      </c>
      <c r="K183" s="47">
        <f>+[1]金額計算!K187</f>
        <v>425000</v>
      </c>
      <c r="L183" s="47" t="str">
        <f>+[1]金額計算!L187</f>
        <v/>
      </c>
    </row>
    <row r="184" spans="1:12" ht="17.399999999999999" customHeight="1" x14ac:dyDescent="0.45">
      <c r="A184" s="4">
        <f>+[1]金額計算!A188</f>
        <v>84</v>
      </c>
      <c r="B184" s="5" t="str">
        <f>+[1]金額計算!B188</f>
        <v>EV</v>
      </c>
      <c r="C184" s="5" t="str">
        <f>+[1]金額計算!C188</f>
        <v>普通自動車</v>
      </c>
      <c r="D184" s="42" t="str">
        <f>+[1]金額計算!D188</f>
        <v>マツダ</v>
      </c>
      <c r="E184" s="42" t="str">
        <f>+[1]金額計算!E188</f>
        <v>MAZDA MX-30 EV MODEL</v>
      </c>
      <c r="F184" s="42" t="str">
        <f>+[1]金額計算!F188</f>
        <v>EV Highest Set(車台番号：100176以降)</v>
      </c>
      <c r="G184" s="5" t="str">
        <f>+[1]金額計算!G188</f>
        <v>ZAA-DRH3P</v>
      </c>
      <c r="H184" s="6">
        <f>+[1]金額計算!H188</f>
        <v>4560000</v>
      </c>
      <c r="I184" s="47">
        <f>+[1]金額計算!I188</f>
        <v>500000</v>
      </c>
      <c r="J184" s="47" t="str">
        <f>+[1]金額計算!J188</f>
        <v/>
      </c>
      <c r="K184" s="47">
        <f>+[1]金額計算!K188</f>
        <v>425000</v>
      </c>
      <c r="L184" s="47" t="str">
        <f>+[1]金額計算!L188</f>
        <v/>
      </c>
    </row>
    <row r="185" spans="1:12" ht="17.399999999999999" customHeight="1" x14ac:dyDescent="0.45">
      <c r="A185" s="4">
        <f>+[1]金額計算!A189</f>
        <v>504</v>
      </c>
      <c r="B185" s="5" t="str">
        <f>+[1]金額計算!B189</f>
        <v>EV</v>
      </c>
      <c r="C185" s="5" t="str">
        <f>+[1]金額計算!C189</f>
        <v>普通自動車</v>
      </c>
      <c r="D185" s="42" t="str">
        <f>+[1]金額計算!D189</f>
        <v>メルセデス・ベンツ</v>
      </c>
      <c r="E185" s="42" t="str">
        <f>+[1]金額計算!E189</f>
        <v>EQA</v>
      </c>
      <c r="F185" s="42" t="str">
        <f>+[1]金額計算!F189</f>
        <v>250(類別：左から2桁目が3)</v>
      </c>
      <c r="G185" s="5" t="str">
        <f>+[1]金額計算!G189</f>
        <v>ZAA-243701CN</v>
      </c>
      <c r="H185" s="6">
        <f>+[1]金額計算!H189</f>
        <v>7109091</v>
      </c>
      <c r="I185" s="47" t="str">
        <f>+[1]金額計算!I189</f>
        <v/>
      </c>
      <c r="J185" s="47">
        <f>+[1]金額計算!J189</f>
        <v>350000</v>
      </c>
      <c r="K185" s="47" t="str">
        <f>+[1]金額計算!K189</f>
        <v/>
      </c>
      <c r="L185" s="47">
        <f>+[1]金額計算!L189</f>
        <v>275000</v>
      </c>
    </row>
    <row r="186" spans="1:12" ht="17.399999999999999" customHeight="1" x14ac:dyDescent="0.45">
      <c r="A186" s="4">
        <f>+[1]金額計算!A190</f>
        <v>293</v>
      </c>
      <c r="B186" s="5" t="str">
        <f>+[1]金額計算!B190</f>
        <v>EV</v>
      </c>
      <c r="C186" s="5" t="str">
        <f>+[1]金額計算!C190</f>
        <v>普通自動車</v>
      </c>
      <c r="D186" s="42" t="str">
        <f>+[1]金額計算!D190</f>
        <v>メルセデス・ベンツ</v>
      </c>
      <c r="E186" s="42" t="str">
        <f>+[1]金額計算!E190</f>
        <v>EQA</v>
      </c>
      <c r="F186" s="42" t="str">
        <f>+[1]金額計算!F190</f>
        <v>250(類別：左から2桁目が2)</v>
      </c>
      <c r="G186" s="5" t="str">
        <f>+[1]金額計算!G190</f>
        <v>ZAA-243701C</v>
      </c>
      <c r="H186" s="6">
        <f>+[1]金額計算!H190</f>
        <v>6663637</v>
      </c>
      <c r="I186" s="47" t="str">
        <f>+[1]金額計算!I190</f>
        <v/>
      </c>
      <c r="J186" s="47">
        <f>+[1]金額計算!J190</f>
        <v>350000</v>
      </c>
      <c r="K186" s="47" t="str">
        <f>+[1]金額計算!K190</f>
        <v/>
      </c>
      <c r="L186" s="47">
        <f>+[1]金額計算!L190</f>
        <v>275000</v>
      </c>
    </row>
    <row r="187" spans="1:12" ht="17.399999999999999" customHeight="1" x14ac:dyDescent="0.45">
      <c r="A187" s="4">
        <f>+[1]金額計算!A191</f>
        <v>232</v>
      </c>
      <c r="B187" s="5" t="str">
        <f>+[1]金額計算!B191</f>
        <v>EV</v>
      </c>
      <c r="C187" s="5" t="str">
        <f>+[1]金額計算!C191</f>
        <v>普通自動車</v>
      </c>
      <c r="D187" s="42" t="str">
        <f>+[1]金額計算!D191</f>
        <v>メルセデス・ベンツ</v>
      </c>
      <c r="E187" s="42" t="str">
        <f>+[1]金額計算!E191</f>
        <v>EQA</v>
      </c>
      <c r="F187" s="42" t="str">
        <f>+[1]金額計算!F191</f>
        <v>250(類別：左から2桁目が1)</v>
      </c>
      <c r="G187" s="5" t="str">
        <f>+[1]金額計算!G191</f>
        <v>ZAA-243701C</v>
      </c>
      <c r="H187" s="6">
        <f>+[1]金額計算!H191</f>
        <v>5818182</v>
      </c>
      <c r="I187" s="47" t="str">
        <f>+[1]金額計算!I191</f>
        <v/>
      </c>
      <c r="J187" s="47">
        <f>+[1]金額計算!J191</f>
        <v>350000</v>
      </c>
      <c r="K187" s="47" t="str">
        <f>+[1]金額計算!K191</f>
        <v/>
      </c>
      <c r="L187" s="47">
        <f>+[1]金額計算!L191</f>
        <v>275000</v>
      </c>
    </row>
    <row r="188" spans="1:12" ht="17.399999999999999" customHeight="1" x14ac:dyDescent="0.45">
      <c r="A188" s="4">
        <f>+[1]金額計算!A192</f>
        <v>233</v>
      </c>
      <c r="B188" s="5" t="str">
        <f>+[1]金額計算!B192</f>
        <v>EV</v>
      </c>
      <c r="C188" s="5" t="str">
        <f>+[1]金額計算!C192</f>
        <v>普通自動車</v>
      </c>
      <c r="D188" s="42" t="str">
        <f>+[1]金額計算!D192</f>
        <v>メルセデス・ベンツ</v>
      </c>
      <c r="E188" s="42" t="str">
        <f>+[1]金額計算!E192</f>
        <v>EQA</v>
      </c>
      <c r="F188" s="42" t="str">
        <f>+[1]金額計算!F192</f>
        <v>250(類別：左から2桁目が0)</v>
      </c>
      <c r="G188" s="5" t="str">
        <f>+[1]金額計算!G192</f>
        <v>ZAA-243701C</v>
      </c>
      <c r="H188" s="6">
        <f>+[1]金額計算!H192</f>
        <v>5818182</v>
      </c>
      <c r="I188" s="47" t="str">
        <f>+[1]金額計算!I192</f>
        <v/>
      </c>
      <c r="J188" s="47">
        <f>+[1]金額計算!J192</f>
        <v>350000</v>
      </c>
      <c r="K188" s="47" t="str">
        <f>+[1]金額計算!K192</f>
        <v/>
      </c>
      <c r="L188" s="47">
        <f>+[1]金額計算!L192</f>
        <v>275000</v>
      </c>
    </row>
    <row r="189" spans="1:12" ht="17.399999999999999" customHeight="1" x14ac:dyDescent="0.45">
      <c r="A189" s="4">
        <f>+[1]金額計算!A193</f>
        <v>465</v>
      </c>
      <c r="B189" s="5" t="str">
        <f>+[1]金額計算!B193</f>
        <v>EV</v>
      </c>
      <c r="C189" s="5" t="str">
        <f>+[1]金額計算!C193</f>
        <v>普通自動車</v>
      </c>
      <c r="D189" s="42" t="str">
        <f>+[1]金額計算!D193</f>
        <v>メルセデス・ベンツ</v>
      </c>
      <c r="E189" s="42" t="str">
        <f>+[1]金額計算!E193</f>
        <v>EQB</v>
      </c>
      <c r="F189" s="42" t="str">
        <f>+[1]金額計算!F193</f>
        <v>250(類別：左から2桁目が0)</v>
      </c>
      <c r="G189" s="5" t="str">
        <f>+[1]金額計算!G193</f>
        <v>ZAA-243601C</v>
      </c>
      <c r="H189" s="6">
        <f>+[1]金額計算!H193</f>
        <v>7472728</v>
      </c>
      <c r="I189" s="47" t="str">
        <f>+[1]金額計算!I193</f>
        <v/>
      </c>
      <c r="J189" s="47">
        <f>+[1]金額計算!J193</f>
        <v>350000</v>
      </c>
      <c r="K189" s="47" t="str">
        <f>+[1]金額計算!K193</f>
        <v/>
      </c>
      <c r="L189" s="47">
        <f>+[1]金額計算!L193</f>
        <v>275000</v>
      </c>
    </row>
    <row r="190" spans="1:12" ht="17.399999999999999" customHeight="1" x14ac:dyDescent="0.45">
      <c r="A190" s="4">
        <f>+[1]金額計算!A194</f>
        <v>466</v>
      </c>
      <c r="B190" s="5" t="str">
        <f>+[1]金額計算!B194</f>
        <v>EV</v>
      </c>
      <c r="C190" s="5" t="str">
        <f>+[1]金額計算!C194</f>
        <v>普通自動車</v>
      </c>
      <c r="D190" s="42" t="str">
        <f>+[1]金額計算!D194</f>
        <v>メルセデス・ベンツ</v>
      </c>
      <c r="E190" s="42" t="str">
        <f>+[1]金額計算!E194</f>
        <v>EQB</v>
      </c>
      <c r="F190" s="42" t="str">
        <f>+[1]金額計算!F194</f>
        <v>350 4MATIC(類別：左から2桁目が0)</v>
      </c>
      <c r="G190" s="5" t="str">
        <f>+[1]金額計算!G194</f>
        <v>ZAA-243612C</v>
      </c>
      <c r="H190" s="6">
        <f>+[1]金額計算!H194</f>
        <v>8236364</v>
      </c>
      <c r="I190" s="47" t="str">
        <f>+[1]金額計算!I194</f>
        <v/>
      </c>
      <c r="J190" s="47">
        <f>+[1]金額計算!J194</f>
        <v>350000</v>
      </c>
      <c r="K190" s="47" t="str">
        <f>+[1]金額計算!K194</f>
        <v/>
      </c>
      <c r="L190" s="47">
        <f>+[1]金額計算!L194</f>
        <v>275000</v>
      </c>
    </row>
    <row r="191" spans="1:12" ht="17.399999999999999" customHeight="1" x14ac:dyDescent="0.45">
      <c r="A191" s="4">
        <f>+[1]金額計算!A195</f>
        <v>237</v>
      </c>
      <c r="B191" s="5" t="str">
        <f>+[1]金額計算!B195</f>
        <v>EV</v>
      </c>
      <c r="C191" s="5" t="str">
        <f>+[1]金額計算!C195</f>
        <v>普通自動車</v>
      </c>
      <c r="D191" s="42" t="str">
        <f>+[1]金額計算!D195</f>
        <v>メルセデス・ベンツ</v>
      </c>
      <c r="E191" s="42" t="str">
        <f>+[1]金額計算!E195</f>
        <v>EQC</v>
      </c>
      <c r="F191" s="42" t="str">
        <f>+[1]金額計算!F195</f>
        <v>400 4MATIC(類別：左から2桁目が3)</v>
      </c>
      <c r="G191" s="5" t="str">
        <f>+[1]金額計算!G195</f>
        <v>ZAA-293890</v>
      </c>
      <c r="H191" s="6">
        <f>+[1]金額計算!H195</f>
        <v>9009091</v>
      </c>
      <c r="I191" s="47" t="str">
        <f>+[1]金額計算!I195</f>
        <v/>
      </c>
      <c r="J191" s="47">
        <f>+[1]金額計算!J195</f>
        <v>350000</v>
      </c>
      <c r="K191" s="47" t="str">
        <f>+[1]金額計算!K195</f>
        <v/>
      </c>
      <c r="L191" s="47">
        <f>+[1]金額計算!L195</f>
        <v>275000</v>
      </c>
    </row>
    <row r="192" spans="1:12" ht="17.399999999999999" customHeight="1" x14ac:dyDescent="0.45">
      <c r="A192" s="4">
        <f>+[1]金額計算!A196</f>
        <v>238</v>
      </c>
      <c r="B192" s="5" t="str">
        <f>+[1]金額計算!B196</f>
        <v>EV</v>
      </c>
      <c r="C192" s="5" t="str">
        <f>+[1]金額計算!C196</f>
        <v>普通自動車</v>
      </c>
      <c r="D192" s="42" t="str">
        <f>+[1]金額計算!D196</f>
        <v>メルセデス・ベンツ</v>
      </c>
      <c r="E192" s="42" t="str">
        <f>+[1]金額計算!E196</f>
        <v>EQC</v>
      </c>
      <c r="F192" s="42" t="str">
        <f>+[1]金額計算!F196</f>
        <v>400 4MATIC(類別：左から2桁目が2)</v>
      </c>
      <c r="G192" s="5" t="str">
        <f>+[1]金額計算!G196</f>
        <v>ZAA-293890</v>
      </c>
      <c r="H192" s="6">
        <f>+[1]金額計算!H196</f>
        <v>8136364</v>
      </c>
      <c r="I192" s="47" t="str">
        <f>+[1]金額計算!I196</f>
        <v/>
      </c>
      <c r="J192" s="47">
        <f>+[1]金額計算!J196</f>
        <v>350000</v>
      </c>
      <c r="K192" s="47" t="str">
        <f>+[1]金額計算!K196</f>
        <v/>
      </c>
      <c r="L192" s="47">
        <f>+[1]金額計算!L196</f>
        <v>275000</v>
      </c>
    </row>
    <row r="193" spans="1:12" ht="17.399999999999999" customHeight="1" x14ac:dyDescent="0.45">
      <c r="A193" s="4">
        <f>+[1]金額計算!A197</f>
        <v>239</v>
      </c>
      <c r="B193" s="5" t="str">
        <f>+[1]金額計算!B197</f>
        <v>EV</v>
      </c>
      <c r="C193" s="5" t="str">
        <f>+[1]金額計算!C197</f>
        <v>普通自動車</v>
      </c>
      <c r="D193" s="42" t="str">
        <f>+[1]金額計算!D197</f>
        <v>メルセデス・ベンツ</v>
      </c>
      <c r="E193" s="42" t="str">
        <f>+[1]金額計算!E197</f>
        <v>EQC</v>
      </c>
      <c r="F193" s="42" t="str">
        <f>+[1]金額計算!F197</f>
        <v>400 4MATIC(類別：左から2桁目が1)</v>
      </c>
      <c r="G193" s="5" t="str">
        <f>+[1]金額計算!G197</f>
        <v>ZAA-293890</v>
      </c>
      <c r="H193" s="6">
        <f>+[1]金額計算!H197</f>
        <v>9818182</v>
      </c>
      <c r="I193" s="47" t="str">
        <f>+[1]金額計算!I197</f>
        <v/>
      </c>
      <c r="J193" s="47">
        <f>+[1]金額計算!J197</f>
        <v>350000</v>
      </c>
      <c r="K193" s="47" t="str">
        <f>+[1]金額計算!K197</f>
        <v/>
      </c>
      <c r="L193" s="47">
        <f>+[1]金額計算!L197</f>
        <v>275000</v>
      </c>
    </row>
    <row r="194" spans="1:12" ht="17.399999999999999" customHeight="1" x14ac:dyDescent="0.45">
      <c r="A194" s="4">
        <f>+[1]金額計算!A198</f>
        <v>240</v>
      </c>
      <c r="B194" s="5" t="str">
        <f>+[1]金額計算!B198</f>
        <v>EV</v>
      </c>
      <c r="C194" s="5" t="str">
        <f>+[1]金額計算!C198</f>
        <v>普通自動車</v>
      </c>
      <c r="D194" s="42" t="str">
        <f>+[1]金額計算!D198</f>
        <v>メルセデス・ベンツ</v>
      </c>
      <c r="E194" s="42" t="str">
        <f>+[1]金額計算!E198</f>
        <v>EQC</v>
      </c>
      <c r="F194" s="42" t="str">
        <f>+[1]金額計算!F198</f>
        <v>400 4MATIC(類別：左から2桁目が0)</v>
      </c>
      <c r="G194" s="5" t="str">
        <f>+[1]金額計算!G198</f>
        <v>ZAA-293890</v>
      </c>
      <c r="H194" s="6">
        <f>+[1]金額計算!H198</f>
        <v>9818182</v>
      </c>
      <c r="I194" s="47" t="str">
        <f>+[1]金額計算!I198</f>
        <v/>
      </c>
      <c r="J194" s="47">
        <f>+[1]金額計算!J198</f>
        <v>350000</v>
      </c>
      <c r="K194" s="47" t="str">
        <f>+[1]金額計算!K198</f>
        <v/>
      </c>
      <c r="L194" s="47">
        <f>+[1]金額計算!L198</f>
        <v>275000</v>
      </c>
    </row>
    <row r="195" spans="1:12" ht="17.399999999999999" customHeight="1" x14ac:dyDescent="0.45">
      <c r="A195" s="4">
        <f>+[1]金額計算!A199</f>
        <v>657</v>
      </c>
      <c r="B195" s="5" t="str">
        <f>+[1]金額計算!B199</f>
        <v>EV</v>
      </c>
      <c r="C195" s="5" t="str">
        <f>+[1]金額計算!C199</f>
        <v>普通自動車</v>
      </c>
      <c r="D195" s="42" t="str">
        <f>+[1]金額計算!D199</f>
        <v>メルセデス・ベンツ</v>
      </c>
      <c r="E195" s="42" t="str">
        <f>+[1]金額計算!E199</f>
        <v>EQE</v>
      </c>
      <c r="F195" s="42" t="str">
        <f>+[1]金額計算!F199</f>
        <v>350 4MATIC SUV ローンチエディション</v>
      </c>
      <c r="G195" s="5" t="str">
        <f>+[1]金額計算!G199</f>
        <v>ZAA-294612</v>
      </c>
      <c r="H195" s="6">
        <f>+[1]金額計算!H199</f>
        <v>12451819</v>
      </c>
      <c r="I195" s="47">
        <f>+[1]金額計算!I199</f>
        <v>450000</v>
      </c>
      <c r="J195" s="47" t="str">
        <f>+[1]金額計算!J199</f>
        <v/>
      </c>
      <c r="K195" s="47">
        <f>+[1]金額計算!K199</f>
        <v>375000</v>
      </c>
      <c r="L195" s="47" t="str">
        <f>+[1]金額計算!L199</f>
        <v/>
      </c>
    </row>
    <row r="196" spans="1:12" ht="17.399999999999999" customHeight="1" x14ac:dyDescent="0.45">
      <c r="A196" s="4">
        <f>+[1]金額計算!A200</f>
        <v>751</v>
      </c>
      <c r="B196" s="5" t="str">
        <f>+[1]金額計算!B200</f>
        <v>EV</v>
      </c>
      <c r="C196" s="5" t="str">
        <f>+[1]金額計算!C200</f>
        <v>普通自動車</v>
      </c>
      <c r="D196" s="42" t="str">
        <f>+[1]金額計算!D200</f>
        <v>メルセデス・ベンツ</v>
      </c>
      <c r="E196" s="42" t="str">
        <f>+[1]金額計算!E200</f>
        <v>EQE</v>
      </c>
      <c r="F196" s="42" t="str">
        <f>+[1]金額計算!F200</f>
        <v>350 4MATIC SUV(類別：左から2桁目が0)</v>
      </c>
      <c r="G196" s="5" t="str">
        <f>+[1]金額計算!G200</f>
        <v>ZAA-294612</v>
      </c>
      <c r="H196" s="6">
        <f>+[1]金額計算!H200</f>
        <v>11745455</v>
      </c>
      <c r="I196" s="47">
        <f>+[1]金額計算!I200</f>
        <v>450000</v>
      </c>
      <c r="J196" s="47" t="str">
        <f>+[1]金額計算!J200</f>
        <v/>
      </c>
      <c r="K196" s="47">
        <f>+[1]金額計算!K200</f>
        <v>375000</v>
      </c>
      <c r="L196" s="47" t="str">
        <f>+[1]金額計算!L200</f>
        <v/>
      </c>
    </row>
    <row r="197" spans="1:12" ht="17.399999999999999" customHeight="1" x14ac:dyDescent="0.45">
      <c r="A197" s="4">
        <f>+[1]金額計算!A201</f>
        <v>734</v>
      </c>
      <c r="B197" s="5" t="str">
        <f>+[1]金額計算!B201</f>
        <v>EV</v>
      </c>
      <c r="C197" s="5" t="str">
        <f>+[1]金額計算!C201</f>
        <v>普通自動車</v>
      </c>
      <c r="D197" s="42" t="str">
        <f>+[1]金額計算!D201</f>
        <v>メルセデス・ベンツ</v>
      </c>
      <c r="E197" s="42" t="str">
        <f>+[1]金額計算!E201</f>
        <v>EQE</v>
      </c>
      <c r="F197" s="42" t="str">
        <f>+[1]金額計算!F201</f>
        <v>350+ Exclusive(類別：左から2桁目が2)</v>
      </c>
      <c r="G197" s="5" t="str">
        <f>+[1]金額計算!G201</f>
        <v>ZAA-295121</v>
      </c>
      <c r="H197" s="6">
        <f>+[1]金額計算!H201</f>
        <v>11545455</v>
      </c>
      <c r="I197" s="47">
        <f>+[1]金額計算!I201</f>
        <v>450000</v>
      </c>
      <c r="J197" s="47" t="str">
        <f>+[1]金額計算!J201</f>
        <v/>
      </c>
      <c r="K197" s="47">
        <f>+[1]金額計算!K201</f>
        <v>375000</v>
      </c>
      <c r="L197" s="47" t="str">
        <f>+[1]金額計算!L201</f>
        <v/>
      </c>
    </row>
    <row r="198" spans="1:12" ht="17.399999999999999" customHeight="1" x14ac:dyDescent="0.45">
      <c r="A198" s="4">
        <f>+[1]金額計算!A202</f>
        <v>505</v>
      </c>
      <c r="B198" s="5" t="str">
        <f>+[1]金額計算!B202</f>
        <v>EV</v>
      </c>
      <c r="C198" s="5" t="str">
        <f>+[1]金額計算!C202</f>
        <v>普通自動車</v>
      </c>
      <c r="D198" s="42" t="str">
        <f>+[1]金額計算!D202</f>
        <v>メルセデス・ベンツ</v>
      </c>
      <c r="E198" s="42" t="str">
        <f>+[1]金額計算!E202</f>
        <v>EQE</v>
      </c>
      <c r="F198" s="42" t="str">
        <f>+[1]金額計算!F202</f>
        <v>350+(類別：左から2桁目が0)</v>
      </c>
      <c r="G198" s="5" t="str">
        <f>+[1]金額計算!G202</f>
        <v>ZAA-295121</v>
      </c>
      <c r="H198" s="6">
        <f>+[1]金額計算!H202</f>
        <v>11372728</v>
      </c>
      <c r="I198" s="47">
        <f>+[1]金額計算!I202</f>
        <v>450000</v>
      </c>
      <c r="J198" s="47" t="str">
        <f>+[1]金額計算!J202</f>
        <v/>
      </c>
      <c r="K198" s="47">
        <f>+[1]金額計算!K202</f>
        <v>375000</v>
      </c>
      <c r="L198" s="47" t="str">
        <f>+[1]金額計算!L202</f>
        <v/>
      </c>
    </row>
    <row r="199" spans="1:12" ht="17.399999999999999" customHeight="1" x14ac:dyDescent="0.45">
      <c r="A199" s="4">
        <f>+[1]金額計算!A203</f>
        <v>699</v>
      </c>
      <c r="B199" s="5" t="str">
        <f>+[1]金額計算!B203</f>
        <v>EV</v>
      </c>
      <c r="C199" s="5" t="str">
        <f>+[1]金額計算!C203</f>
        <v>普通自動車</v>
      </c>
      <c r="D199" s="42" t="str">
        <f>+[1]金額計算!D203</f>
        <v>メルセデス・ベンツ</v>
      </c>
      <c r="E199" s="42" t="str">
        <f>+[1]金額計算!E203</f>
        <v>Mercedes-AMG EQE</v>
      </c>
      <c r="F199" s="42" t="str">
        <f>+[1]金額計算!F203</f>
        <v>53 4MATIC+SUV ローンチエディション</v>
      </c>
      <c r="G199" s="5" t="str">
        <f>+[1]金額計算!G203</f>
        <v>ZAA-294653</v>
      </c>
      <c r="H199" s="6">
        <f>+[1]金額計算!H203</f>
        <v>15518182</v>
      </c>
      <c r="I199" s="47">
        <f>+[1]金額計算!I203</f>
        <v>450000</v>
      </c>
      <c r="J199" s="47" t="str">
        <f>+[1]金額計算!J203</f>
        <v/>
      </c>
      <c r="K199" s="47">
        <f>+[1]金額計算!K203</f>
        <v>375000</v>
      </c>
      <c r="L199" s="47" t="str">
        <f>+[1]金額計算!L203</f>
        <v/>
      </c>
    </row>
    <row r="200" spans="1:12" ht="17.399999999999999" customHeight="1" x14ac:dyDescent="0.45">
      <c r="A200" s="4">
        <f>+[1]金額計算!A204</f>
        <v>752</v>
      </c>
      <c r="B200" s="5" t="str">
        <f>+[1]金額計算!B204</f>
        <v>EV</v>
      </c>
      <c r="C200" s="5" t="str">
        <f>+[1]金額計算!C204</f>
        <v>普通自動車</v>
      </c>
      <c r="D200" s="42" t="str">
        <f>+[1]金額計算!D204</f>
        <v>メルセデス・ベンツ</v>
      </c>
      <c r="E200" s="42" t="str">
        <f>+[1]金額計算!E204</f>
        <v>Mercedes-AMG EQE</v>
      </c>
      <c r="F200" s="42" t="str">
        <f>+[1]金額計算!F204</f>
        <v>53 4MATIC+SUV(類別：左から2桁目が0)</v>
      </c>
      <c r="G200" s="5" t="str">
        <f>+[1]金額計算!G204</f>
        <v>ZAA-294653</v>
      </c>
      <c r="H200" s="6">
        <f>+[1]金額計算!H204</f>
        <v>14481819</v>
      </c>
      <c r="I200" s="47">
        <f>+[1]金額計算!I204</f>
        <v>450000</v>
      </c>
      <c r="J200" s="47" t="str">
        <f>+[1]金額計算!J204</f>
        <v/>
      </c>
      <c r="K200" s="47">
        <f>+[1]金額計算!K204</f>
        <v>375000</v>
      </c>
      <c r="L200" s="47" t="str">
        <f>+[1]金額計算!L204</f>
        <v/>
      </c>
    </row>
    <row r="201" spans="1:12" ht="17.399999999999999" customHeight="1" x14ac:dyDescent="0.45">
      <c r="A201" s="4">
        <f>+[1]金額計算!A205</f>
        <v>735</v>
      </c>
      <c r="B201" s="5" t="str">
        <f>+[1]金額計算!B205</f>
        <v>EV</v>
      </c>
      <c r="C201" s="5" t="str">
        <f>+[1]金額計算!C205</f>
        <v>普通自動車</v>
      </c>
      <c r="D201" s="42" t="str">
        <f>+[1]金額計算!D205</f>
        <v>メルセデス・ベンツ</v>
      </c>
      <c r="E201" s="42" t="str">
        <f>+[1]金額計算!E205</f>
        <v>Mercedes-AMG EQE</v>
      </c>
      <c r="F201" s="42" t="str">
        <f>+[1]金額計算!F205</f>
        <v>53 4MATIC+(類別：左から2桁目が2)</v>
      </c>
      <c r="G201" s="5" t="str">
        <f>+[1]金額計算!G205</f>
        <v>ZAA-295153</v>
      </c>
      <c r="H201" s="6">
        <f>+[1]金額計算!H205</f>
        <v>17672728</v>
      </c>
      <c r="I201" s="47">
        <f>+[1]金額計算!I205</f>
        <v>450000</v>
      </c>
      <c r="J201" s="47" t="str">
        <f>+[1]金額計算!J205</f>
        <v/>
      </c>
      <c r="K201" s="47">
        <f>+[1]金額計算!K205</f>
        <v>375000</v>
      </c>
      <c r="L201" s="47" t="str">
        <f>+[1]金額計算!L205</f>
        <v/>
      </c>
    </row>
    <row r="202" spans="1:12" ht="17.399999999999999" customHeight="1" x14ac:dyDescent="0.45">
      <c r="A202" s="4">
        <f>+[1]金額計算!A206</f>
        <v>527</v>
      </c>
      <c r="B202" s="5" t="str">
        <f>+[1]金額計算!B206</f>
        <v>EV</v>
      </c>
      <c r="C202" s="5" t="str">
        <f>+[1]金額計算!C206</f>
        <v>普通自動車</v>
      </c>
      <c r="D202" s="42" t="str">
        <f>+[1]金額計算!D206</f>
        <v>メルセデス・ベンツ</v>
      </c>
      <c r="E202" s="42" t="str">
        <f>+[1]金額計算!E206</f>
        <v>Mercedes-AMG EQE</v>
      </c>
      <c r="F202" s="42" t="str">
        <f>+[1]金額計算!F206</f>
        <v>53 4MATIC+(類別：左から2桁目が0または1)</v>
      </c>
      <c r="G202" s="5" t="str">
        <f>+[1]金額計算!G206</f>
        <v>ZAA-295153</v>
      </c>
      <c r="H202" s="6">
        <f>+[1]金額計算!H206</f>
        <v>17500000</v>
      </c>
      <c r="I202" s="47">
        <f>+[1]金額計算!I206</f>
        <v>450000</v>
      </c>
      <c r="J202" s="47" t="str">
        <f>+[1]金額計算!J206</f>
        <v/>
      </c>
      <c r="K202" s="47">
        <f>+[1]金額計算!K206</f>
        <v>375000</v>
      </c>
      <c r="L202" s="47" t="str">
        <f>+[1]金額計算!L206</f>
        <v/>
      </c>
    </row>
    <row r="203" spans="1:12" ht="17.399999999999999" customHeight="1" x14ac:dyDescent="0.45">
      <c r="A203" s="4">
        <f>+[1]金額計算!A207</f>
        <v>718</v>
      </c>
      <c r="B203" s="5" t="str">
        <f>+[1]金額計算!B207</f>
        <v>EV</v>
      </c>
      <c r="C203" s="5" t="str">
        <f>+[1]金額計算!C207</f>
        <v>普通自動車</v>
      </c>
      <c r="D203" s="42" t="str">
        <f>+[1]金額計算!D207</f>
        <v>メルセデス・ベンツ</v>
      </c>
      <c r="E203" s="42" t="str">
        <f>+[1]金額計算!E207</f>
        <v>EQS</v>
      </c>
      <c r="F203" s="42" t="str">
        <f>+[1]金額計算!F207</f>
        <v>450+ Edition1(類別：0134)</v>
      </c>
      <c r="G203" s="5" t="str">
        <f>+[1]金額計算!G207</f>
        <v>ZAA-297123</v>
      </c>
      <c r="H203" s="6">
        <f>+[1]金額計算!H207</f>
        <v>19609091</v>
      </c>
      <c r="I203" s="47">
        <f>+[1]金額計算!I207</f>
        <v>450000</v>
      </c>
      <c r="J203" s="47" t="str">
        <f>+[1]金額計算!J207</f>
        <v/>
      </c>
      <c r="K203" s="47">
        <f>+[1]金額計算!K207</f>
        <v>375000</v>
      </c>
      <c r="L203" s="47" t="str">
        <f>+[1]金額計算!L207</f>
        <v/>
      </c>
    </row>
    <row r="204" spans="1:12" ht="17.399999999999999" customHeight="1" x14ac:dyDescent="0.45">
      <c r="A204" s="4">
        <f>+[1]金額計算!A208</f>
        <v>736</v>
      </c>
      <c r="B204" s="5" t="str">
        <f>+[1]金額計算!B208</f>
        <v>EV</v>
      </c>
      <c r="C204" s="5" t="str">
        <f>+[1]金額計算!C208</f>
        <v>普通自動車</v>
      </c>
      <c r="D204" s="42" t="str">
        <f>+[1]金額計算!D208</f>
        <v>メルセデス・ベンツ</v>
      </c>
      <c r="E204" s="42" t="str">
        <f>+[1]金額計算!E208</f>
        <v>EQS</v>
      </c>
      <c r="F204" s="42" t="str">
        <f>+[1]金額計算!F208</f>
        <v>450+(類別：左から2桁目が1)</v>
      </c>
      <c r="G204" s="5" t="str">
        <f>+[1]金額計算!G208</f>
        <v>ZAA-297123</v>
      </c>
      <c r="H204" s="6">
        <f>+[1]金額計算!H208</f>
        <v>13627273</v>
      </c>
      <c r="I204" s="47">
        <f>+[1]金額計算!I208</f>
        <v>450000</v>
      </c>
      <c r="J204" s="47" t="str">
        <f>+[1]金額計算!J208</f>
        <v/>
      </c>
      <c r="K204" s="47">
        <f>+[1]金額計算!K208</f>
        <v>375000</v>
      </c>
      <c r="L204" s="47" t="str">
        <f>+[1]金額計算!L208</f>
        <v/>
      </c>
    </row>
    <row r="205" spans="1:12" ht="17.399999999999999" customHeight="1" x14ac:dyDescent="0.45">
      <c r="A205" s="4">
        <f>+[1]金額計算!A209</f>
        <v>506</v>
      </c>
      <c r="B205" s="5" t="str">
        <f>+[1]金額計算!B209</f>
        <v>EV</v>
      </c>
      <c r="C205" s="5" t="str">
        <f>+[1]金額計算!C209</f>
        <v>普通自動車</v>
      </c>
      <c r="D205" s="42" t="str">
        <f>+[1]金額計算!D209</f>
        <v>メルセデス・ベンツ</v>
      </c>
      <c r="E205" s="42" t="str">
        <f>+[1]金額計算!E209</f>
        <v>EQS</v>
      </c>
      <c r="F205" s="42" t="str">
        <f>+[1]金額計算!F209</f>
        <v>450+(類別：左から2桁目が0)</v>
      </c>
      <c r="G205" s="5" t="str">
        <f>+[1]金額計算!G209</f>
        <v>ZAA-297123</v>
      </c>
      <c r="H205" s="6">
        <f>+[1]金額計算!H209</f>
        <v>14209091</v>
      </c>
      <c r="I205" s="47">
        <f>+[1]金額計算!I209</f>
        <v>450000</v>
      </c>
      <c r="J205" s="47" t="str">
        <f>+[1]金額計算!J209</f>
        <v/>
      </c>
      <c r="K205" s="47">
        <f>+[1]金額計算!K209</f>
        <v>375000</v>
      </c>
      <c r="L205" s="47" t="str">
        <f>+[1]金額計算!L209</f>
        <v/>
      </c>
    </row>
    <row r="206" spans="1:12" ht="17.399999999999999" customHeight="1" x14ac:dyDescent="0.45">
      <c r="A206" s="4">
        <f>+[1]金額計算!A210</f>
        <v>635</v>
      </c>
      <c r="B206" s="5" t="str">
        <f>+[1]金額計算!B210</f>
        <v>EV</v>
      </c>
      <c r="C206" s="5" t="str">
        <f>+[1]金額計算!C210</f>
        <v>普通自動車</v>
      </c>
      <c r="D206" s="42" t="str">
        <f>+[1]金額計算!D210</f>
        <v>メルセデス・ベンツ</v>
      </c>
      <c r="E206" s="42" t="str">
        <f>+[1]金額計算!E210</f>
        <v>EQS</v>
      </c>
      <c r="F206" s="42" t="str">
        <f>+[1]金額計算!F210</f>
        <v>450 4MATIC SUV</v>
      </c>
      <c r="G206" s="5" t="str">
        <f>+[1]金額計算!G210</f>
        <v>ZAA-296624</v>
      </c>
      <c r="H206" s="6">
        <f>+[1]金額計算!H210</f>
        <v>14081819</v>
      </c>
      <c r="I206" s="47">
        <f>+[1]金額計算!I210</f>
        <v>450000</v>
      </c>
      <c r="J206" s="47" t="str">
        <f>+[1]金額計算!J210</f>
        <v/>
      </c>
      <c r="K206" s="47">
        <f>+[1]金額計算!K210</f>
        <v>375000</v>
      </c>
      <c r="L206" s="47" t="str">
        <f>+[1]金額計算!L210</f>
        <v/>
      </c>
    </row>
    <row r="207" spans="1:12" ht="17.399999999999999" customHeight="1" x14ac:dyDescent="0.45">
      <c r="A207" s="4">
        <f>+[1]金額計算!A211</f>
        <v>636</v>
      </c>
      <c r="B207" s="5" t="str">
        <f>+[1]金額計算!B211</f>
        <v>EV</v>
      </c>
      <c r="C207" s="5" t="str">
        <f>+[1]金額計算!C211</f>
        <v>普通自動車</v>
      </c>
      <c r="D207" s="42" t="str">
        <f>+[1]金額計算!D211</f>
        <v>メルセデス・ベンツ</v>
      </c>
      <c r="E207" s="42" t="str">
        <f>+[1]金額計算!E211</f>
        <v>EQS</v>
      </c>
      <c r="F207" s="42" t="str">
        <f>+[1]金額計算!F211</f>
        <v>580 4MATIC SUV スポーツ</v>
      </c>
      <c r="G207" s="5" t="str">
        <f>+[1]金額計算!G211</f>
        <v>ZAA-296644</v>
      </c>
      <c r="H207" s="6">
        <f>+[1]金額計算!H211</f>
        <v>18172728</v>
      </c>
      <c r="I207" s="47">
        <f>+[1]金額計算!I211</f>
        <v>450000</v>
      </c>
      <c r="J207" s="47" t="str">
        <f>+[1]金額計算!J211</f>
        <v/>
      </c>
      <c r="K207" s="47">
        <f>+[1]金額計算!K211</f>
        <v>375000</v>
      </c>
      <c r="L207" s="47" t="str">
        <f>+[1]金額計算!L211</f>
        <v/>
      </c>
    </row>
    <row r="208" spans="1:12" ht="17.399999999999999" customHeight="1" x14ac:dyDescent="0.45">
      <c r="A208" s="4">
        <f>+[1]金額計算!A212</f>
        <v>737</v>
      </c>
      <c r="B208" s="5" t="str">
        <f>+[1]金額計算!B212</f>
        <v>EV</v>
      </c>
      <c r="C208" s="5" t="str">
        <f>+[1]金額計算!C212</f>
        <v>普通自動車</v>
      </c>
      <c r="D208" s="42" t="str">
        <f>+[1]金額計算!D212</f>
        <v>メルセデス・ベンツ</v>
      </c>
      <c r="E208" s="42" t="str">
        <f>+[1]金額計算!E212</f>
        <v>Mercedes-AMG EQS</v>
      </c>
      <c r="F208" s="42" t="str">
        <f>+[1]金額計算!F212</f>
        <v>53 4MATIC+(類別：左から2桁目が1)</v>
      </c>
      <c r="G208" s="5" t="str">
        <f>+[1]金額計算!G212</f>
        <v>ZAA-297155</v>
      </c>
      <c r="H208" s="6">
        <f>+[1]金額計算!H212</f>
        <v>22054546</v>
      </c>
      <c r="I208" s="47">
        <f>+[1]金額計算!I212</f>
        <v>450000</v>
      </c>
      <c r="J208" s="47" t="str">
        <f>+[1]金額計算!J212</f>
        <v/>
      </c>
      <c r="K208" s="47">
        <f>+[1]金額計算!K212</f>
        <v>375000</v>
      </c>
      <c r="L208" s="47" t="str">
        <f>+[1]金額計算!L212</f>
        <v/>
      </c>
    </row>
    <row r="209" spans="1:12" ht="17.399999999999999" customHeight="1" x14ac:dyDescent="0.45">
      <c r="A209" s="4">
        <f>+[1]金額計算!A213</f>
        <v>507</v>
      </c>
      <c r="B209" s="5" t="str">
        <f>+[1]金額計算!B213</f>
        <v>EV</v>
      </c>
      <c r="C209" s="5" t="str">
        <f>+[1]金額計算!C213</f>
        <v>普通自動車</v>
      </c>
      <c r="D209" s="42" t="str">
        <f>+[1]金額計算!D213</f>
        <v>メルセデス・ベンツ</v>
      </c>
      <c r="E209" s="42" t="str">
        <f>+[1]金額計算!E213</f>
        <v>Mercedes-AMG EQS</v>
      </c>
      <c r="F209" s="42" t="str">
        <f>+[1]金額計算!F213</f>
        <v>53 4MATIC+(類別：左から2桁目が0)</v>
      </c>
      <c r="G209" s="5" t="str">
        <f>+[1]金額計算!G213</f>
        <v>ZAA-297155</v>
      </c>
      <c r="H209" s="6">
        <f>+[1]金額計算!H213</f>
        <v>21590909</v>
      </c>
      <c r="I209" s="47">
        <f>+[1]金額計算!I213</f>
        <v>450000</v>
      </c>
      <c r="J209" s="47" t="str">
        <f>+[1]金額計算!J213</f>
        <v/>
      </c>
      <c r="K209" s="47">
        <f>+[1]金額計算!K213</f>
        <v>375000</v>
      </c>
      <c r="L209" s="47" t="str">
        <f>+[1]金額計算!L213</f>
        <v/>
      </c>
    </row>
    <row r="210" spans="1:12" ht="17.399999999999999" customHeight="1" x14ac:dyDescent="0.45">
      <c r="A210" s="4">
        <f>+[1]金額計算!A214</f>
        <v>617</v>
      </c>
      <c r="B210" s="5" t="str">
        <f>+[1]金額計算!B214</f>
        <v>EV</v>
      </c>
      <c r="C210" s="5" t="str">
        <f>+[1]金額計算!C214</f>
        <v>普通自動車</v>
      </c>
      <c r="D210" s="42" t="str">
        <f>+[1]金額計算!D214</f>
        <v>レクサス</v>
      </c>
      <c r="E210" s="42" t="str">
        <f>+[1]金額計算!E214</f>
        <v>UX 300e</v>
      </c>
      <c r="F210" s="42" t="str">
        <f>+[1]金額計算!F214</f>
        <v>Version C（類別：0003以降）</v>
      </c>
      <c r="G210" s="5" t="str">
        <f>+[1]金額計算!G214</f>
        <v>ZAA-KMA10</v>
      </c>
      <c r="H210" s="6">
        <f>+[1]金額計算!H214</f>
        <v>5909091</v>
      </c>
      <c r="I210" s="47">
        <f>+[1]金額計算!I214</f>
        <v>500000</v>
      </c>
      <c r="J210" s="47" t="str">
        <f>+[1]金額計算!J214</f>
        <v/>
      </c>
      <c r="K210" s="47">
        <f>+[1]金額計算!K214</f>
        <v>425000</v>
      </c>
      <c r="L210" s="47" t="str">
        <f>+[1]金額計算!L214</f>
        <v/>
      </c>
    </row>
    <row r="211" spans="1:12" ht="17.399999999999999" customHeight="1" x14ac:dyDescent="0.45">
      <c r="A211" s="4">
        <f>+[1]金額計算!A215</f>
        <v>78</v>
      </c>
      <c r="B211" s="5" t="str">
        <f>+[1]金額計算!B215</f>
        <v>EV</v>
      </c>
      <c r="C211" s="5" t="str">
        <f>+[1]金額計算!C215</f>
        <v>普通自動車</v>
      </c>
      <c r="D211" s="42" t="str">
        <f>+[1]金額計算!D215</f>
        <v>レクサス</v>
      </c>
      <c r="E211" s="42" t="str">
        <f>+[1]金額計算!E215</f>
        <v>UX 300e</v>
      </c>
      <c r="F211" s="42" t="str">
        <f>+[1]金額計算!F215</f>
        <v>Version C（類別：0001、0002）</v>
      </c>
      <c r="G211" s="5" t="str">
        <f>+[1]金額計算!G215</f>
        <v>ZAA-KMA10</v>
      </c>
      <c r="H211" s="6">
        <f>+[1]金額計算!H215</f>
        <v>5272727</v>
      </c>
      <c r="I211" s="47">
        <f>+[1]金額計算!I215</f>
        <v>500000</v>
      </c>
      <c r="J211" s="47" t="str">
        <f>+[1]金額計算!J215</f>
        <v/>
      </c>
      <c r="K211" s="47">
        <f>+[1]金額計算!K215</f>
        <v>425000</v>
      </c>
      <c r="L211" s="47" t="str">
        <f>+[1]金額計算!L215</f>
        <v/>
      </c>
    </row>
    <row r="212" spans="1:12" ht="17.399999999999999" customHeight="1" x14ac:dyDescent="0.45">
      <c r="A212" s="4">
        <f>+[1]金額計算!A216</f>
        <v>618</v>
      </c>
      <c r="B212" s="5" t="str">
        <f>+[1]金額計算!B216</f>
        <v>EV</v>
      </c>
      <c r="C212" s="5" t="str">
        <f>+[1]金額計算!C216</f>
        <v>普通自動車</v>
      </c>
      <c r="D212" s="42" t="str">
        <f>+[1]金額計算!D216</f>
        <v>レクサス</v>
      </c>
      <c r="E212" s="42" t="str">
        <f>+[1]金額計算!E216</f>
        <v>UX 300e</v>
      </c>
      <c r="F212" s="42" t="str">
        <f>+[1]金額計算!F216</f>
        <v>Version L（類別：0003以降）</v>
      </c>
      <c r="G212" s="5" t="str">
        <f>+[1]金額計算!G216</f>
        <v>ZAA-KMA10</v>
      </c>
      <c r="H212" s="6">
        <f>+[1]金額計算!H216</f>
        <v>6409091</v>
      </c>
      <c r="I212" s="47">
        <f>+[1]金額計算!I216</f>
        <v>500000</v>
      </c>
      <c r="J212" s="47" t="str">
        <f>+[1]金額計算!J216</f>
        <v/>
      </c>
      <c r="K212" s="47">
        <f>+[1]金額計算!K216</f>
        <v>425000</v>
      </c>
      <c r="L212" s="47" t="str">
        <f>+[1]金額計算!L216</f>
        <v/>
      </c>
    </row>
    <row r="213" spans="1:12" ht="17.399999999999999" customHeight="1" x14ac:dyDescent="0.45">
      <c r="A213" s="4">
        <f>+[1]金額計算!A217</f>
        <v>79</v>
      </c>
      <c r="B213" s="5" t="str">
        <f>+[1]金額計算!B217</f>
        <v>EV</v>
      </c>
      <c r="C213" s="5" t="str">
        <f>+[1]金額計算!C217</f>
        <v>普通自動車</v>
      </c>
      <c r="D213" s="42" t="str">
        <f>+[1]金額計算!D217</f>
        <v>レクサス</v>
      </c>
      <c r="E213" s="42" t="str">
        <f>+[1]金額計算!E217</f>
        <v>UX 300e</v>
      </c>
      <c r="F213" s="42" t="str">
        <f>+[1]金額計算!F217</f>
        <v>Version L（類別：0001、0002）</v>
      </c>
      <c r="G213" s="5" t="str">
        <f>+[1]金額計算!G217</f>
        <v>ZAA-KMA10</v>
      </c>
      <c r="H213" s="6">
        <f>+[1]金額計算!H217</f>
        <v>5772727</v>
      </c>
      <c r="I213" s="47">
        <f>+[1]金額計算!I217</f>
        <v>500000</v>
      </c>
      <c r="J213" s="47" t="str">
        <f>+[1]金額計算!J217</f>
        <v/>
      </c>
      <c r="K213" s="47">
        <f>+[1]金額計算!K217</f>
        <v>425000</v>
      </c>
      <c r="L213" s="47" t="str">
        <f>+[1]金額計算!L217</f>
        <v/>
      </c>
    </row>
    <row r="214" spans="1:12" ht="17.399999999999999" customHeight="1" x14ac:dyDescent="0.45">
      <c r="A214" s="4">
        <f>+[1]金額計算!A218</f>
        <v>717</v>
      </c>
      <c r="B214" s="5" t="str">
        <f>+[1]金額計算!B218</f>
        <v>EV</v>
      </c>
      <c r="C214" s="5" t="str">
        <f>+[1]金額計算!C218</f>
        <v>普通自動車</v>
      </c>
      <c r="D214" s="42" t="str">
        <f>+[1]金額計算!D218</f>
        <v>レクサス</v>
      </c>
      <c r="E214" s="42" t="str">
        <f>+[1]金額計算!E218</f>
        <v>RZ 300e</v>
      </c>
      <c r="F214" s="42" t="str">
        <f>+[1]金額計算!F218</f>
        <v>Version L</v>
      </c>
      <c r="G214" s="5" t="str">
        <f>+[1]金額計算!G218</f>
        <v>ZAA-XEBM10</v>
      </c>
      <c r="H214" s="6">
        <f>+[1]金額計算!H218</f>
        <v>7454545</v>
      </c>
      <c r="I214" s="47">
        <f>+[1]金額計算!I218</f>
        <v>500000</v>
      </c>
      <c r="J214" s="47" t="str">
        <f>+[1]金額計算!J218</f>
        <v/>
      </c>
      <c r="K214" s="47">
        <f>+[1]金額計算!K218</f>
        <v>425000</v>
      </c>
      <c r="L214" s="47" t="str">
        <f>+[1]金額計算!L218</f>
        <v/>
      </c>
    </row>
    <row r="215" spans="1:12" ht="17.399999999999999" customHeight="1" x14ac:dyDescent="0.45">
      <c r="A215" s="4">
        <f>+[1]金額計算!A219</f>
        <v>619</v>
      </c>
      <c r="B215" s="5" t="str">
        <f>+[1]金額計算!B219</f>
        <v>EV</v>
      </c>
      <c r="C215" s="5" t="str">
        <f>+[1]金額計算!C219</f>
        <v>普通自動車</v>
      </c>
      <c r="D215" s="42" t="str">
        <f>+[1]金額計算!D219</f>
        <v>レクサス</v>
      </c>
      <c r="E215" s="42" t="str">
        <f>+[1]金額計算!E219</f>
        <v>RZ 450e</v>
      </c>
      <c r="F215" s="42" t="str">
        <f>+[1]金額計算!F219</f>
        <v>Version L</v>
      </c>
      <c r="G215" s="5" t="str">
        <f>+[1]金額計算!G219</f>
        <v>ZAA-XEBM15</v>
      </c>
      <c r="H215" s="6">
        <f>+[1]金額計算!H219</f>
        <v>8000000</v>
      </c>
      <c r="I215" s="47">
        <f>+[1]金額計算!I219</f>
        <v>500000</v>
      </c>
      <c r="J215" s="47" t="str">
        <f>+[1]金額計算!J219</f>
        <v/>
      </c>
      <c r="K215" s="47">
        <f>+[1]金額計算!K219</f>
        <v>425000</v>
      </c>
      <c r="L215" s="47" t="str">
        <f>+[1]金額計算!L219</f>
        <v/>
      </c>
    </row>
    <row r="216" spans="1:12" ht="17.399999999999999" customHeight="1" x14ac:dyDescent="0.45">
      <c r="A216" s="4">
        <f>+[1]金額計算!A220</f>
        <v>620</v>
      </c>
      <c r="B216" s="5" t="str">
        <f>+[1]金額計算!B220</f>
        <v>EV</v>
      </c>
      <c r="C216" s="5" t="str">
        <f>+[1]金額計算!C220</f>
        <v>普通自動車</v>
      </c>
      <c r="D216" s="42" t="str">
        <f>+[1]金額計算!D220</f>
        <v>レクサス</v>
      </c>
      <c r="E216" s="42" t="str">
        <f>+[1]金額計算!E220</f>
        <v>RZ 450e</v>
      </c>
      <c r="F216" s="42" t="str">
        <f>+[1]金額計算!F220</f>
        <v>First Edition</v>
      </c>
      <c r="G216" s="5" t="str">
        <f>+[1]金額計算!G220</f>
        <v>ZAA-XEBM15</v>
      </c>
      <c r="H216" s="6">
        <f>+[1]金額計算!H220</f>
        <v>8545455</v>
      </c>
      <c r="I216" s="47">
        <f>+[1]金額計算!I220</f>
        <v>500000</v>
      </c>
      <c r="J216" s="47" t="str">
        <f>+[1]金額計算!J220</f>
        <v/>
      </c>
      <c r="K216" s="47">
        <f>+[1]金額計算!K220</f>
        <v>425000</v>
      </c>
      <c r="L216" s="47" t="str">
        <f>+[1]金額計算!L220</f>
        <v/>
      </c>
    </row>
    <row r="217" spans="1:12" ht="17.399999999999999" customHeight="1" x14ac:dyDescent="0.45">
      <c r="A217" s="4">
        <f>+[1]金額計算!A221</f>
        <v>704</v>
      </c>
      <c r="B217" s="5" t="str">
        <f>+[1]金額計算!B221</f>
        <v>EV</v>
      </c>
      <c r="C217" s="5" t="str">
        <f>+[1]金額計算!C221</f>
        <v>普通自動車</v>
      </c>
      <c r="D217" s="42" t="str">
        <f>+[1]金額計算!D221</f>
        <v>ロールスロイス</v>
      </c>
      <c r="E217" s="42" t="str">
        <f>+[1]金額計算!E221</f>
        <v>スペクター</v>
      </c>
      <c r="F217" s="42" t="str">
        <f>+[1]金額計算!F221</f>
        <v/>
      </c>
      <c r="G217" s="5" t="str">
        <f>+[1]金額計算!G221</f>
        <v>ZAA-TK2293</v>
      </c>
      <c r="H217" s="6">
        <f>+[1]金額計算!H221</f>
        <v>43636364</v>
      </c>
      <c r="I217" s="47" t="str">
        <f>+[1]金額計算!I221</f>
        <v/>
      </c>
      <c r="J217" s="47">
        <f>+[1]金額計算!J221</f>
        <v>400000</v>
      </c>
      <c r="K217" s="47" t="str">
        <f>+[1]金額計算!K221</f>
        <v/>
      </c>
      <c r="L217" s="47">
        <f>+[1]金額計算!L221</f>
        <v>325000</v>
      </c>
    </row>
    <row r="218" spans="1:12" ht="17.399999999999999" customHeight="1" x14ac:dyDescent="0.45">
      <c r="A218" s="4" t="str">
        <f>+[1]金額計算!A222</f>
        <v>車両コード</v>
      </c>
      <c r="B218" s="5" t="str">
        <f>+[1]金額計算!B222</f>
        <v>EV</v>
      </c>
      <c r="C218" s="5" t="str">
        <f>+[1]金額計算!C222</f>
        <v>区分</v>
      </c>
      <c r="D218" s="42" t="str">
        <f>+[1]金額計算!D222</f>
        <v>ブランド（メーカー）</v>
      </c>
      <c r="E218" s="42" t="str">
        <f>+[1]金額計算!E222</f>
        <v>車名</v>
      </c>
      <c r="F218" s="42" t="str">
        <f>+[1]金額計算!F222</f>
        <v>グレード</v>
      </c>
      <c r="G218" s="5" t="str">
        <f>+[1]金額計算!G222</f>
        <v>型式</v>
      </c>
      <c r="H218" s="6" t="str">
        <f>+[1]金額計算!H222</f>
        <v>定価(円)
※１</v>
      </c>
      <c r="I218" s="47" t="e">
        <f>+[1]金額計算!I222</f>
        <v>#N/A</v>
      </c>
      <c r="J218" s="47" t="str">
        <f>+[1]金額計算!J222</f>
        <v/>
      </c>
      <c r="K218" s="47" t="e">
        <f>+[1]金額計算!K222</f>
        <v>#N/A</v>
      </c>
      <c r="L218" s="47" t="str">
        <f>+[1]金額計算!L222</f>
        <v/>
      </c>
    </row>
    <row r="219" spans="1:12" ht="17.399999999999999" customHeight="1" x14ac:dyDescent="0.45">
      <c r="A219" s="4">
        <f>+[1]金額計算!A223</f>
        <v>0</v>
      </c>
      <c r="B219" s="5" t="str">
        <f>+[1]金額計算!B223</f>
        <v>EV</v>
      </c>
      <c r="C219" s="5" t="str">
        <f>+[1]金額計算!C223</f>
        <v/>
      </c>
      <c r="D219" s="42" t="str">
        <f>+[1]金額計算!D223</f>
        <v/>
      </c>
      <c r="E219" s="42" t="str">
        <f>+[1]金額計算!E223</f>
        <v/>
      </c>
      <c r="F219" s="42" t="str">
        <f>+[1]金額計算!F223</f>
        <v/>
      </c>
      <c r="G219" s="5" t="str">
        <f>+[1]金額計算!G223</f>
        <v/>
      </c>
      <c r="H219" s="6" t="str">
        <f>+[1]金額計算!H223</f>
        <v/>
      </c>
      <c r="I219" s="47" t="str">
        <f>+[1]金額計算!I223</f>
        <v/>
      </c>
      <c r="J219" s="47" t="str">
        <f>+[1]金額計算!J223</f>
        <v/>
      </c>
      <c r="K219" s="47" t="str">
        <f>+[1]金額計算!K223</f>
        <v/>
      </c>
      <c r="L219" s="47" t="str">
        <f>+[1]金額計算!L223</f>
        <v/>
      </c>
    </row>
    <row r="220" spans="1:12" ht="17.399999999999999" customHeight="1" x14ac:dyDescent="0.45">
      <c r="A220" s="4">
        <f>+[1]金額計算!A224</f>
        <v>0</v>
      </c>
      <c r="B220" s="5" t="str">
        <f>+[1]金額計算!B224</f>
        <v>EV</v>
      </c>
      <c r="C220" s="5" t="str">
        <f>+[1]金額計算!C224</f>
        <v/>
      </c>
      <c r="D220" s="42" t="str">
        <f>+[1]金額計算!D224</f>
        <v/>
      </c>
      <c r="E220" s="42" t="str">
        <f>+[1]金額計算!E224</f>
        <v/>
      </c>
      <c r="F220" s="42" t="str">
        <f>+[1]金額計算!F224</f>
        <v/>
      </c>
      <c r="G220" s="5" t="str">
        <f>+[1]金額計算!G224</f>
        <v/>
      </c>
      <c r="H220" s="6" t="str">
        <f>+[1]金額計算!H224</f>
        <v/>
      </c>
      <c r="I220" s="47" t="str">
        <f>+[1]金額計算!I224</f>
        <v/>
      </c>
      <c r="J220" s="47" t="str">
        <f>+[1]金額計算!J224</f>
        <v/>
      </c>
      <c r="K220" s="47" t="str">
        <f>+[1]金額計算!K224</f>
        <v/>
      </c>
      <c r="L220" s="47" t="str">
        <f>+[1]金額計算!L224</f>
        <v/>
      </c>
    </row>
    <row r="221" spans="1:12" ht="17.399999999999999" customHeight="1" x14ac:dyDescent="0.45">
      <c r="A221" s="4">
        <f>+[1]金額計算!A225</f>
        <v>0</v>
      </c>
      <c r="B221" s="5" t="str">
        <f>+[1]金額計算!B225</f>
        <v>EV</v>
      </c>
      <c r="C221" s="5" t="str">
        <f>+[1]金額計算!C225</f>
        <v/>
      </c>
      <c r="D221" s="42" t="str">
        <f>+[1]金額計算!D225</f>
        <v/>
      </c>
      <c r="E221" s="42" t="str">
        <f>+[1]金額計算!E225</f>
        <v/>
      </c>
      <c r="F221" s="42" t="str">
        <f>+[1]金額計算!F225</f>
        <v/>
      </c>
      <c r="G221" s="5" t="str">
        <f>+[1]金額計算!G225</f>
        <v/>
      </c>
      <c r="H221" s="6" t="str">
        <f>+[1]金額計算!H225</f>
        <v/>
      </c>
      <c r="I221" s="47" t="e">
        <f>+[1]金額計算!I225</f>
        <v>#N/A</v>
      </c>
      <c r="J221" s="47" t="e">
        <f>+[1]金額計算!J225</f>
        <v>#N/A</v>
      </c>
      <c r="K221" s="47" t="e">
        <f>+[1]金額計算!K225</f>
        <v>#N/A</v>
      </c>
      <c r="L221" s="47" t="e">
        <f>+[1]金額計算!L225</f>
        <v>#N/A</v>
      </c>
    </row>
    <row r="222" spans="1:12" ht="17.399999999999999" customHeight="1" x14ac:dyDescent="0.45">
      <c r="A222" s="4">
        <f>+[1]金額計算!A226</f>
        <v>697</v>
      </c>
      <c r="B222" s="5" t="str">
        <f>+[1]金額計算!B226</f>
        <v>EV</v>
      </c>
      <c r="C222" s="5" t="str">
        <f>+[1]金額計算!C226</f>
        <v>小型
・軽自動車</v>
      </c>
      <c r="D222" s="42" t="str">
        <f>+[1]金額計算!D226</f>
        <v>アパテックモーターズ</v>
      </c>
      <c r="E222" s="42" t="str">
        <f>+[1]金額計算!E226</f>
        <v>OHKUMA-TX200</v>
      </c>
      <c r="F222" s="42" t="str">
        <f>+[1]金額計算!F226</f>
        <v>M</v>
      </c>
      <c r="G222" s="5" t="str">
        <f>+[1]金額計算!G226</f>
        <v>不明</v>
      </c>
      <c r="H222" s="6">
        <f>+[1]金額計算!H226</f>
        <v>1990000</v>
      </c>
      <c r="I222" s="47" t="str">
        <f>+[1]金額計算!I226</f>
        <v/>
      </c>
      <c r="J222" s="47">
        <f>+[1]金額計算!J226</f>
        <v>350000</v>
      </c>
      <c r="K222" s="47" t="str">
        <f>+[1]金額計算!K226</f>
        <v/>
      </c>
      <c r="L222" s="47">
        <f>+[1]金額計算!L226</f>
        <v>275000</v>
      </c>
    </row>
    <row r="223" spans="1:12" ht="17.399999999999999" customHeight="1" x14ac:dyDescent="0.45">
      <c r="A223" s="4">
        <f>+[1]金額計算!A227</f>
        <v>674</v>
      </c>
      <c r="B223" s="5" t="str">
        <f>+[1]金額計算!B227</f>
        <v>EV</v>
      </c>
      <c r="C223" s="5" t="str">
        <f>+[1]金額計算!C227</f>
        <v>小型
・軽自動車</v>
      </c>
      <c r="D223" s="42" t="str">
        <f>+[1]金額計算!D227</f>
        <v>アバルト</v>
      </c>
      <c r="E223" s="42" t="str">
        <f>+[1]金額計算!E227</f>
        <v>アバルト500e</v>
      </c>
      <c r="F223" s="42" t="str">
        <f>+[1]金額計算!F227</f>
        <v>ツーリスモハッチバック</v>
      </c>
      <c r="G223" s="5" t="str">
        <f>+[1]金額計算!G227</f>
        <v>ZAA-FA1AB</v>
      </c>
      <c r="H223" s="6">
        <f>+[1]金額計算!H227</f>
        <v>5590909</v>
      </c>
      <c r="I223" s="47" t="str">
        <f>+[1]金額計算!I227</f>
        <v/>
      </c>
      <c r="J223" s="47">
        <f>+[1]金額計算!J227</f>
        <v>400000</v>
      </c>
      <c r="K223" s="47" t="str">
        <f>+[1]金額計算!K227</f>
        <v/>
      </c>
      <c r="L223" s="47">
        <f>+[1]金額計算!L227</f>
        <v>325000</v>
      </c>
    </row>
    <row r="224" spans="1:12" ht="17.399999999999999" customHeight="1" x14ac:dyDescent="0.45">
      <c r="A224" s="4">
        <f>+[1]金額計算!A228</f>
        <v>675</v>
      </c>
      <c r="B224" s="5" t="str">
        <f>+[1]金額計算!B228</f>
        <v>EV</v>
      </c>
      <c r="C224" s="5" t="str">
        <f>+[1]金額計算!C228</f>
        <v>小型
・軽自動車</v>
      </c>
      <c r="D224" s="42" t="str">
        <f>+[1]金額計算!D228</f>
        <v>アバルト</v>
      </c>
      <c r="E224" s="42" t="str">
        <f>+[1]金額計算!E228</f>
        <v>アバルト500e</v>
      </c>
      <c r="F224" s="42" t="str">
        <f>+[1]金額計算!F228</f>
        <v>ツーリスモカブリオレ</v>
      </c>
      <c r="G224" s="5" t="str">
        <f>+[1]金額計算!G228</f>
        <v>ZAA-FA1AB</v>
      </c>
      <c r="H224" s="6">
        <f>+[1]金額計算!H228</f>
        <v>5863636</v>
      </c>
      <c r="I224" s="47" t="str">
        <f>+[1]金額計算!I228</f>
        <v/>
      </c>
      <c r="J224" s="47">
        <f>+[1]金額計算!J228</f>
        <v>400000</v>
      </c>
      <c r="K224" s="47" t="str">
        <f>+[1]金額計算!K228</f>
        <v/>
      </c>
      <c r="L224" s="47">
        <f>+[1]金額計算!L228</f>
        <v>325000</v>
      </c>
    </row>
    <row r="225" spans="1:12" ht="17.399999999999999" customHeight="1" x14ac:dyDescent="0.45">
      <c r="A225" s="4">
        <f>+[1]金額計算!A229</f>
        <v>676</v>
      </c>
      <c r="B225" s="5" t="str">
        <f>+[1]金額計算!B229</f>
        <v>EV</v>
      </c>
      <c r="C225" s="5" t="str">
        <f>+[1]金額計算!C229</f>
        <v>小型
・軽自動車</v>
      </c>
      <c r="D225" s="42" t="str">
        <f>+[1]金額計算!D229</f>
        <v>アバルト</v>
      </c>
      <c r="E225" s="42" t="str">
        <f>+[1]金額計算!E229</f>
        <v>アバルト500e</v>
      </c>
      <c r="F225" s="42" t="str">
        <f>+[1]金額計算!F229</f>
        <v>スコーピオニッシマハッチバック</v>
      </c>
      <c r="G225" s="5" t="str">
        <f>+[1]金額計算!G229</f>
        <v>ZAA-FA1AB</v>
      </c>
      <c r="H225" s="6">
        <f>+[1]金額計算!H229</f>
        <v>5727273</v>
      </c>
      <c r="I225" s="47" t="str">
        <f>+[1]金額計算!I229</f>
        <v/>
      </c>
      <c r="J225" s="47">
        <f>+[1]金額計算!J229</f>
        <v>400000</v>
      </c>
      <c r="K225" s="47" t="str">
        <f>+[1]金額計算!K229</f>
        <v/>
      </c>
      <c r="L225" s="47">
        <f>+[1]金額計算!L229</f>
        <v>325000</v>
      </c>
    </row>
    <row r="226" spans="1:12" ht="17.399999999999999" customHeight="1" x14ac:dyDescent="0.45">
      <c r="A226" s="4">
        <f>+[1]金額計算!A230</f>
        <v>677</v>
      </c>
      <c r="B226" s="5" t="str">
        <f>+[1]金額計算!B230</f>
        <v>EV</v>
      </c>
      <c r="C226" s="5" t="str">
        <f>+[1]金額計算!C230</f>
        <v>小型
・軽自動車</v>
      </c>
      <c r="D226" s="42" t="str">
        <f>+[1]金額計算!D230</f>
        <v>アバルト</v>
      </c>
      <c r="E226" s="42" t="str">
        <f>+[1]金額計算!E230</f>
        <v>アバルト500e</v>
      </c>
      <c r="F226" s="42" t="str">
        <f>+[1]金額計算!F230</f>
        <v>スコーピオニッシマカブリオレ</v>
      </c>
      <c r="G226" s="5" t="str">
        <f>+[1]金額計算!G230</f>
        <v>ZAA-FA1AB</v>
      </c>
      <c r="H226" s="6">
        <f>+[1]金額計算!H230</f>
        <v>6000000</v>
      </c>
      <c r="I226" s="47" t="str">
        <f>+[1]金額計算!I230</f>
        <v/>
      </c>
      <c r="J226" s="47">
        <f>+[1]金額計算!J230</f>
        <v>400000</v>
      </c>
      <c r="K226" s="47" t="str">
        <f>+[1]金額計算!K230</f>
        <v/>
      </c>
      <c r="L226" s="47">
        <f>+[1]金額計算!L230</f>
        <v>325000</v>
      </c>
    </row>
    <row r="227" spans="1:12" ht="17.399999999999999" customHeight="1" x14ac:dyDescent="0.45">
      <c r="A227" s="4">
        <f>+[1]金額計算!A231</f>
        <v>279</v>
      </c>
      <c r="B227" s="5" t="str">
        <f>+[1]金額計算!B231</f>
        <v>EV</v>
      </c>
      <c r="C227" s="5" t="str">
        <f>+[1]金額計算!C231</f>
        <v>小型
・軽自動車</v>
      </c>
      <c r="D227" s="42" t="str">
        <f>+[1]金額計算!D231</f>
        <v>FIAT</v>
      </c>
      <c r="E227" s="42" t="str">
        <f>+[1]金額計算!E231</f>
        <v>500e</v>
      </c>
      <c r="F227" s="42" t="str">
        <f>+[1]金額計算!F231</f>
        <v>Pop</v>
      </c>
      <c r="G227" s="5" t="str">
        <f>+[1]金額計算!G231</f>
        <v>ZAA-FA1</v>
      </c>
      <c r="H227" s="6">
        <f>+[1]金額計算!H231</f>
        <v>4300000</v>
      </c>
      <c r="I227" s="47" t="str">
        <f>+[1]金額計算!I231</f>
        <v/>
      </c>
      <c r="J227" s="47">
        <f>+[1]金額計算!J231</f>
        <v>400000</v>
      </c>
      <c r="K227" s="47" t="str">
        <f>+[1]金額計算!K231</f>
        <v/>
      </c>
      <c r="L227" s="47">
        <f>+[1]金額計算!L231</f>
        <v>325000</v>
      </c>
    </row>
    <row r="228" spans="1:12" ht="17.399999999999999" customHeight="1" x14ac:dyDescent="0.45">
      <c r="A228" s="4">
        <f>+[1]金額計算!A232</f>
        <v>280</v>
      </c>
      <c r="B228" s="5" t="str">
        <f>+[1]金額計算!B232</f>
        <v>EV</v>
      </c>
      <c r="C228" s="5" t="str">
        <f>+[1]金額計算!C232</f>
        <v>小型
・軽自動車</v>
      </c>
      <c r="D228" s="42" t="str">
        <f>+[1]金額計算!D232</f>
        <v>FIAT</v>
      </c>
      <c r="E228" s="42" t="str">
        <f>+[1]金額計算!E232</f>
        <v>500e</v>
      </c>
      <c r="F228" s="42" t="str">
        <f>+[1]金額計算!F232</f>
        <v>Icon</v>
      </c>
      <c r="G228" s="5" t="str">
        <f>+[1]金額計算!G232</f>
        <v>ZAA-FA1</v>
      </c>
      <c r="H228" s="6">
        <f>+[1]金額計算!H232</f>
        <v>5027273</v>
      </c>
      <c r="I228" s="47" t="str">
        <f>+[1]金額計算!I232</f>
        <v/>
      </c>
      <c r="J228" s="47">
        <f>+[1]金額計算!J232</f>
        <v>400000</v>
      </c>
      <c r="K228" s="47" t="str">
        <f>+[1]金額計算!K232</f>
        <v/>
      </c>
      <c r="L228" s="47">
        <f>+[1]金額計算!L232</f>
        <v>325000</v>
      </c>
    </row>
    <row r="229" spans="1:12" ht="17.399999999999999" customHeight="1" x14ac:dyDescent="0.45">
      <c r="A229" s="4">
        <f>+[1]金額計算!A233</f>
        <v>281</v>
      </c>
      <c r="B229" s="5" t="str">
        <f>+[1]金額計算!B233</f>
        <v>EV</v>
      </c>
      <c r="C229" s="5" t="str">
        <f>+[1]金額計算!C233</f>
        <v>小型
・軽自動車</v>
      </c>
      <c r="D229" s="42" t="str">
        <f>+[1]金額計算!D233</f>
        <v>FIAT</v>
      </c>
      <c r="E229" s="42" t="str">
        <f>+[1]金額計算!E233</f>
        <v>500e</v>
      </c>
      <c r="F229" s="42" t="str">
        <f>+[1]金額計算!F233</f>
        <v>Open</v>
      </c>
      <c r="G229" s="5" t="str">
        <f>+[1]金額計算!G233</f>
        <v>ZAA-FA1</v>
      </c>
      <c r="H229" s="6">
        <f>+[1]金額計算!H233</f>
        <v>5181818</v>
      </c>
      <c r="I229" s="47" t="str">
        <f>+[1]金額計算!I233</f>
        <v/>
      </c>
      <c r="J229" s="47">
        <f>+[1]金額計算!J233</f>
        <v>400000</v>
      </c>
      <c r="K229" s="47" t="str">
        <f>+[1]金額計算!K233</f>
        <v/>
      </c>
      <c r="L229" s="47">
        <f>+[1]金額計算!L233</f>
        <v>325000</v>
      </c>
    </row>
    <row r="230" spans="1:12" ht="17.399999999999999" customHeight="1" x14ac:dyDescent="0.45">
      <c r="A230" s="4">
        <f>+[1]金額計算!A234</f>
        <v>257</v>
      </c>
      <c r="B230" s="5" t="str">
        <f>+[1]金額計算!B234</f>
        <v>EV</v>
      </c>
      <c r="C230" s="5" t="str">
        <f>+[1]金額計算!C234</f>
        <v>小型
・軽自動車</v>
      </c>
      <c r="D230" s="42" t="str">
        <f>+[1]金額計算!D234</f>
        <v>FOMM</v>
      </c>
      <c r="E230" s="42" t="str">
        <f>+[1]金額計算!E234</f>
        <v>FOMM ONE</v>
      </c>
      <c r="F230" s="42" t="str">
        <f>+[1]金額計算!F234</f>
        <v/>
      </c>
      <c r="G230" s="5" t="str">
        <f>+[1]金額計算!G234</f>
        <v>不明</v>
      </c>
      <c r="H230" s="6">
        <f>+[1]金額計算!H234</f>
        <v>2500000</v>
      </c>
      <c r="I230" s="47" t="str">
        <f>+[1]金額計算!I234</f>
        <v/>
      </c>
      <c r="J230" s="47">
        <f>+[1]金額計算!J234</f>
        <v>350000</v>
      </c>
      <c r="K230" s="47" t="str">
        <f>+[1]金額計算!K234</f>
        <v/>
      </c>
      <c r="L230" s="47">
        <f>+[1]金額計算!L234</f>
        <v>275000</v>
      </c>
    </row>
    <row r="231" spans="1:12" ht="17.399999999999999" customHeight="1" x14ac:dyDescent="0.45">
      <c r="A231" s="4">
        <f>+[1]金額計算!A235</f>
        <v>738</v>
      </c>
      <c r="B231" s="5" t="str">
        <f>+[1]金額計算!B235</f>
        <v>EV</v>
      </c>
      <c r="C231" s="5" t="str">
        <f>+[1]金額計算!C235</f>
        <v>小型
・軽自動車</v>
      </c>
      <c r="D231" s="42" t="str">
        <f>+[1]金額計算!D235</f>
        <v>GLM</v>
      </c>
      <c r="E231" s="42" t="str">
        <f>+[1]金額計算!E235</f>
        <v>MiMoS</v>
      </c>
      <c r="F231" s="42" t="str">
        <f>+[1]金額計算!F235</f>
        <v/>
      </c>
      <c r="G231" s="5" t="str">
        <f>+[1]金額計算!G235</f>
        <v>不明</v>
      </c>
      <c r="H231" s="6">
        <f>+[1]金額計算!H235</f>
        <v>1940000</v>
      </c>
      <c r="I231" s="47" t="str">
        <f>+[1]金額計算!I235</f>
        <v/>
      </c>
      <c r="J231" s="47">
        <f>+[1]金額計算!J235</f>
        <v>350000</v>
      </c>
      <c r="K231" s="47" t="str">
        <f>+[1]金額計算!K235</f>
        <v/>
      </c>
      <c r="L231" s="47">
        <f>+[1]金額計算!L235</f>
        <v>275000</v>
      </c>
    </row>
    <row r="232" spans="1:12" ht="17.399999999999999" customHeight="1" x14ac:dyDescent="0.45">
      <c r="A232" s="4">
        <f>+[1]金額計算!A236</f>
        <v>450</v>
      </c>
      <c r="B232" s="5" t="str">
        <f>+[1]金額計算!B236</f>
        <v>EV</v>
      </c>
      <c r="C232" s="5" t="str">
        <f>+[1]金額計算!C236</f>
        <v>小型
・軽自動車</v>
      </c>
      <c r="D232" s="42" t="str">
        <f>+[1]金額計算!D236</f>
        <v>日産</v>
      </c>
      <c r="E232" s="42" t="str">
        <f>+[1]金額計算!E236</f>
        <v>サクラ</v>
      </c>
      <c r="F232" s="42" t="str">
        <f>+[1]金額計算!F236</f>
        <v>S</v>
      </c>
      <c r="G232" s="5" t="str">
        <f>+[1]金額計算!G236</f>
        <v>ZAA-B6AW</v>
      </c>
      <c r="H232" s="6">
        <f>+[1]金額計算!H236</f>
        <v>2267000</v>
      </c>
      <c r="I232" s="47">
        <f>+[1]金額計算!I236</f>
        <v>550000</v>
      </c>
      <c r="J232" s="47" t="str">
        <f>+[1]金額計算!J236</f>
        <v/>
      </c>
      <c r="K232" s="47">
        <f>+[1]金額計算!K236</f>
        <v>475000</v>
      </c>
      <c r="L232" s="47" t="str">
        <f>+[1]金額計算!L236</f>
        <v/>
      </c>
    </row>
    <row r="233" spans="1:12" ht="17.399999999999999" customHeight="1" x14ac:dyDescent="0.45">
      <c r="A233" s="4">
        <f>+[1]金額計算!A237</f>
        <v>723</v>
      </c>
      <c r="B233" s="5" t="str">
        <f>+[1]金額計算!B237</f>
        <v>EV</v>
      </c>
      <c r="C233" s="5" t="str">
        <f>+[1]金額計算!C237</f>
        <v>小型
・軽自動車</v>
      </c>
      <c r="D233" s="42" t="str">
        <f>+[1]金額計算!D237</f>
        <v>日産</v>
      </c>
      <c r="E233" s="42" t="str">
        <f>+[1]金額計算!E237</f>
        <v>サクラ</v>
      </c>
      <c r="F233" s="42" t="str">
        <f>+[1]金額計算!F237</f>
        <v>X 90周年記念車</v>
      </c>
      <c r="G233" s="5" t="str">
        <f>+[1]金額計算!G237</f>
        <v>ZAA-B6AW</v>
      </c>
      <c r="H233" s="6">
        <f>+[1]金額計算!H237</f>
        <v>2417000</v>
      </c>
      <c r="I233" s="47">
        <f>+[1]金額計算!I237</f>
        <v>550000</v>
      </c>
      <c r="J233" s="47" t="str">
        <f>+[1]金額計算!J237</f>
        <v/>
      </c>
      <c r="K233" s="47">
        <f>+[1]金額計算!K237</f>
        <v>475000</v>
      </c>
      <c r="L233" s="47" t="str">
        <f>+[1]金額計算!L237</f>
        <v/>
      </c>
    </row>
    <row r="234" spans="1:12" ht="17.399999999999999" customHeight="1" x14ac:dyDescent="0.45">
      <c r="A234" s="4">
        <f>+[1]金額計算!A238</f>
        <v>451</v>
      </c>
      <c r="B234" s="5" t="str">
        <f>+[1]金額計算!B238</f>
        <v>EV</v>
      </c>
      <c r="C234" s="5" t="str">
        <f>+[1]金額計算!C238</f>
        <v>小型
・軽自動車</v>
      </c>
      <c r="D234" s="42" t="str">
        <f>+[1]金額計算!D238</f>
        <v>日産</v>
      </c>
      <c r="E234" s="42" t="str">
        <f>+[1]金額計算!E238</f>
        <v>サクラ</v>
      </c>
      <c r="F234" s="42" t="str">
        <f>+[1]金額計算!F238</f>
        <v>X</v>
      </c>
      <c r="G234" s="5" t="str">
        <f>+[1]金額計算!G238</f>
        <v>ZAA-B6AW</v>
      </c>
      <c r="H234" s="6">
        <f>+[1]金額計算!H238</f>
        <v>2317000</v>
      </c>
      <c r="I234" s="47">
        <f>+[1]金額計算!I238</f>
        <v>550000</v>
      </c>
      <c r="J234" s="47" t="str">
        <f>+[1]金額計算!J238</f>
        <v/>
      </c>
      <c r="K234" s="47">
        <f>+[1]金額計算!K238</f>
        <v>475000</v>
      </c>
      <c r="L234" s="47" t="str">
        <f>+[1]金額計算!L238</f>
        <v/>
      </c>
    </row>
    <row r="235" spans="1:12" ht="17.399999999999999" customHeight="1" x14ac:dyDescent="0.45">
      <c r="A235" s="4">
        <f>+[1]金額計算!A239</f>
        <v>452</v>
      </c>
      <c r="B235" s="5" t="str">
        <f>+[1]金額計算!B239</f>
        <v>EV</v>
      </c>
      <c r="C235" s="5" t="str">
        <f>+[1]金額計算!C239</f>
        <v>小型
・軽自動車</v>
      </c>
      <c r="D235" s="42" t="str">
        <f>+[1]金額計算!D239</f>
        <v>日産</v>
      </c>
      <c r="E235" s="42" t="str">
        <f>+[1]金額計算!E239</f>
        <v>サクラ</v>
      </c>
      <c r="F235" s="42" t="str">
        <f>+[1]金額計算!F239</f>
        <v>G</v>
      </c>
      <c r="G235" s="5" t="str">
        <f>+[1]金額計算!G239</f>
        <v>ZAA-B6AW</v>
      </c>
      <c r="H235" s="6">
        <f>+[1]金額計算!H239</f>
        <v>2764000</v>
      </c>
      <c r="I235" s="47">
        <f>+[1]金額計算!I239</f>
        <v>550000</v>
      </c>
      <c r="J235" s="47" t="str">
        <f>+[1]金額計算!J239</f>
        <v/>
      </c>
      <c r="K235" s="47">
        <f>+[1]金額計算!K239</f>
        <v>475000</v>
      </c>
      <c r="L235" s="47" t="str">
        <f>+[1]金額計算!L239</f>
        <v/>
      </c>
    </row>
    <row r="236" spans="1:12" ht="17.399999999999999" customHeight="1" x14ac:dyDescent="0.45">
      <c r="A236" s="4">
        <f>+[1]金額計算!A240</f>
        <v>453</v>
      </c>
      <c r="B236" s="5" t="str">
        <f>+[1]金額計算!B240</f>
        <v>EV</v>
      </c>
      <c r="C236" s="5" t="str">
        <f>+[1]金額計算!C240</f>
        <v>小型
・軽自動車</v>
      </c>
      <c r="D236" s="42" t="str">
        <f>+[1]金額計算!D240</f>
        <v>三菱</v>
      </c>
      <c r="E236" s="42" t="str">
        <f>+[1]金額計算!E240</f>
        <v>eKクロス EV</v>
      </c>
      <c r="F236" s="42" t="str">
        <f>+[1]金額計算!F240</f>
        <v>P</v>
      </c>
      <c r="G236" s="5" t="str">
        <f>+[1]金額計算!G240</f>
        <v>ZAA-B5AW</v>
      </c>
      <c r="H236" s="6">
        <f>+[1]金額計算!H240</f>
        <v>2801000</v>
      </c>
      <c r="I236" s="47">
        <f>+[1]金額計算!I240</f>
        <v>550000</v>
      </c>
      <c r="J236" s="47" t="str">
        <f>+[1]金額計算!J240</f>
        <v/>
      </c>
      <c r="K236" s="47">
        <f>+[1]金額計算!K240</f>
        <v>475000</v>
      </c>
      <c r="L236" s="47" t="str">
        <f>+[1]金額計算!L240</f>
        <v/>
      </c>
    </row>
    <row r="237" spans="1:12" ht="17.399999999999999" customHeight="1" x14ac:dyDescent="0.45">
      <c r="A237" s="4">
        <f>+[1]金額計算!A241</f>
        <v>454</v>
      </c>
      <c r="B237" s="5" t="str">
        <f>+[1]金額計算!B241</f>
        <v>EV</v>
      </c>
      <c r="C237" s="5" t="str">
        <f>+[1]金額計算!C241</f>
        <v>小型
・軽自動車</v>
      </c>
      <c r="D237" s="42" t="str">
        <f>+[1]金額計算!D241</f>
        <v>三菱</v>
      </c>
      <c r="E237" s="42" t="str">
        <f>+[1]金額計算!E241</f>
        <v>eKクロス EV</v>
      </c>
      <c r="F237" s="42" t="str">
        <f>+[1]金額計算!F241</f>
        <v>G</v>
      </c>
      <c r="G237" s="5" t="str">
        <f>+[1]金額計算!G241</f>
        <v>ZAA-B5AW</v>
      </c>
      <c r="H237" s="6">
        <f>+[1]金額計算!H241</f>
        <v>2315000</v>
      </c>
      <c r="I237" s="47">
        <f>+[1]金額計算!I241</f>
        <v>550000</v>
      </c>
      <c r="J237" s="47" t="str">
        <f>+[1]金額計算!J241</f>
        <v/>
      </c>
      <c r="K237" s="47">
        <f>+[1]金額計算!K241</f>
        <v>475000</v>
      </c>
      <c r="L237" s="47" t="str">
        <f>+[1]金額計算!L241</f>
        <v/>
      </c>
    </row>
    <row r="238" spans="1:12" ht="17.399999999999999" customHeight="1" x14ac:dyDescent="0.45">
      <c r="A238" s="4">
        <f>+[1]金額計算!A242</f>
        <v>455</v>
      </c>
      <c r="B238" s="5" t="str">
        <f>+[1]金額計算!B242</f>
        <v>EV</v>
      </c>
      <c r="C238" s="5" t="str">
        <f>+[1]金額計算!C242</f>
        <v>小型
・軽自動車</v>
      </c>
      <c r="D238" s="42" t="str">
        <f>+[1]金額計算!D242</f>
        <v>三菱</v>
      </c>
      <c r="E238" s="42" t="str">
        <f>+[1]金額計算!E242</f>
        <v>eKクロス EV</v>
      </c>
      <c r="F238" s="42" t="str">
        <f>+[1]金額計算!F242</f>
        <v>G ビジネスパッケージ</v>
      </c>
      <c r="G238" s="5" t="str">
        <f>+[1]金額計算!G242</f>
        <v>ZAA-B5AW</v>
      </c>
      <c r="H238" s="6">
        <f>+[1]金額計算!H242</f>
        <v>2129000</v>
      </c>
      <c r="I238" s="47">
        <f>+[1]金額計算!I242</f>
        <v>550000</v>
      </c>
      <c r="J238" s="47" t="str">
        <f>+[1]金額計算!J242</f>
        <v/>
      </c>
      <c r="K238" s="47">
        <f>+[1]金額計算!K242</f>
        <v>475000</v>
      </c>
      <c r="L238" s="47" t="str">
        <f>+[1]金額計算!L242</f>
        <v/>
      </c>
    </row>
    <row r="239" spans="1:12" ht="17.399999999999999" customHeight="1" x14ac:dyDescent="0.45">
      <c r="A239" s="4">
        <f>+[1]金額計算!A243</f>
        <v>0</v>
      </c>
      <c r="B239" s="5" t="str">
        <f>+[1]金額計算!B243</f>
        <v>EV</v>
      </c>
      <c r="C239" s="5" t="str">
        <f>+[1]金額計算!C243</f>
        <v/>
      </c>
      <c r="D239" s="42" t="str">
        <f>+[1]金額計算!D243</f>
        <v/>
      </c>
      <c r="E239" s="42" t="str">
        <f>+[1]金額計算!E243</f>
        <v/>
      </c>
      <c r="F239" s="42" t="str">
        <f>+[1]金額計算!F243</f>
        <v/>
      </c>
      <c r="G239" s="5" t="str">
        <f>+[1]金額計算!G243</f>
        <v/>
      </c>
      <c r="H239" s="6" t="str">
        <f>+[1]金額計算!H243</f>
        <v/>
      </c>
      <c r="I239" s="47" t="str">
        <f>+[1]金額計算!I243</f>
        <v/>
      </c>
      <c r="J239" s="47" t="str">
        <f>+[1]金額計算!J243</f>
        <v/>
      </c>
      <c r="K239" s="47" t="str">
        <f>+[1]金額計算!K243</f>
        <v/>
      </c>
      <c r="L239" s="47" t="str">
        <f>+[1]金額計算!L243</f>
        <v/>
      </c>
    </row>
    <row r="240" spans="1:12" ht="17.399999999999999" customHeight="1" x14ac:dyDescent="0.45">
      <c r="A240" s="4" t="str">
        <f>+[1]金額計算!A244</f>
        <v>車両コード</v>
      </c>
      <c r="B240" s="5" t="str">
        <f>+[1]金額計算!B244</f>
        <v>EV</v>
      </c>
      <c r="C240" s="5" t="str">
        <f>+[1]金額計算!C244</f>
        <v>区分</v>
      </c>
      <c r="D240" s="42" t="str">
        <f>+[1]金額計算!D244</f>
        <v>ブランド（メーカー）</v>
      </c>
      <c r="E240" s="42" t="str">
        <f>+[1]金額計算!E244</f>
        <v>車名</v>
      </c>
      <c r="F240" s="42" t="str">
        <f>+[1]金額計算!F244</f>
        <v>グレード</v>
      </c>
      <c r="G240" s="5" t="str">
        <f>+[1]金額計算!G244</f>
        <v>型式</v>
      </c>
      <c r="H240" s="6" t="str">
        <f>+[1]金額計算!H244</f>
        <v>定価(円)
※１</v>
      </c>
      <c r="I240" s="47" t="e">
        <f>+[1]金額計算!I244</f>
        <v>#N/A</v>
      </c>
      <c r="J240" s="47" t="str">
        <f>+[1]金額計算!J244</f>
        <v/>
      </c>
      <c r="K240" s="47" t="e">
        <f>+[1]金額計算!K244</f>
        <v>#N/A</v>
      </c>
      <c r="L240" s="47" t="str">
        <f>+[1]金額計算!L244</f>
        <v/>
      </c>
    </row>
    <row r="241" spans="1:12" ht="17.399999999999999" customHeight="1" x14ac:dyDescent="0.45">
      <c r="A241" s="4">
        <f>+[1]金額計算!A245</f>
        <v>0</v>
      </c>
      <c r="B241" s="5" t="str">
        <f>+[1]金額計算!B245</f>
        <v>EV</v>
      </c>
      <c r="C241" s="5" t="str">
        <f>+[1]金額計算!C245</f>
        <v/>
      </c>
      <c r="D241" s="42" t="str">
        <f>+[1]金額計算!D245</f>
        <v/>
      </c>
      <c r="E241" s="42" t="str">
        <f>+[1]金額計算!E245</f>
        <v/>
      </c>
      <c r="F241" s="42" t="str">
        <f>+[1]金額計算!F245</f>
        <v/>
      </c>
      <c r="G241" s="5" t="str">
        <f>+[1]金額計算!G245</f>
        <v/>
      </c>
      <c r="H241" s="6" t="str">
        <f>+[1]金額計算!H245</f>
        <v/>
      </c>
      <c r="I241" s="47" t="str">
        <f>+[1]金額計算!I245</f>
        <v/>
      </c>
      <c r="J241" s="47" t="str">
        <f>+[1]金額計算!J245</f>
        <v/>
      </c>
      <c r="K241" s="47" t="str">
        <f>+[1]金額計算!K245</f>
        <v/>
      </c>
      <c r="L241" s="47" t="str">
        <f>+[1]金額計算!L245</f>
        <v/>
      </c>
    </row>
    <row r="242" spans="1:12" ht="17.399999999999999" customHeight="1" x14ac:dyDescent="0.45">
      <c r="A242" s="4">
        <f>+[1]金額計算!A246</f>
        <v>0</v>
      </c>
      <c r="B242" s="5" t="str">
        <f>+[1]金額計算!B246</f>
        <v>EV</v>
      </c>
      <c r="C242" s="5" t="str">
        <f>+[1]金額計算!C246</f>
        <v/>
      </c>
      <c r="D242" s="42" t="str">
        <f>+[1]金額計算!D246</f>
        <v/>
      </c>
      <c r="E242" s="42" t="str">
        <f>+[1]金額計算!E246</f>
        <v/>
      </c>
      <c r="F242" s="42" t="str">
        <f>+[1]金額計算!F246</f>
        <v/>
      </c>
      <c r="G242" s="5" t="str">
        <f>+[1]金額計算!G246</f>
        <v/>
      </c>
      <c r="H242" s="6" t="str">
        <f>+[1]金額計算!H246</f>
        <v/>
      </c>
      <c r="I242" s="47" t="str">
        <f>+[1]金額計算!I246</f>
        <v/>
      </c>
      <c r="J242" s="47" t="str">
        <f>+[1]金額計算!J246</f>
        <v/>
      </c>
      <c r="K242" s="47" t="str">
        <f>+[1]金額計算!K246</f>
        <v/>
      </c>
      <c r="L242" s="47" t="str">
        <f>+[1]金額計算!L246</f>
        <v/>
      </c>
    </row>
    <row r="243" spans="1:12" ht="17.399999999999999" customHeight="1" x14ac:dyDescent="0.45">
      <c r="A243" s="4">
        <f>+[1]金額計算!A247</f>
        <v>0</v>
      </c>
      <c r="B243" s="5" t="str">
        <f>+[1]金額計算!B247</f>
        <v>EV</v>
      </c>
      <c r="C243" s="5" t="str">
        <f>+[1]金額計算!C247</f>
        <v/>
      </c>
      <c r="D243" s="42" t="str">
        <f>+[1]金額計算!D247</f>
        <v/>
      </c>
      <c r="E243" s="42" t="str">
        <f>+[1]金額計算!E247</f>
        <v/>
      </c>
      <c r="F243" s="42" t="str">
        <f>+[1]金額計算!F247</f>
        <v/>
      </c>
      <c r="G243" s="5" t="str">
        <f>+[1]金額計算!G247</f>
        <v/>
      </c>
      <c r="H243" s="6" t="str">
        <f>+[1]金額計算!H247</f>
        <v/>
      </c>
      <c r="I243" s="47" t="e">
        <f>+[1]金額計算!I247</f>
        <v>#N/A</v>
      </c>
      <c r="J243" s="47" t="e">
        <f>+[1]金額計算!J247</f>
        <v>#N/A</v>
      </c>
      <c r="K243" s="47" t="e">
        <f>+[1]金額計算!K247</f>
        <v>#N/A</v>
      </c>
      <c r="L243" s="47" t="e">
        <f>+[1]金額計算!L247</f>
        <v>#N/A</v>
      </c>
    </row>
    <row r="244" spans="1:12" ht="17.399999999999999" customHeight="1" x14ac:dyDescent="0.45">
      <c r="A244" s="4">
        <f>+[1]金額計算!A248</f>
        <v>696</v>
      </c>
      <c r="B244" s="5" t="str">
        <f>+[1]金額計算!B248</f>
        <v>EV</v>
      </c>
      <c r="C244" s="5" t="str">
        <f>+[1]金額計算!C248</f>
        <v>普通貨物
・小型貨物
・軽貨物</v>
      </c>
      <c r="D244" s="42" t="str">
        <f>+[1]金額計算!D248</f>
        <v>ASF</v>
      </c>
      <c r="E244" s="42" t="str">
        <f>+[1]金額計算!E248</f>
        <v>ASF2.0</v>
      </c>
      <c r="F244" s="42" t="str">
        <f>+[1]金額計算!F248</f>
        <v/>
      </c>
      <c r="G244" s="5" t="str">
        <f>+[1]金額計算!G248</f>
        <v>不明</v>
      </c>
      <c r="H244" s="6">
        <f>+[1]金額計算!H248</f>
        <v>2370000</v>
      </c>
      <c r="I244" s="47">
        <f>+[1]金額計算!I248</f>
        <v>450000</v>
      </c>
      <c r="J244" s="47" t="str">
        <f>+[1]金額計算!J248</f>
        <v/>
      </c>
      <c r="K244" s="47">
        <f>+[1]金額計算!K248</f>
        <v>375000</v>
      </c>
      <c r="L244" s="47" t="str">
        <f>+[1]金額計算!L248</f>
        <v/>
      </c>
    </row>
    <row r="245" spans="1:12" ht="17.399999999999999" customHeight="1" x14ac:dyDescent="0.45">
      <c r="A245" s="4">
        <f>+[1]金額計算!A249</f>
        <v>294</v>
      </c>
      <c r="B245" s="5" t="str">
        <f>+[1]金額計算!B249</f>
        <v>EV</v>
      </c>
      <c r="C245" s="5" t="str">
        <f>+[1]金額計算!C249</f>
        <v>普通貨物
・小型貨物
・軽貨物</v>
      </c>
      <c r="D245" s="42" t="str">
        <f>+[1]金額計算!D249</f>
        <v>HW ELECTRO</v>
      </c>
      <c r="E245" s="42" t="str">
        <f>+[1]金額計算!E249</f>
        <v>ELEMO</v>
      </c>
      <c r="F245" s="42" t="str">
        <f>+[1]金額計算!F249</f>
        <v>ボックス</v>
      </c>
      <c r="G245" s="5" t="str">
        <f>+[1]金額計算!G249</f>
        <v>不明</v>
      </c>
      <c r="H245" s="6">
        <f>+[1]金額計算!H249</f>
        <v>3160000</v>
      </c>
      <c r="I245" s="47">
        <f>+[1]金額計算!I249</f>
        <v>450000</v>
      </c>
      <c r="J245" s="47" t="str">
        <f>+[1]金額計算!J249</f>
        <v/>
      </c>
      <c r="K245" s="47">
        <f>+[1]金額計算!K249</f>
        <v>375000</v>
      </c>
      <c r="L245" s="47" t="str">
        <f>+[1]金額計算!L249</f>
        <v/>
      </c>
    </row>
    <row r="246" spans="1:12" ht="17.399999999999999" customHeight="1" x14ac:dyDescent="0.45">
      <c r="A246" s="4">
        <f>+[1]金額計算!A250</f>
        <v>295</v>
      </c>
      <c r="B246" s="5" t="str">
        <f>+[1]金額計算!B250</f>
        <v>EV</v>
      </c>
      <c r="C246" s="5" t="str">
        <f>+[1]金額計算!C250</f>
        <v>普通貨物
・小型貨物
・軽貨物</v>
      </c>
      <c r="D246" s="42" t="str">
        <f>+[1]金額計算!D250</f>
        <v>HW ELECTRO</v>
      </c>
      <c r="E246" s="42" t="str">
        <f>+[1]金額計算!E250</f>
        <v>ELEMO</v>
      </c>
      <c r="F246" s="42" t="str">
        <f>+[1]金額計算!F250</f>
        <v>ピックアップ</v>
      </c>
      <c r="G246" s="5" t="str">
        <f>+[1]金額計算!G250</f>
        <v>不明</v>
      </c>
      <c r="H246" s="6">
        <f>+[1]金額計算!H250</f>
        <v>3010000</v>
      </c>
      <c r="I246" s="47">
        <f>+[1]金額計算!I250</f>
        <v>450000</v>
      </c>
      <c r="J246" s="47" t="str">
        <f>+[1]金額計算!J250</f>
        <v/>
      </c>
      <c r="K246" s="47">
        <f>+[1]金額計算!K250</f>
        <v>375000</v>
      </c>
      <c r="L246" s="47" t="str">
        <f>+[1]金額計算!L250</f>
        <v/>
      </c>
    </row>
    <row r="247" spans="1:12" ht="17.399999999999999" customHeight="1" x14ac:dyDescent="0.45">
      <c r="A247" s="4">
        <f>+[1]金額計算!A251</f>
        <v>296</v>
      </c>
      <c r="B247" s="5" t="str">
        <f>+[1]金額計算!B251</f>
        <v>EV</v>
      </c>
      <c r="C247" s="5" t="str">
        <f>+[1]金額計算!C251</f>
        <v>普通貨物
・小型貨物
・軽貨物</v>
      </c>
      <c r="D247" s="42" t="str">
        <f>+[1]金額計算!D251</f>
        <v>HW ELECTRO</v>
      </c>
      <c r="E247" s="42" t="str">
        <f>+[1]金額計算!E251</f>
        <v>ELEMO</v>
      </c>
      <c r="F247" s="42" t="str">
        <f>+[1]金額計算!F251</f>
        <v>フラットベッド</v>
      </c>
      <c r="G247" s="5" t="str">
        <f>+[1]金額計算!G251</f>
        <v>不明</v>
      </c>
      <c r="H247" s="6">
        <f>+[1]金額計算!H251</f>
        <v>2940000</v>
      </c>
      <c r="I247" s="47">
        <f>+[1]金額計算!I251</f>
        <v>450000</v>
      </c>
      <c r="J247" s="47" t="str">
        <f>+[1]金額計算!J251</f>
        <v/>
      </c>
      <c r="K247" s="47">
        <f>+[1]金額計算!K251</f>
        <v>375000</v>
      </c>
      <c r="L247" s="47" t="str">
        <f>+[1]金額計算!L251</f>
        <v/>
      </c>
    </row>
    <row r="248" spans="1:12" ht="17.399999999999999" customHeight="1" x14ac:dyDescent="0.45">
      <c r="A248" s="4">
        <f>+[1]金額計算!A252</f>
        <v>461</v>
      </c>
      <c r="B248" s="5" t="str">
        <f>+[1]金額計算!B252</f>
        <v>EV</v>
      </c>
      <c r="C248" s="5" t="str">
        <f>+[1]金額計算!C252</f>
        <v>普通貨物
・小型貨物
・軽貨物</v>
      </c>
      <c r="D248" s="42" t="str">
        <f>+[1]金額計算!D252</f>
        <v>HW ELECTRO</v>
      </c>
      <c r="E248" s="42" t="str">
        <f>+[1]金額計算!E252</f>
        <v>ELEMO-K</v>
      </c>
      <c r="F248" s="42" t="str">
        <f>+[1]金額計算!F252</f>
        <v>ボックス</v>
      </c>
      <c r="G248" s="5" t="str">
        <f>+[1]金額計算!G252</f>
        <v>不明</v>
      </c>
      <c r="H248" s="6">
        <f>+[1]金額計算!H252</f>
        <v>2960000</v>
      </c>
      <c r="I248" s="47">
        <f>+[1]金額計算!I252</f>
        <v>450000</v>
      </c>
      <c r="J248" s="47">
        <f>+[1]金額計算!J252</f>
        <v>350000</v>
      </c>
      <c r="K248" s="47">
        <f>+[1]金額計算!K252</f>
        <v>375000</v>
      </c>
      <c r="L248" s="47">
        <f>+[1]金額計算!L252</f>
        <v>275000</v>
      </c>
    </row>
    <row r="249" spans="1:12" ht="17.399999999999999" customHeight="1" x14ac:dyDescent="0.45">
      <c r="A249" s="4">
        <f>+[1]金額計算!A253</f>
        <v>297</v>
      </c>
      <c r="B249" s="5" t="str">
        <f>+[1]金額計算!B253</f>
        <v>EV</v>
      </c>
      <c r="C249" s="5" t="str">
        <f>+[1]金額計算!C253</f>
        <v>普通貨物
・小型貨物
・軽貨物</v>
      </c>
      <c r="D249" s="42" t="str">
        <f>+[1]金額計算!D253</f>
        <v>HW ELECTRO</v>
      </c>
      <c r="E249" s="42" t="str">
        <f>+[1]金額計算!E253</f>
        <v>ELEMO-K</v>
      </c>
      <c r="F249" s="42" t="str">
        <f>+[1]金額計算!F253</f>
        <v>ピックアップ</v>
      </c>
      <c r="G249" s="5" t="str">
        <f>+[1]金額計算!G253</f>
        <v>不明</v>
      </c>
      <c r="H249" s="6">
        <f>+[1]金額計算!H253</f>
        <v>2430000</v>
      </c>
      <c r="I249" s="47">
        <f>+[1]金額計算!I253</f>
        <v>450000</v>
      </c>
      <c r="J249" s="47">
        <f>+[1]金額計算!J253</f>
        <v>350000</v>
      </c>
      <c r="K249" s="47">
        <f>+[1]金額計算!K253</f>
        <v>375000</v>
      </c>
      <c r="L249" s="47">
        <f>+[1]金額計算!L253</f>
        <v>275000</v>
      </c>
    </row>
    <row r="250" spans="1:12" ht="17.399999999999999" customHeight="1" x14ac:dyDescent="0.45">
      <c r="A250" s="4">
        <f>+[1]金額計算!A254</f>
        <v>739</v>
      </c>
      <c r="B250" s="5" t="str">
        <f>+[1]金額計算!B254</f>
        <v>EV</v>
      </c>
      <c r="C250" s="5" t="str">
        <f>+[1]金額計算!C254</f>
        <v>普通貨物
・小型貨物
・軽貨物</v>
      </c>
      <c r="D250" s="42" t="str">
        <f>+[1]金額計算!D254</f>
        <v>日産</v>
      </c>
      <c r="E250" s="42" t="str">
        <f>+[1]金額計算!E254</f>
        <v>クリッパーEV</v>
      </c>
      <c r="F250" s="42" t="str">
        <f>+[1]金額計算!F254</f>
        <v>ルートバン</v>
      </c>
      <c r="G250" s="5" t="str">
        <f>+[1]金額計算!G254</f>
        <v>ZAB-U79V</v>
      </c>
      <c r="H250" s="6">
        <f>+[1]金額計算!H254</f>
        <v>2605000</v>
      </c>
      <c r="I250" s="47">
        <f>+[1]金額計算!I254</f>
        <v>550000</v>
      </c>
      <c r="J250" s="47">
        <f>+[1]金額計算!J254</f>
        <v>450000</v>
      </c>
      <c r="K250" s="47">
        <f>+[1]金額計算!K254</f>
        <v>475000</v>
      </c>
      <c r="L250" s="47">
        <f>+[1]金額計算!L254</f>
        <v>375000</v>
      </c>
    </row>
    <row r="251" spans="1:12" ht="17.399999999999999" customHeight="1" x14ac:dyDescent="0.45">
      <c r="A251" s="4">
        <f>+[1]金額計算!A255</f>
        <v>740</v>
      </c>
      <c r="B251" s="5" t="str">
        <f>+[1]金額計算!B255</f>
        <v>EV</v>
      </c>
      <c r="C251" s="5" t="str">
        <f>+[1]金額計算!C255</f>
        <v>普通貨物
・小型貨物
・軽貨物</v>
      </c>
      <c r="D251" s="42" t="str">
        <f>+[1]金額計算!D255</f>
        <v>日産</v>
      </c>
      <c r="E251" s="42" t="str">
        <f>+[1]金額計算!E255</f>
        <v>クリッパーEV</v>
      </c>
      <c r="F251" s="42" t="str">
        <f>+[1]金額計算!F255</f>
        <v>2シーター</v>
      </c>
      <c r="G251" s="5" t="str">
        <f>+[1]金額計算!G255</f>
        <v>ZAB-U79V</v>
      </c>
      <c r="H251" s="6">
        <f>+[1]金額計算!H255</f>
        <v>2648000</v>
      </c>
      <c r="I251" s="47">
        <f>+[1]金額計算!I255</f>
        <v>550000</v>
      </c>
      <c r="J251" s="47">
        <f>+[1]金額計算!J255</f>
        <v>450000</v>
      </c>
      <c r="K251" s="47">
        <f>+[1]金額計算!K255</f>
        <v>475000</v>
      </c>
      <c r="L251" s="47">
        <f>+[1]金額計算!L255</f>
        <v>375000</v>
      </c>
    </row>
    <row r="252" spans="1:12" ht="17.399999999999999" customHeight="1" x14ac:dyDescent="0.45">
      <c r="A252" s="4">
        <f>+[1]金額計算!A256</f>
        <v>741</v>
      </c>
      <c r="B252" s="5" t="str">
        <f>+[1]金額計算!B256</f>
        <v>EV</v>
      </c>
      <c r="C252" s="5" t="str">
        <f>+[1]金額計算!C256</f>
        <v>普通貨物
・小型貨物
・軽貨物</v>
      </c>
      <c r="D252" s="42" t="str">
        <f>+[1]金額計算!D256</f>
        <v>日産</v>
      </c>
      <c r="E252" s="42" t="str">
        <f>+[1]金額計算!E256</f>
        <v>クリッパーEV</v>
      </c>
      <c r="F252" s="42" t="str">
        <f>+[1]金額計算!F256</f>
        <v>4シーター</v>
      </c>
      <c r="G252" s="5" t="str">
        <f>+[1]金額計算!G256</f>
        <v>ZAB-U79V</v>
      </c>
      <c r="H252" s="6">
        <f>+[1]金額計算!H256</f>
        <v>2655000</v>
      </c>
      <c r="I252" s="47">
        <f>+[1]金額計算!I256</f>
        <v>550000</v>
      </c>
      <c r="J252" s="47">
        <f>+[1]金額計算!J256</f>
        <v>450000</v>
      </c>
      <c r="K252" s="47">
        <f>+[1]金額計算!K256</f>
        <v>475000</v>
      </c>
      <c r="L252" s="47">
        <f>+[1]金額計算!L256</f>
        <v>375000</v>
      </c>
    </row>
    <row r="253" spans="1:12" ht="17.399999999999999" customHeight="1" x14ac:dyDescent="0.45">
      <c r="A253" s="4">
        <f>+[1]金額計算!A257</f>
        <v>742</v>
      </c>
      <c r="B253" s="5" t="str">
        <f>+[1]金額計算!B257</f>
        <v>EV</v>
      </c>
      <c r="C253" s="5" t="str">
        <f>+[1]金額計算!C257</f>
        <v>普通貨物
・小型貨物
・軽貨物</v>
      </c>
      <c r="D253" s="42" t="str">
        <f>+[1]金額計算!D257</f>
        <v>三菱</v>
      </c>
      <c r="E253" s="42" t="str">
        <f>+[1]金額計算!E257</f>
        <v>MINICAB EV</v>
      </c>
      <c r="F253" s="42" t="str">
        <f>+[1]金額計算!F257</f>
        <v>CD 20.0kWh[2シーター]</v>
      </c>
      <c r="G253" s="5" t="str">
        <f>+[1]金額計算!G257</f>
        <v>ZAB-U69V</v>
      </c>
      <c r="H253" s="6">
        <f>+[1]金額計算!H257</f>
        <v>2210000</v>
      </c>
      <c r="I253" s="47">
        <f>+[1]金額計算!I257</f>
        <v>550000</v>
      </c>
      <c r="J253" s="47">
        <f>+[1]金額計算!J257</f>
        <v>450000</v>
      </c>
      <c r="K253" s="47">
        <f>+[1]金額計算!K257</f>
        <v>475000</v>
      </c>
      <c r="L253" s="47">
        <f>+[1]金額計算!L257</f>
        <v>375000</v>
      </c>
    </row>
    <row r="254" spans="1:12" ht="17.399999999999999" customHeight="1" x14ac:dyDescent="0.45">
      <c r="A254" s="4">
        <f>+[1]金額計算!A258</f>
        <v>743</v>
      </c>
      <c r="B254" s="5" t="str">
        <f>+[1]金額計算!B258</f>
        <v>EV</v>
      </c>
      <c r="C254" s="5" t="str">
        <f>+[1]金額計算!C258</f>
        <v>普通貨物
・小型貨物
・軽貨物</v>
      </c>
      <c r="D254" s="42" t="str">
        <f>+[1]金額計算!D258</f>
        <v>三菱</v>
      </c>
      <c r="E254" s="42" t="str">
        <f>+[1]金額計算!E258</f>
        <v>MINICAB EV</v>
      </c>
      <c r="F254" s="42" t="str">
        <f>+[1]金額計算!F258</f>
        <v>CD 20.0kWh[4シーター]</v>
      </c>
      <c r="G254" s="5" t="str">
        <f>+[1]金額計算!G258</f>
        <v>ZAB-U69V</v>
      </c>
      <c r="H254" s="6">
        <f>+[1]金額計算!H258</f>
        <v>2260000</v>
      </c>
      <c r="I254" s="47">
        <f>+[1]金額計算!I258</f>
        <v>550000</v>
      </c>
      <c r="J254" s="47">
        <f>+[1]金額計算!J258</f>
        <v>450000</v>
      </c>
      <c r="K254" s="47">
        <f>+[1]金額計算!K258</f>
        <v>475000</v>
      </c>
      <c r="L254" s="47">
        <f>+[1]金額計算!L258</f>
        <v>375000</v>
      </c>
    </row>
    <row r="255" spans="1:12" ht="17.399999999999999" customHeight="1" x14ac:dyDescent="0.45">
      <c r="A255" s="4">
        <f>+[1]金額計算!A259</f>
        <v>528</v>
      </c>
      <c r="B255" s="5" t="str">
        <f>+[1]金額計算!B259</f>
        <v>EV</v>
      </c>
      <c r="C255" s="5" t="str">
        <f>+[1]金額計算!C259</f>
        <v>普通貨物
・小型貨物
・軽貨物</v>
      </c>
      <c r="D255" s="42" t="str">
        <f>+[1]金額計算!D259</f>
        <v>三菱</v>
      </c>
      <c r="E255" s="42" t="str">
        <f>+[1]金額計算!E259</f>
        <v>ミニキャブ・ミーブ (車台番号：
0800201以降)</v>
      </c>
      <c r="F255" s="42" t="str">
        <f>+[1]金額計算!F259</f>
        <v>CD(16.0kWh)(4人)</v>
      </c>
      <c r="G255" s="5" t="str">
        <f>+[1]金額計算!G259</f>
        <v>ZAB-U68V</v>
      </c>
      <c r="H255" s="6">
        <f>+[1]金額計算!H259</f>
        <v>2230000</v>
      </c>
      <c r="I255" s="47">
        <f>+[1]金額計算!I259</f>
        <v>550000</v>
      </c>
      <c r="J255" s="47" t="str">
        <f>+[1]金額計算!J259</f>
        <v/>
      </c>
      <c r="K255" s="47">
        <f>+[1]金額計算!K259</f>
        <v>475000</v>
      </c>
      <c r="L255" s="47" t="str">
        <f>+[1]金額計算!L259</f>
        <v/>
      </c>
    </row>
    <row r="256" spans="1:12" ht="17.399999999999999" customHeight="1" x14ac:dyDescent="0.45">
      <c r="A256" s="4">
        <f>+[1]金額計算!A260</f>
        <v>529</v>
      </c>
      <c r="B256" s="5" t="str">
        <f>+[1]金額計算!B260</f>
        <v>EV</v>
      </c>
      <c r="C256" s="5" t="str">
        <f>+[1]金額計算!C260</f>
        <v>普通貨物
・小型貨物
・軽貨物</v>
      </c>
      <c r="D256" s="42" t="str">
        <f>+[1]金額計算!D260</f>
        <v>三菱</v>
      </c>
      <c r="E256" s="42" t="str">
        <f>+[1]金額計算!E260</f>
        <v>ミニキャブ・ミーブ (車台番号：
0800201以降)</v>
      </c>
      <c r="F256" s="42" t="str">
        <f>+[1]金額計算!F260</f>
        <v>CD(16.0kWh)(2人)</v>
      </c>
      <c r="G256" s="5" t="str">
        <f>+[1]金額計算!G260</f>
        <v>ZAB-U68V</v>
      </c>
      <c r="H256" s="6">
        <f>+[1]金額計算!H260</f>
        <v>2210000</v>
      </c>
      <c r="I256" s="47">
        <f>+[1]金額計算!I260</f>
        <v>550000</v>
      </c>
      <c r="J256" s="47" t="str">
        <f>+[1]金額計算!J260</f>
        <v/>
      </c>
      <c r="K256" s="47">
        <f>+[1]金額計算!K260</f>
        <v>475000</v>
      </c>
      <c r="L256" s="47" t="str">
        <f>+[1]金額計算!L260</f>
        <v/>
      </c>
    </row>
    <row r="257" spans="1:12" ht="17.399999999999999" customHeight="1" x14ac:dyDescent="0.45">
      <c r="A257" s="4">
        <f>+[1]金額計算!A261</f>
        <v>60</v>
      </c>
      <c r="B257" s="5" t="str">
        <f>+[1]金額計算!B261</f>
        <v>EV</v>
      </c>
      <c r="C257" s="5" t="str">
        <f>+[1]金額計算!C261</f>
        <v>普通貨物
・小型貨物
・軽貨物</v>
      </c>
      <c r="D257" s="42" t="str">
        <f>+[1]金額計算!D261</f>
        <v>三菱</v>
      </c>
      <c r="E257" s="42" t="str">
        <f>+[1]金額計算!E261</f>
        <v>ミニキャブ・ミーブ (車台番号：
0800200まで)</v>
      </c>
      <c r="F257" s="42" t="str">
        <f>+[1]金額計算!F261</f>
        <v>CD(16.0kWh)(4人)</v>
      </c>
      <c r="G257" s="5" t="str">
        <f>+[1]金額計算!G261</f>
        <v>ZAB-U68V</v>
      </c>
      <c r="H257" s="6">
        <f>+[1]金額計算!H261</f>
        <v>2230000</v>
      </c>
      <c r="I257" s="47">
        <f>+[1]金額計算!I261</f>
        <v>550000</v>
      </c>
      <c r="J257" s="47" t="str">
        <f>+[1]金額計算!J261</f>
        <v/>
      </c>
      <c r="K257" s="47">
        <f>+[1]金額計算!K261</f>
        <v>475000</v>
      </c>
      <c r="L257" s="47" t="str">
        <f>+[1]金額計算!L261</f>
        <v/>
      </c>
    </row>
    <row r="258" spans="1:12" ht="17.399999999999999" customHeight="1" x14ac:dyDescent="0.45">
      <c r="A258" s="4">
        <f>+[1]金額計算!A262</f>
        <v>61</v>
      </c>
      <c r="B258" s="5" t="str">
        <f>+[1]金額計算!B262</f>
        <v>EV</v>
      </c>
      <c r="C258" s="5" t="str">
        <f>+[1]金額計算!C262</f>
        <v>普通貨物
・小型貨物
・軽貨物</v>
      </c>
      <c r="D258" s="42" t="str">
        <f>+[1]金額計算!D262</f>
        <v>三菱</v>
      </c>
      <c r="E258" s="42" t="str">
        <f>+[1]金額計算!E262</f>
        <v>ミニキャブ・ミーブ (車台番号：
0800200まで)</v>
      </c>
      <c r="F258" s="42" t="str">
        <f>+[1]金額計算!F262</f>
        <v>CD(16.0kWh)(2人)</v>
      </c>
      <c r="G258" s="5" t="str">
        <f>+[1]金額計算!G262</f>
        <v>ZAB-U68V</v>
      </c>
      <c r="H258" s="6">
        <f>+[1]金額計算!H262</f>
        <v>2210000</v>
      </c>
      <c r="I258" s="47">
        <f>+[1]金額計算!I262</f>
        <v>550000</v>
      </c>
      <c r="J258" s="47" t="str">
        <f>+[1]金額計算!J262</f>
        <v/>
      </c>
      <c r="K258" s="47">
        <f>+[1]金額計算!K262</f>
        <v>475000</v>
      </c>
      <c r="L258" s="47" t="str">
        <f>+[1]金額計算!L262</f>
        <v/>
      </c>
    </row>
    <row r="259" spans="1:12" ht="17.399999999999999" customHeight="1" x14ac:dyDescent="0.45">
      <c r="A259" s="4">
        <f>+[1]金額計算!A263</f>
        <v>0</v>
      </c>
      <c r="B259" s="5" t="str">
        <f>+[1]金額計算!B263</f>
        <v>PHEV</v>
      </c>
      <c r="C259" s="5" t="str">
        <f>+[1]金額計算!C263</f>
        <v>【プラグインハイブリッド自動車】</v>
      </c>
      <c r="D259" s="42" t="str">
        <f>+[1]金額計算!D263</f>
        <v/>
      </c>
      <c r="E259" s="42" t="str">
        <f>+[1]金額計算!E263</f>
        <v/>
      </c>
      <c r="F259" s="42" t="str">
        <f>+[1]金額計算!F263</f>
        <v/>
      </c>
      <c r="G259" s="5" t="str">
        <f>+[1]金額計算!G263</f>
        <v/>
      </c>
      <c r="H259" s="6" t="str">
        <f>+[1]金額計算!H263</f>
        <v/>
      </c>
      <c r="I259" s="47" t="str">
        <f>+[1]金額計算!I263</f>
        <v/>
      </c>
      <c r="J259" s="47" t="str">
        <f>+[1]金額計算!J263</f>
        <v/>
      </c>
      <c r="K259" s="47" t="str">
        <f>+[1]金額計算!K263</f>
        <v/>
      </c>
      <c r="L259" s="47" t="str">
        <f>+[1]金額計算!L263</f>
        <v/>
      </c>
    </row>
    <row r="260" spans="1:12" ht="17.399999999999999" customHeight="1" x14ac:dyDescent="0.45">
      <c r="A260" s="4">
        <f>+[1]金額計算!A264</f>
        <v>0</v>
      </c>
      <c r="B260" s="5" t="str">
        <f>+[1]金額計算!B264</f>
        <v>PHEV</v>
      </c>
      <c r="C260" s="5" t="str">
        <f>+[1]金額計算!C264</f>
        <v/>
      </c>
      <c r="D260" s="42" t="str">
        <f>+[1]金額計算!D264</f>
        <v/>
      </c>
      <c r="E260" s="42" t="str">
        <f>+[1]金額計算!E264</f>
        <v/>
      </c>
      <c r="F260" s="42" t="str">
        <f>+[1]金額計算!F264</f>
        <v/>
      </c>
      <c r="G260" s="5" t="str">
        <f>+[1]金額計算!G264</f>
        <v/>
      </c>
      <c r="H260" s="6" t="str">
        <f>+[1]金額計算!H264</f>
        <v/>
      </c>
      <c r="I260" s="47" t="str">
        <f>+[1]金額計算!I264</f>
        <v/>
      </c>
      <c r="J260" s="47" t="str">
        <f>+[1]金額計算!J264</f>
        <v/>
      </c>
      <c r="K260" s="47" t="str">
        <f>+[1]金額計算!K264</f>
        <v/>
      </c>
      <c r="L260" s="47" t="str">
        <f>+[1]金額計算!L264</f>
        <v/>
      </c>
    </row>
    <row r="261" spans="1:12" ht="17.399999999999999" customHeight="1" x14ac:dyDescent="0.45">
      <c r="A261" s="4">
        <f>+[1]金額計算!A265</f>
        <v>0</v>
      </c>
      <c r="B261" s="5" t="str">
        <f>+[1]金額計算!B265</f>
        <v>PHEV</v>
      </c>
      <c r="C261" s="5" t="str">
        <f>+[1]金額計算!C265</f>
        <v/>
      </c>
      <c r="D261" s="42" t="str">
        <f>+[1]金額計算!D265</f>
        <v/>
      </c>
      <c r="E261" s="42" t="str">
        <f>+[1]金額計算!E265</f>
        <v/>
      </c>
      <c r="F261" s="42" t="str">
        <f>+[1]金額計算!F265</f>
        <v/>
      </c>
      <c r="G261" s="5" t="str">
        <f>+[1]金額計算!G265</f>
        <v/>
      </c>
      <c r="H261" s="6" t="str">
        <f>+[1]金額計算!H265</f>
        <v/>
      </c>
      <c r="I261" s="47" t="str">
        <f>+[1]金額計算!I265</f>
        <v/>
      </c>
      <c r="J261" s="47" t="str">
        <f>+[1]金額計算!J265</f>
        <v/>
      </c>
      <c r="K261" s="47" t="str">
        <f>+[1]金額計算!K265</f>
        <v/>
      </c>
      <c r="L261" s="47" t="str">
        <f>+[1]金額計算!L265</f>
        <v/>
      </c>
    </row>
    <row r="262" spans="1:12" ht="17.399999999999999" customHeight="1" x14ac:dyDescent="0.45">
      <c r="A262" s="4">
        <f>+[1]金額計算!A266</f>
        <v>0</v>
      </c>
      <c r="B262" s="5" t="str">
        <f>+[1]金額計算!B266</f>
        <v>PHEV</v>
      </c>
      <c r="C262" s="5" t="str">
        <f>+[1]金額計算!C266</f>
        <v/>
      </c>
      <c r="D262" s="42" t="str">
        <f>+[1]金額計算!D266</f>
        <v/>
      </c>
      <c r="E262" s="42" t="str">
        <f>+[1]金額計算!E266</f>
        <v/>
      </c>
      <c r="F262" s="42" t="str">
        <f>+[1]金額計算!F266</f>
        <v/>
      </c>
      <c r="G262" s="5" t="str">
        <f>+[1]金額計算!G266</f>
        <v/>
      </c>
      <c r="H262" s="6" t="str">
        <f>+[1]金額計算!H266</f>
        <v/>
      </c>
      <c r="I262" s="47" t="str">
        <f>+[1]金額計算!I266</f>
        <v/>
      </c>
      <c r="J262" s="47" t="str">
        <f>+[1]金額計算!J266</f>
        <v/>
      </c>
      <c r="K262" s="47" t="str">
        <f>+[1]金額計算!K266</f>
        <v/>
      </c>
      <c r="L262" s="47" t="str">
        <f>+[1]金額計算!L266</f>
        <v/>
      </c>
    </row>
    <row r="263" spans="1:12" ht="17.399999999999999" customHeight="1" x14ac:dyDescent="0.45">
      <c r="A263" s="4">
        <f>+[1]金額計算!A267</f>
        <v>0</v>
      </c>
      <c r="B263" s="5" t="str">
        <f>+[1]金額計算!B267</f>
        <v>PHEV</v>
      </c>
      <c r="C263" s="5" t="str">
        <f>+[1]金額計算!C267</f>
        <v/>
      </c>
      <c r="D263" s="42" t="str">
        <f>+[1]金額計算!D267</f>
        <v/>
      </c>
      <c r="E263" s="42" t="str">
        <f>+[1]金額計算!E267</f>
        <v/>
      </c>
      <c r="F263" s="42" t="str">
        <f>+[1]金額計算!F267</f>
        <v/>
      </c>
      <c r="G263" s="5" t="str">
        <f>+[1]金額計算!G267</f>
        <v/>
      </c>
      <c r="H263" s="6" t="str">
        <f>+[1]金額計算!H267</f>
        <v/>
      </c>
      <c r="I263" s="47" t="str">
        <f>+[1]金額計算!I267</f>
        <v/>
      </c>
      <c r="J263" s="47" t="str">
        <f>+[1]金額計算!J267</f>
        <v/>
      </c>
      <c r="K263" s="47" t="str">
        <f>+[1]金額計算!K267</f>
        <v/>
      </c>
      <c r="L263" s="47" t="str">
        <f>+[1]金額計算!L267</f>
        <v/>
      </c>
    </row>
    <row r="264" spans="1:12" ht="17.399999999999999" customHeight="1" x14ac:dyDescent="0.45">
      <c r="A264" s="4" t="str">
        <f>+[1]金額計算!A268</f>
        <v>車両コード</v>
      </c>
      <c r="B264" s="5" t="str">
        <f>+[1]金額計算!B268</f>
        <v>PHEV</v>
      </c>
      <c r="C264" s="5" t="str">
        <f>+[1]金額計算!C268</f>
        <v>区分</v>
      </c>
      <c r="D264" s="42" t="str">
        <f>+[1]金額計算!D268</f>
        <v>ブランド（メーカー）</v>
      </c>
      <c r="E264" s="42" t="str">
        <f>+[1]金額計算!E268</f>
        <v>車名</v>
      </c>
      <c r="F264" s="42" t="str">
        <f>+[1]金額計算!F268</f>
        <v>グレード</v>
      </c>
      <c r="G264" s="5" t="str">
        <f>+[1]金額計算!G268</f>
        <v>型式</v>
      </c>
      <c r="H264" s="6" t="str">
        <f>+[1]金額計算!H268</f>
        <v>定価(円)
※１</v>
      </c>
      <c r="I264" s="47" t="e">
        <f>+[1]金額計算!I268</f>
        <v>#N/A</v>
      </c>
      <c r="J264" s="47" t="str">
        <f>+[1]金額計算!J268</f>
        <v/>
      </c>
      <c r="K264" s="47" t="e">
        <f>+[1]金額計算!K268</f>
        <v>#N/A</v>
      </c>
      <c r="L264" s="47" t="str">
        <f>+[1]金額計算!L268</f>
        <v/>
      </c>
    </row>
    <row r="265" spans="1:12" ht="17.399999999999999" customHeight="1" x14ac:dyDescent="0.45">
      <c r="A265" s="4">
        <f>+[1]金額計算!A269</f>
        <v>0</v>
      </c>
      <c r="B265" s="5" t="str">
        <f>+[1]金額計算!B269</f>
        <v>PHEV</v>
      </c>
      <c r="C265" s="5" t="str">
        <f>+[1]金額計算!C269</f>
        <v/>
      </c>
      <c r="D265" s="42" t="str">
        <f>+[1]金額計算!D269</f>
        <v/>
      </c>
      <c r="E265" s="42" t="str">
        <f>+[1]金額計算!E269</f>
        <v/>
      </c>
      <c r="F265" s="42" t="str">
        <f>+[1]金額計算!F269</f>
        <v/>
      </c>
      <c r="G265" s="5" t="str">
        <f>+[1]金額計算!G269</f>
        <v/>
      </c>
      <c r="H265" s="6" t="str">
        <f>+[1]金額計算!H269</f>
        <v/>
      </c>
      <c r="I265" s="47" t="str">
        <f>+[1]金額計算!I269</f>
        <v/>
      </c>
      <c r="J265" s="47" t="str">
        <f>+[1]金額計算!J269</f>
        <v/>
      </c>
      <c r="K265" s="47" t="str">
        <f>+[1]金額計算!K269</f>
        <v/>
      </c>
      <c r="L265" s="47" t="str">
        <f>+[1]金額計算!L269</f>
        <v/>
      </c>
    </row>
    <row r="266" spans="1:12" ht="17.399999999999999" customHeight="1" x14ac:dyDescent="0.45">
      <c r="A266" s="4">
        <f>+[1]金額計算!A270</f>
        <v>0</v>
      </c>
      <c r="B266" s="5" t="str">
        <f>+[1]金額計算!B270</f>
        <v>PHEV</v>
      </c>
      <c r="C266" s="5" t="str">
        <f>+[1]金額計算!C270</f>
        <v/>
      </c>
      <c r="D266" s="42" t="str">
        <f>+[1]金額計算!D270</f>
        <v/>
      </c>
      <c r="E266" s="42" t="str">
        <f>+[1]金額計算!E270</f>
        <v/>
      </c>
      <c r="F266" s="42" t="str">
        <f>+[1]金額計算!F270</f>
        <v/>
      </c>
      <c r="G266" s="5" t="str">
        <f>+[1]金額計算!G270</f>
        <v/>
      </c>
      <c r="H266" s="6" t="str">
        <f>+[1]金額計算!H270</f>
        <v/>
      </c>
      <c r="I266" s="47" t="str">
        <f>+[1]金額計算!I270</f>
        <v/>
      </c>
      <c r="J266" s="47" t="str">
        <f>+[1]金額計算!J270</f>
        <v/>
      </c>
      <c r="K266" s="47" t="str">
        <f>+[1]金額計算!K270</f>
        <v/>
      </c>
      <c r="L266" s="47" t="str">
        <f>+[1]金額計算!L270</f>
        <v/>
      </c>
    </row>
    <row r="267" spans="1:12" ht="17.399999999999999" customHeight="1" x14ac:dyDescent="0.45">
      <c r="A267" s="4">
        <f>+[1]金額計算!A271</f>
        <v>0</v>
      </c>
      <c r="B267" s="5" t="str">
        <f>+[1]金額計算!B271</f>
        <v>PHEV</v>
      </c>
      <c r="C267" s="5" t="str">
        <f>+[1]金額計算!C271</f>
        <v/>
      </c>
      <c r="D267" s="42" t="str">
        <f>+[1]金額計算!D271</f>
        <v/>
      </c>
      <c r="E267" s="42" t="str">
        <f>+[1]金額計算!E271</f>
        <v/>
      </c>
      <c r="F267" s="42" t="str">
        <f>+[1]金額計算!F271</f>
        <v/>
      </c>
      <c r="G267" s="5" t="str">
        <f>+[1]金額計算!G271</f>
        <v/>
      </c>
      <c r="H267" s="6" t="str">
        <f>+[1]金額計算!H271</f>
        <v/>
      </c>
      <c r="I267" s="47" t="e">
        <f>+[1]金額計算!I271</f>
        <v>#N/A</v>
      </c>
      <c r="J267" s="47" t="e">
        <f>+[1]金額計算!J271</f>
        <v>#N/A</v>
      </c>
      <c r="K267" s="47" t="e">
        <f>+[1]金額計算!K271</f>
        <v>#N/A</v>
      </c>
      <c r="L267" s="47" t="e">
        <f>+[1]金額計算!L271</f>
        <v>#N/A</v>
      </c>
    </row>
    <row r="268" spans="1:12" ht="17.399999999999999" customHeight="1" x14ac:dyDescent="0.45">
      <c r="A268" s="4">
        <f>+[1]金額計算!A272</f>
        <v>647</v>
      </c>
      <c r="B268" s="5" t="str">
        <f>+[1]金額計算!B272</f>
        <v>PHEV</v>
      </c>
      <c r="C268" s="5" t="str">
        <f>+[1]金額計算!C272</f>
        <v>普通自動車</v>
      </c>
      <c r="D268" s="42" t="str">
        <f>+[1]金額計算!D272</f>
        <v>アウディ</v>
      </c>
      <c r="E268" s="42" t="str">
        <f>+[1]金額計算!E272</f>
        <v>A8</v>
      </c>
      <c r="F268" s="42" t="str">
        <f>+[1]金額計算!F272</f>
        <v>60 TFSI e quattro</v>
      </c>
      <c r="G268" s="5" t="str">
        <f>+[1]金額計算!G272</f>
        <v>3LA-F8CZSF</v>
      </c>
      <c r="H268" s="6">
        <f>+[1]金額計算!H272</f>
        <v>12000000</v>
      </c>
      <c r="I268" s="47" t="str">
        <f>+[1]金額計算!I272</f>
        <v/>
      </c>
      <c r="J268" s="47">
        <f>+[1]金額計算!J272</f>
        <v>350000</v>
      </c>
      <c r="K268" s="47" t="str">
        <f>+[1]金額計算!K272</f>
        <v/>
      </c>
      <c r="L268" s="47">
        <f>+[1]金額計算!L272</f>
        <v>200000</v>
      </c>
    </row>
    <row r="269" spans="1:12" ht="17.399999999999999" customHeight="1" x14ac:dyDescent="0.45">
      <c r="A269" s="4">
        <f>+[1]金額計算!A273</f>
        <v>648</v>
      </c>
      <c r="B269" s="5" t="str">
        <f>+[1]金額計算!B273</f>
        <v>PHEV</v>
      </c>
      <c r="C269" s="5" t="str">
        <f>+[1]金額計算!C273</f>
        <v>普通自動車</v>
      </c>
      <c r="D269" s="42" t="str">
        <f>+[1]金額計算!D273</f>
        <v>アウディ</v>
      </c>
      <c r="E269" s="42" t="str">
        <f>+[1]金額計算!E273</f>
        <v>A8</v>
      </c>
      <c r="F269" s="42" t="str">
        <f>+[1]金額計算!F273</f>
        <v>L 60 TFSI e quattro</v>
      </c>
      <c r="G269" s="5" t="str">
        <f>+[1]金額計算!G273</f>
        <v>3LA-F8CZSL</v>
      </c>
      <c r="H269" s="6">
        <f>+[1]金額計算!H273</f>
        <v>13500000</v>
      </c>
      <c r="I269" s="47" t="str">
        <f>+[1]金額計算!I273</f>
        <v/>
      </c>
      <c r="J269" s="47">
        <f>+[1]金額計算!J273</f>
        <v>350000</v>
      </c>
      <c r="K269" s="47" t="str">
        <f>+[1]金額計算!K273</f>
        <v/>
      </c>
      <c r="L269" s="47">
        <f>+[1]金額計算!L273</f>
        <v>200000</v>
      </c>
    </row>
    <row r="270" spans="1:12" ht="17.399999999999999" customHeight="1" x14ac:dyDescent="0.45">
      <c r="A270" s="4">
        <f>+[1]金額計算!A274</f>
        <v>659</v>
      </c>
      <c r="B270" s="5" t="str">
        <f>+[1]金額計算!B274</f>
        <v>PHEV</v>
      </c>
      <c r="C270" s="5" t="str">
        <f>+[1]金額計算!C274</f>
        <v>普通自動車</v>
      </c>
      <c r="D270" s="42" t="str">
        <f>+[1]金額計算!D274</f>
        <v>アルファロメオ</v>
      </c>
      <c r="E270" s="42" t="str">
        <f>+[1]金額計算!E274</f>
        <v>トナーレ</v>
      </c>
      <c r="F270" s="42" t="str">
        <f>+[1]金額計算!F274</f>
        <v>プラグインハイブリッド Q4 Ti</v>
      </c>
      <c r="G270" s="5" t="str">
        <f>+[1]金額計算!G274</f>
        <v>3LA-AV113</v>
      </c>
      <c r="H270" s="6">
        <f>+[1]金額計算!H274</f>
        <v>6336364</v>
      </c>
      <c r="I270" s="47" t="str">
        <f>+[1]金額計算!I274</f>
        <v/>
      </c>
      <c r="J270" s="47">
        <f>+[1]金額計算!J274</f>
        <v>400000</v>
      </c>
      <c r="K270" s="47" t="str">
        <f>+[1]金額計算!K274</f>
        <v/>
      </c>
      <c r="L270" s="47">
        <f>+[1]金額計算!L274</f>
        <v>250000</v>
      </c>
    </row>
    <row r="271" spans="1:12" ht="17.399999999999999" customHeight="1" x14ac:dyDescent="0.45">
      <c r="A271" s="4">
        <f>+[1]金額計算!A275</f>
        <v>660</v>
      </c>
      <c r="B271" s="5" t="str">
        <f>+[1]金額計算!B275</f>
        <v>PHEV</v>
      </c>
      <c r="C271" s="5" t="str">
        <f>+[1]金額計算!C275</f>
        <v>普通自動車</v>
      </c>
      <c r="D271" s="42" t="str">
        <f>+[1]金額計算!D275</f>
        <v>アルファロメオ</v>
      </c>
      <c r="E271" s="42" t="str">
        <f>+[1]金額計算!E275</f>
        <v>トナーレ</v>
      </c>
      <c r="F271" s="42" t="str">
        <f>+[1]金額計算!F275</f>
        <v>プラグインハイブリッド Q4 Veloce</v>
      </c>
      <c r="G271" s="5" t="str">
        <f>+[1]金額計算!G275</f>
        <v>3LA-AV113</v>
      </c>
      <c r="H271" s="6">
        <f>+[1]金額計算!H275</f>
        <v>6927273</v>
      </c>
      <c r="I271" s="47" t="str">
        <f>+[1]金額計算!I275</f>
        <v/>
      </c>
      <c r="J271" s="47">
        <f>+[1]金額計算!J275</f>
        <v>400000</v>
      </c>
      <c r="K271" s="47" t="str">
        <f>+[1]金額計算!K275</f>
        <v/>
      </c>
      <c r="L271" s="47">
        <f>+[1]金額計算!L275</f>
        <v>250000</v>
      </c>
    </row>
    <row r="272" spans="1:12" ht="17.399999999999999" customHeight="1" x14ac:dyDescent="0.45">
      <c r="A272" s="4">
        <f>+[1]金額計算!A276</f>
        <v>661</v>
      </c>
      <c r="B272" s="5" t="str">
        <f>+[1]金額計算!B276</f>
        <v>PHEV</v>
      </c>
      <c r="C272" s="5" t="str">
        <f>+[1]金額計算!C276</f>
        <v>普通自動車</v>
      </c>
      <c r="D272" s="42" t="str">
        <f>+[1]金額計算!D276</f>
        <v>アルファロメオ</v>
      </c>
      <c r="E272" s="42" t="str">
        <f>+[1]金額計算!E276</f>
        <v>トナーレ</v>
      </c>
      <c r="F272" s="42" t="str">
        <f>+[1]金額計算!F276</f>
        <v>プラグインハイブリッド Q4 サンルーフエディション</v>
      </c>
      <c r="G272" s="5" t="str">
        <f>+[1]金額計算!G276</f>
        <v>3LA-AV113</v>
      </c>
      <c r="H272" s="6">
        <f>+[1]金額計算!H276</f>
        <v>7063636</v>
      </c>
      <c r="I272" s="47" t="str">
        <f>+[1]金額計算!I276</f>
        <v/>
      </c>
      <c r="J272" s="47">
        <f>+[1]金額計算!J276</f>
        <v>400000</v>
      </c>
      <c r="K272" s="47" t="str">
        <f>+[1]金額計算!K276</f>
        <v/>
      </c>
      <c r="L272" s="47">
        <f>+[1]金額計算!L276</f>
        <v>250000</v>
      </c>
    </row>
    <row r="273" spans="1:12" ht="17.399999999999999" customHeight="1" x14ac:dyDescent="0.45">
      <c r="A273" s="4">
        <f>+[1]金額計算!A277</f>
        <v>684</v>
      </c>
      <c r="B273" s="5" t="str">
        <f>+[1]金額計算!B277</f>
        <v>PHEV</v>
      </c>
      <c r="C273" s="5" t="str">
        <f>+[1]金額計算!C277</f>
        <v>普通自動車</v>
      </c>
      <c r="D273" s="42" t="str">
        <f>+[1]金額計算!D277</f>
        <v>ジープ</v>
      </c>
      <c r="E273" s="42" t="str">
        <f>+[1]金額計算!E277</f>
        <v>グランドチェロキー</v>
      </c>
      <c r="F273" s="42" t="str">
        <f>+[1]金額計算!F277</f>
        <v>30th Anniversary Edition</v>
      </c>
      <c r="G273" s="5" t="str">
        <f>+[1]金額計算!G277</f>
        <v>3LA-WL20</v>
      </c>
      <c r="H273" s="6">
        <f>+[1]金額計算!H277</f>
        <v>9536364</v>
      </c>
      <c r="I273" s="47" t="str">
        <f>+[1]金額計算!I277</f>
        <v/>
      </c>
      <c r="J273" s="47">
        <f>+[1]金額計算!J277</f>
        <v>400000</v>
      </c>
      <c r="K273" s="47" t="str">
        <f>+[1]金額計算!K277</f>
        <v/>
      </c>
      <c r="L273" s="47">
        <f>+[1]金額計算!L277</f>
        <v>250000</v>
      </c>
    </row>
    <row r="274" spans="1:12" ht="17.399999999999999" customHeight="1" x14ac:dyDescent="0.45">
      <c r="A274" s="4">
        <f>+[1]金額計算!A278</f>
        <v>551</v>
      </c>
      <c r="B274" s="5" t="str">
        <f>+[1]金額計算!B278</f>
        <v>PHEV</v>
      </c>
      <c r="C274" s="5" t="str">
        <f>+[1]金額計算!C278</f>
        <v>普通自動車</v>
      </c>
      <c r="D274" s="42" t="str">
        <f>+[1]金額計算!D278</f>
        <v>ジープ</v>
      </c>
      <c r="E274" s="42" t="str">
        <f>+[1]金額計算!E278</f>
        <v>グランドチェロキー</v>
      </c>
      <c r="F274" s="42" t="str">
        <f>+[1]金額計算!F278</f>
        <v>リミテッド</v>
      </c>
      <c r="G274" s="5" t="str">
        <f>+[1]金額計算!G278</f>
        <v>3LA-WL20</v>
      </c>
      <c r="H274" s="6">
        <f>+[1]金額計算!H278</f>
        <v>9427273</v>
      </c>
      <c r="I274" s="47" t="str">
        <f>+[1]金額計算!I278</f>
        <v/>
      </c>
      <c r="J274" s="47">
        <f>+[1]金額計算!J278</f>
        <v>400000</v>
      </c>
      <c r="K274" s="47" t="str">
        <f>+[1]金額計算!K278</f>
        <v/>
      </c>
      <c r="L274" s="47">
        <f>+[1]金額計算!L278</f>
        <v>250000</v>
      </c>
    </row>
    <row r="275" spans="1:12" ht="17.399999999999999" customHeight="1" x14ac:dyDescent="0.45">
      <c r="A275" s="4">
        <f>+[1]金額計算!A279</f>
        <v>552</v>
      </c>
      <c r="B275" s="5" t="str">
        <f>+[1]金額計算!B279</f>
        <v>PHEV</v>
      </c>
      <c r="C275" s="5" t="str">
        <f>+[1]金額計算!C279</f>
        <v>普通自動車</v>
      </c>
      <c r="D275" s="42" t="str">
        <f>+[1]金額計算!D279</f>
        <v>ジープ</v>
      </c>
      <c r="E275" s="42" t="str">
        <f>+[1]金額計算!E279</f>
        <v>グランドチェロキー</v>
      </c>
      <c r="F275" s="42" t="str">
        <f>+[1]金額計算!F279</f>
        <v>サミットリザーブ</v>
      </c>
      <c r="G275" s="5" t="str">
        <f>+[1]金額計算!G279</f>
        <v>3LA-WL20A</v>
      </c>
      <c r="H275" s="6">
        <f>+[1]金額計算!H279</f>
        <v>10772727</v>
      </c>
      <c r="I275" s="47" t="str">
        <f>+[1]金額計算!I279</f>
        <v/>
      </c>
      <c r="J275" s="47">
        <f>+[1]金額計算!J279</f>
        <v>400000</v>
      </c>
      <c r="K275" s="47" t="str">
        <f>+[1]金額計算!K279</f>
        <v/>
      </c>
      <c r="L275" s="47">
        <f>+[1]金額計算!L279</f>
        <v>250000</v>
      </c>
    </row>
    <row r="276" spans="1:12" ht="17.399999999999999" customHeight="1" x14ac:dyDescent="0.45">
      <c r="A276" s="4">
        <f>+[1]金額計算!A280</f>
        <v>553</v>
      </c>
      <c r="B276" s="5" t="str">
        <f>+[1]金額計算!B280</f>
        <v>PHEV</v>
      </c>
      <c r="C276" s="5" t="str">
        <f>+[1]金額計算!C280</f>
        <v>普通自動車</v>
      </c>
      <c r="D276" s="42" t="str">
        <f>+[1]金額計算!D280</f>
        <v>ジープ</v>
      </c>
      <c r="E276" s="42" t="str">
        <f>+[1]金額計算!E280</f>
        <v>ラングラー</v>
      </c>
      <c r="F276" s="42" t="str">
        <f>+[1]金額計算!F280</f>
        <v>アンリミテッドルビコン</v>
      </c>
      <c r="G276" s="5" t="str">
        <f>+[1]金額計算!G280</f>
        <v>3LA-JL20L</v>
      </c>
      <c r="H276" s="6">
        <f>+[1]金額計算!H280</f>
        <v>9363636</v>
      </c>
      <c r="I276" s="47" t="str">
        <f>+[1]金額計算!I280</f>
        <v/>
      </c>
      <c r="J276" s="47">
        <f>+[1]金額計算!J280</f>
        <v>400000</v>
      </c>
      <c r="K276" s="47" t="str">
        <f>+[1]金額計算!K280</f>
        <v/>
      </c>
      <c r="L276" s="47">
        <f>+[1]金額計算!L280</f>
        <v>250000</v>
      </c>
    </row>
    <row r="277" spans="1:12" ht="17.399999999999999" customHeight="1" x14ac:dyDescent="0.45">
      <c r="A277" s="4">
        <f>+[1]金額計算!A281</f>
        <v>554</v>
      </c>
      <c r="B277" s="5" t="str">
        <f>+[1]金額計算!B281</f>
        <v>PHEV</v>
      </c>
      <c r="C277" s="5" t="str">
        <f>+[1]金額計算!C281</f>
        <v>普通自動車</v>
      </c>
      <c r="D277" s="42" t="str">
        <f>+[1]金額計算!D281</f>
        <v>ジープ</v>
      </c>
      <c r="E277" s="42" t="str">
        <f>+[1]金額計算!E281</f>
        <v>レネゲード</v>
      </c>
      <c r="F277" s="42" t="str">
        <f>+[1]金額計算!F281</f>
        <v>アップランド 4xe</v>
      </c>
      <c r="G277" s="5" t="str">
        <f>+[1]金額計算!G281</f>
        <v>3LA-BV13</v>
      </c>
      <c r="H277" s="6">
        <f>+[1]金額計算!H281</f>
        <v>5163636</v>
      </c>
      <c r="I277" s="47" t="str">
        <f>+[1]金額計算!I281</f>
        <v/>
      </c>
      <c r="J277" s="47">
        <f>+[1]金額計算!J281</f>
        <v>400000</v>
      </c>
      <c r="K277" s="47" t="str">
        <f>+[1]金額計算!K281</f>
        <v/>
      </c>
      <c r="L277" s="47">
        <f>+[1]金額計算!L281</f>
        <v>250000</v>
      </c>
    </row>
    <row r="278" spans="1:12" ht="17.399999999999999" customHeight="1" x14ac:dyDescent="0.45">
      <c r="A278" s="4">
        <f>+[1]金額計算!A282</f>
        <v>258</v>
      </c>
      <c r="B278" s="5" t="str">
        <f>+[1]金額計算!B282</f>
        <v>PHEV</v>
      </c>
      <c r="C278" s="5" t="str">
        <f>+[1]金額計算!C282</f>
        <v>普通自動車</v>
      </c>
      <c r="D278" s="42" t="str">
        <f>+[1]金額計算!D282</f>
        <v>ジープ</v>
      </c>
      <c r="E278" s="42" t="str">
        <f>+[1]金額計算!E282</f>
        <v>レネゲード</v>
      </c>
      <c r="F278" s="42" t="str">
        <f>+[1]金額計算!F282</f>
        <v>リミテッド 4xe</v>
      </c>
      <c r="G278" s="5" t="str">
        <f>+[1]金額計算!G282</f>
        <v>3LA-BV13</v>
      </c>
      <c r="H278" s="6">
        <f>+[1]金額計算!H282</f>
        <v>5590909</v>
      </c>
      <c r="I278" s="47" t="str">
        <f>+[1]金額計算!I282</f>
        <v/>
      </c>
      <c r="J278" s="47">
        <f>+[1]金額計算!J282</f>
        <v>400000</v>
      </c>
      <c r="K278" s="47" t="str">
        <f>+[1]金額計算!K282</f>
        <v/>
      </c>
      <c r="L278" s="47">
        <f>+[1]金額計算!L282</f>
        <v>250000</v>
      </c>
    </row>
    <row r="279" spans="1:12" ht="17.399999999999999" customHeight="1" x14ac:dyDescent="0.45">
      <c r="A279" s="4">
        <f>+[1]金額計算!A283</f>
        <v>260</v>
      </c>
      <c r="B279" s="5" t="str">
        <f>+[1]金額計算!B283</f>
        <v>PHEV</v>
      </c>
      <c r="C279" s="5" t="str">
        <f>+[1]金額計算!C283</f>
        <v>普通自動車</v>
      </c>
      <c r="D279" s="42" t="str">
        <f>+[1]金額計算!D283</f>
        <v>ジープ</v>
      </c>
      <c r="E279" s="42" t="str">
        <f>+[1]金額計算!E283</f>
        <v>レネゲード</v>
      </c>
      <c r="F279" s="42" t="str">
        <f>+[1]金額計算!F283</f>
        <v>トレイルホーク 4xe</v>
      </c>
      <c r="G279" s="5" t="str">
        <f>+[1]金額計算!G283</f>
        <v>3LA-BV13</v>
      </c>
      <c r="H279" s="6">
        <f>+[1]金額計算!H283</f>
        <v>5636364</v>
      </c>
      <c r="I279" s="47" t="str">
        <f>+[1]金額計算!I283</f>
        <v/>
      </c>
      <c r="J279" s="47">
        <f>+[1]金額計算!J283</f>
        <v>400000</v>
      </c>
      <c r="K279" s="47" t="str">
        <f>+[1]金額計算!K283</f>
        <v/>
      </c>
      <c r="L279" s="47">
        <f>+[1]金額計算!L283</f>
        <v>250000</v>
      </c>
    </row>
    <row r="280" spans="1:12" ht="17.399999999999999" customHeight="1" x14ac:dyDescent="0.45">
      <c r="A280" s="4">
        <f>+[1]金額計算!A284</f>
        <v>663</v>
      </c>
      <c r="B280" s="5" t="str">
        <f>+[1]金額計算!B284</f>
        <v>PHEV</v>
      </c>
      <c r="C280" s="5" t="str">
        <f>+[1]金額計算!C284</f>
        <v>普通自動車</v>
      </c>
      <c r="D280" s="42" t="str">
        <f>+[1]金額計算!D284</f>
        <v>シトロエン</v>
      </c>
      <c r="E280" s="42" t="str">
        <f>+[1]金額計算!E284</f>
        <v>C5 AIRCROSS SUV</v>
      </c>
      <c r="F280" s="42" t="str">
        <f>+[1]金額計算!F284</f>
        <v>PLUG-IN HYBRID Edition Noire</v>
      </c>
      <c r="G280" s="5" t="str">
        <f>+[1]金額計算!G284</f>
        <v>3LA-C845G06H</v>
      </c>
      <c r="H280" s="6">
        <f>+[1]金額計算!H284</f>
        <v>6127273</v>
      </c>
      <c r="I280" s="47" t="str">
        <f>+[1]金額計算!I284</f>
        <v/>
      </c>
      <c r="J280" s="47">
        <f>+[1]金額計算!J284</f>
        <v>400000</v>
      </c>
      <c r="K280" s="47" t="str">
        <f>+[1]金額計算!K284</f>
        <v/>
      </c>
      <c r="L280" s="47">
        <f>+[1]金額計算!L284</f>
        <v>250000</v>
      </c>
    </row>
    <row r="281" spans="1:12" ht="17.399999999999999" customHeight="1" x14ac:dyDescent="0.45">
      <c r="A281" s="4">
        <f>+[1]金額計算!A285</f>
        <v>728</v>
      </c>
      <c r="B281" s="5" t="str">
        <f>+[1]金額計算!B285</f>
        <v>PHEV</v>
      </c>
      <c r="C281" s="5" t="str">
        <f>+[1]金額計算!C285</f>
        <v>普通自動車</v>
      </c>
      <c r="D281" s="42" t="str">
        <f>+[1]金額計算!D285</f>
        <v>シトロエン</v>
      </c>
      <c r="E281" s="42" t="str">
        <f>+[1]金額計算!E285</f>
        <v>C5 AIRCROSS SUV</v>
      </c>
      <c r="F281" s="42" t="str">
        <f>+[1]金額計算!F285</f>
        <v>MAX PLUG-IN HYBRID(類別：0202)</v>
      </c>
      <c r="G281" s="5" t="str">
        <f>+[1]金額計算!G285</f>
        <v>3LA-C845G06H</v>
      </c>
      <c r="H281" s="6">
        <f>+[1]金額計算!H285</f>
        <v>6040909</v>
      </c>
      <c r="I281" s="47" t="str">
        <f>+[1]金額計算!I285</f>
        <v/>
      </c>
      <c r="J281" s="47">
        <f>+[1]金額計算!J285</f>
        <v>400000</v>
      </c>
      <c r="K281" s="47" t="str">
        <f>+[1]金額計算!K285</f>
        <v/>
      </c>
      <c r="L281" s="47">
        <f>+[1]金額計算!L285</f>
        <v>250000</v>
      </c>
    </row>
    <row r="282" spans="1:12" ht="17.399999999999999" customHeight="1" x14ac:dyDescent="0.45">
      <c r="A282" s="4">
        <f>+[1]金額計算!A286</f>
        <v>637</v>
      </c>
      <c r="B282" s="5" t="str">
        <f>+[1]金額計算!B286</f>
        <v>PHEV</v>
      </c>
      <c r="C282" s="5" t="str">
        <f>+[1]金額計算!C286</f>
        <v>普通自動車</v>
      </c>
      <c r="D282" s="42" t="str">
        <f>+[1]金額計算!D286</f>
        <v>シトロエン</v>
      </c>
      <c r="E282" s="42" t="str">
        <f>+[1]金額計算!E286</f>
        <v>C5 AIRCROSS SUV</v>
      </c>
      <c r="F282" s="42" t="str">
        <f>+[1]金額計算!F286</f>
        <v>PLUG-IN HYBRID(類別：0202)</v>
      </c>
      <c r="G282" s="5" t="str">
        <f>+[1]金額計算!G286</f>
        <v>3LA-C845G06H</v>
      </c>
      <c r="H282" s="6">
        <f>+[1]金額計算!H286</f>
        <v>6040909</v>
      </c>
      <c r="I282" s="47" t="str">
        <f>+[1]金額計算!I286</f>
        <v/>
      </c>
      <c r="J282" s="47">
        <f>+[1]金額計算!J286</f>
        <v>400000</v>
      </c>
      <c r="K282" s="47" t="str">
        <f>+[1]金額計算!K286</f>
        <v/>
      </c>
      <c r="L282" s="47">
        <f>+[1]金額計算!L286</f>
        <v>250000</v>
      </c>
    </row>
    <row r="283" spans="1:12" ht="17.399999999999999" customHeight="1" x14ac:dyDescent="0.45">
      <c r="A283" s="4">
        <f>+[1]金額計算!A287</f>
        <v>729</v>
      </c>
      <c r="B283" s="5" t="str">
        <f>+[1]金額計算!B287</f>
        <v>PHEV</v>
      </c>
      <c r="C283" s="5" t="str">
        <f>+[1]金額計算!C287</f>
        <v>普通自動車</v>
      </c>
      <c r="D283" s="42" t="str">
        <f>+[1]金額計算!D287</f>
        <v>シトロエン</v>
      </c>
      <c r="E283" s="42" t="str">
        <f>+[1]金額計算!E287</f>
        <v>C5 AIRCROSS SUV</v>
      </c>
      <c r="F283" s="42" t="str">
        <f>+[1]金額計算!F287</f>
        <v>MAX PLUG-IN HYBRID</v>
      </c>
      <c r="G283" s="5" t="str">
        <f>+[1]金額計算!G287</f>
        <v>3LA-C845G06H</v>
      </c>
      <c r="H283" s="6">
        <f>+[1]金額計算!H287</f>
        <v>5959091</v>
      </c>
      <c r="I283" s="47" t="str">
        <f>+[1]金額計算!I287</f>
        <v/>
      </c>
      <c r="J283" s="47">
        <f>+[1]金額計算!J287</f>
        <v>400000</v>
      </c>
      <c r="K283" s="47" t="str">
        <f>+[1]金額計算!K287</f>
        <v/>
      </c>
      <c r="L283" s="47">
        <f>+[1]金額計算!L287</f>
        <v>250000</v>
      </c>
    </row>
    <row r="284" spans="1:12" ht="17.399999999999999" customHeight="1" x14ac:dyDescent="0.45">
      <c r="A284" s="4">
        <f>+[1]金額計算!A288</f>
        <v>116</v>
      </c>
      <c r="B284" s="5" t="str">
        <f>+[1]金額計算!B288</f>
        <v>PHEV</v>
      </c>
      <c r="C284" s="5" t="str">
        <f>+[1]金額計算!C288</f>
        <v>普通自動車</v>
      </c>
      <c r="D284" s="42" t="str">
        <f>+[1]金額計算!D288</f>
        <v>シトロエン</v>
      </c>
      <c r="E284" s="42" t="str">
        <f>+[1]金額計算!E288</f>
        <v>C5 AIRCROSS SUV</v>
      </c>
      <c r="F284" s="42" t="str">
        <f>+[1]金額計算!F288</f>
        <v>PLUG-IN HYBRID</v>
      </c>
      <c r="G284" s="5" t="str">
        <f>+[1]金額計算!G288</f>
        <v>3LA-C845G06H</v>
      </c>
      <c r="H284" s="6">
        <f>+[1]金額計算!H288</f>
        <v>5959091</v>
      </c>
      <c r="I284" s="47" t="str">
        <f>+[1]金額計算!I288</f>
        <v/>
      </c>
      <c r="J284" s="47">
        <f>+[1]金額計算!J288</f>
        <v>400000</v>
      </c>
      <c r="K284" s="47" t="str">
        <f>+[1]金額計算!K288</f>
        <v/>
      </c>
      <c r="L284" s="47">
        <f>+[1]金額計算!L288</f>
        <v>250000</v>
      </c>
    </row>
    <row r="285" spans="1:12" ht="17.399999999999999" customHeight="1" x14ac:dyDescent="0.45">
      <c r="A285" s="4">
        <f>+[1]金額計算!A289</f>
        <v>727</v>
      </c>
      <c r="B285" s="5" t="str">
        <f>+[1]金額計算!B289</f>
        <v>PHEV</v>
      </c>
      <c r="C285" s="5" t="str">
        <f>+[1]金額計算!C289</f>
        <v>普通自動車</v>
      </c>
      <c r="D285" s="42" t="str">
        <f>+[1]金額計算!D289</f>
        <v>シトロエン</v>
      </c>
      <c r="E285" s="42" t="str">
        <f>+[1]金額計算!E289</f>
        <v>C5 X</v>
      </c>
      <c r="F285" s="42" t="str">
        <f>+[1]金額計算!F289</f>
        <v>Hypnos Plug-in Hybrid(類別：左から2桁目が2または3)</v>
      </c>
      <c r="G285" s="5" t="str">
        <f>+[1]金額計算!G289</f>
        <v>3LA-E435G06H</v>
      </c>
      <c r="H285" s="6">
        <f>+[1]金額計算!H289</f>
        <v>6200000</v>
      </c>
      <c r="I285" s="47" t="str">
        <f>+[1]金額計算!I289</f>
        <v/>
      </c>
      <c r="J285" s="47">
        <f>+[1]金額計算!J289</f>
        <v>400000</v>
      </c>
      <c r="K285" s="47" t="str">
        <f>+[1]金額計算!K289</f>
        <v/>
      </c>
      <c r="L285" s="47">
        <f>+[1]金額計算!L289</f>
        <v>250000</v>
      </c>
    </row>
    <row r="286" spans="1:12" ht="17.399999999999999" customHeight="1" x14ac:dyDescent="0.45">
      <c r="A286" s="4">
        <f>+[1]金額計算!A290</f>
        <v>730</v>
      </c>
      <c r="B286" s="5" t="str">
        <f>+[1]金額計算!B290</f>
        <v>PHEV</v>
      </c>
      <c r="C286" s="5" t="str">
        <f>+[1]金額計算!C290</f>
        <v>普通自動車</v>
      </c>
      <c r="D286" s="42" t="str">
        <f>+[1]金額計算!D290</f>
        <v>シトロエン</v>
      </c>
      <c r="E286" s="42" t="str">
        <f>+[1]金額計算!E290</f>
        <v>C5 X</v>
      </c>
      <c r="F286" s="42" t="str">
        <f>+[1]金額計算!F290</f>
        <v>Max Plug-in Hybrid(類別：左から2桁目が2または3)</v>
      </c>
      <c r="G286" s="5" t="str">
        <f>+[1]金額計算!G290</f>
        <v>3LA-E435G06H</v>
      </c>
      <c r="H286" s="6">
        <f>+[1]金額計算!H290</f>
        <v>6118182</v>
      </c>
      <c r="I286" s="47" t="str">
        <f>+[1]金額計算!I290</f>
        <v/>
      </c>
      <c r="J286" s="47">
        <f>+[1]金額計算!J290</f>
        <v>400000</v>
      </c>
      <c r="K286" s="47" t="str">
        <f>+[1]金額計算!K290</f>
        <v/>
      </c>
      <c r="L286" s="47">
        <f>+[1]金額計算!L290</f>
        <v>250000</v>
      </c>
    </row>
    <row r="287" spans="1:12" ht="17.399999999999999" customHeight="1" x14ac:dyDescent="0.45">
      <c r="A287" s="4">
        <f>+[1]金額計算!A291</f>
        <v>685</v>
      </c>
      <c r="B287" s="5" t="str">
        <f>+[1]金額計算!B291</f>
        <v>PHEV</v>
      </c>
      <c r="C287" s="5" t="str">
        <f>+[1]金額計算!C291</f>
        <v>普通自動車</v>
      </c>
      <c r="D287" s="42" t="str">
        <f>+[1]金額計算!D291</f>
        <v>シトロエン</v>
      </c>
      <c r="E287" s="42" t="str">
        <f>+[1]金額計算!E291</f>
        <v>C5 X</v>
      </c>
      <c r="F287" s="42" t="str">
        <f>+[1]金額計算!F291</f>
        <v>PLUG-IN HYBRID(類別:左から2桁目が2または3)</v>
      </c>
      <c r="G287" s="5" t="str">
        <f>+[1]金額計算!G291</f>
        <v>3LA-E435G06H</v>
      </c>
      <c r="H287" s="6">
        <f>+[1]金額計算!H291</f>
        <v>6118182</v>
      </c>
      <c r="I287" s="47" t="str">
        <f>+[1]金額計算!I291</f>
        <v/>
      </c>
      <c r="J287" s="47">
        <f>+[1]金額計算!J291</f>
        <v>400000</v>
      </c>
      <c r="K287" s="47" t="str">
        <f>+[1]金額計算!K291</f>
        <v/>
      </c>
      <c r="L287" s="47">
        <f>+[1]金額計算!L291</f>
        <v>250000</v>
      </c>
    </row>
    <row r="288" spans="1:12" ht="17.399999999999999" customHeight="1" x14ac:dyDescent="0.45">
      <c r="A288" s="4">
        <f>+[1]金額計算!A292</f>
        <v>731</v>
      </c>
      <c r="B288" s="5" t="str">
        <f>+[1]金額計算!B292</f>
        <v>PHEV</v>
      </c>
      <c r="C288" s="5" t="str">
        <f>+[1]金額計算!C292</f>
        <v>普通自動車</v>
      </c>
      <c r="D288" s="42" t="str">
        <f>+[1]金額計算!D292</f>
        <v>シトロエン</v>
      </c>
      <c r="E288" s="42" t="str">
        <f>+[1]金額計算!E292</f>
        <v>C5 X</v>
      </c>
      <c r="F288" s="42" t="str">
        <f>+[1]金額計算!F292</f>
        <v>MAX PLUG-IN HYBRID(類別:左から2桁目が0または1)</v>
      </c>
      <c r="G288" s="5" t="str">
        <f>+[1]金額計算!G292</f>
        <v>3LA-E435G06H</v>
      </c>
      <c r="H288" s="6">
        <f>+[1]金額計算!H292</f>
        <v>6118182</v>
      </c>
      <c r="I288" s="47" t="str">
        <f>+[1]金額計算!I292</f>
        <v/>
      </c>
      <c r="J288" s="47">
        <f>+[1]金額計算!J292</f>
        <v>400000</v>
      </c>
      <c r="K288" s="47" t="str">
        <f>+[1]金額計算!K292</f>
        <v/>
      </c>
      <c r="L288" s="47">
        <f>+[1]金額計算!L292</f>
        <v>250000</v>
      </c>
    </row>
    <row r="289" spans="1:12" ht="17.399999999999999" customHeight="1" x14ac:dyDescent="0.45">
      <c r="A289" s="4">
        <f>+[1]金額計算!A293</f>
        <v>499</v>
      </c>
      <c r="B289" s="5" t="str">
        <f>+[1]金額計算!B293</f>
        <v>PHEV</v>
      </c>
      <c r="C289" s="5" t="str">
        <f>+[1]金額計算!C293</f>
        <v>普通自動車</v>
      </c>
      <c r="D289" s="42" t="str">
        <f>+[1]金額計算!D293</f>
        <v>シトロエン</v>
      </c>
      <c r="E289" s="42" t="str">
        <f>+[1]金額計算!E293</f>
        <v>C5 X</v>
      </c>
      <c r="F289" s="42" t="str">
        <f>+[1]金額計算!F293</f>
        <v>PLUG-IN HYBRID(類別:左から2桁目が0または1)</v>
      </c>
      <c r="G289" s="5" t="str">
        <f>+[1]金額計算!G293</f>
        <v>3LA-E435G06H</v>
      </c>
      <c r="H289" s="6">
        <f>+[1]金額計算!H293</f>
        <v>6118182</v>
      </c>
      <c r="I289" s="47" t="str">
        <f>+[1]金額計算!I293</f>
        <v/>
      </c>
      <c r="J289" s="47">
        <f>+[1]金額計算!J293</f>
        <v>400000</v>
      </c>
      <c r="K289" s="47" t="str">
        <f>+[1]金額計算!K293</f>
        <v/>
      </c>
      <c r="L289" s="47">
        <f>+[1]金額計算!L293</f>
        <v>250000</v>
      </c>
    </row>
    <row r="290" spans="1:12" ht="17.399999999999999" customHeight="1" x14ac:dyDescent="0.45">
      <c r="A290" s="4">
        <f>+[1]金額計算!A294</f>
        <v>586</v>
      </c>
      <c r="B290" s="5" t="str">
        <f>+[1]金額計算!B294</f>
        <v>PHEV</v>
      </c>
      <c r="C290" s="5" t="str">
        <f>+[1]金額計算!C294</f>
        <v>普通自動車</v>
      </c>
      <c r="D290" s="42" t="str">
        <f>+[1]金額計算!D294</f>
        <v>ジャガー</v>
      </c>
      <c r="E290" s="42" t="str">
        <f>+[1]金額計算!E294</f>
        <v>E-PACE</v>
      </c>
      <c r="F290" s="42" t="str">
        <f>+[1]金額計算!F294</f>
        <v>R-Dynamic S(類別：左から2桁目が1)</v>
      </c>
      <c r="G290" s="5" t="str">
        <f>+[1]金額計算!G294</f>
        <v>3LA-DF15TB</v>
      </c>
      <c r="H290" s="6">
        <f>+[1]金額計算!H294</f>
        <v>6681818</v>
      </c>
      <c r="I290" s="47" t="str">
        <f>+[1]金額計算!I294</f>
        <v/>
      </c>
      <c r="J290" s="47">
        <f>+[1]金額計算!J294</f>
        <v>350000</v>
      </c>
      <c r="K290" s="47" t="str">
        <f>+[1]金額計算!K294</f>
        <v/>
      </c>
      <c r="L290" s="47">
        <f>+[1]金額計算!L294</f>
        <v>200000</v>
      </c>
    </row>
    <row r="291" spans="1:12" ht="17.399999999999999" customHeight="1" x14ac:dyDescent="0.45">
      <c r="A291" s="4">
        <f>+[1]金額計算!A295</f>
        <v>112</v>
      </c>
      <c r="B291" s="5" t="str">
        <f>+[1]金額計算!B295</f>
        <v>PHEV</v>
      </c>
      <c r="C291" s="5" t="str">
        <f>+[1]金額計算!C295</f>
        <v>普通自動車</v>
      </c>
      <c r="D291" s="42" t="str">
        <f>+[1]金額計算!D295</f>
        <v>ジャガー</v>
      </c>
      <c r="E291" s="42" t="str">
        <f>+[1]金額計算!E295</f>
        <v>E-PACE</v>
      </c>
      <c r="F291" s="42" t="str">
        <f>+[1]金額計算!F295</f>
        <v>R-Dynamic S(類別：左から2桁目が0)</v>
      </c>
      <c r="G291" s="5" t="str">
        <f>+[1]金額計算!G295</f>
        <v>3LA-DF15TB</v>
      </c>
      <c r="H291" s="6">
        <f>+[1]金額計算!H295</f>
        <v>6681818</v>
      </c>
      <c r="I291" s="47" t="str">
        <f>+[1]金額計算!I295</f>
        <v/>
      </c>
      <c r="J291" s="47">
        <f>+[1]金額計算!J295</f>
        <v>350000</v>
      </c>
      <c r="K291" s="47" t="str">
        <f>+[1]金額計算!K295</f>
        <v/>
      </c>
      <c r="L291" s="47">
        <f>+[1]金額計算!L295</f>
        <v>200000</v>
      </c>
    </row>
    <row r="292" spans="1:12" ht="17.399999999999999" customHeight="1" x14ac:dyDescent="0.45">
      <c r="A292" s="4">
        <f>+[1]金額計算!A296</f>
        <v>587</v>
      </c>
      <c r="B292" s="5" t="str">
        <f>+[1]金額計算!B296</f>
        <v>PHEV</v>
      </c>
      <c r="C292" s="5" t="str">
        <f>+[1]金額計算!C296</f>
        <v>普通自動車</v>
      </c>
      <c r="D292" s="42" t="str">
        <f>+[1]金額計算!D296</f>
        <v>ジャガー</v>
      </c>
      <c r="E292" s="42" t="str">
        <f>+[1]金額計算!E296</f>
        <v>E-PACE</v>
      </c>
      <c r="F292" s="42" t="str">
        <f>+[1]金額計算!F296</f>
        <v>R-Dynamic SE(類別：左から2桁目が1)</v>
      </c>
      <c r="G292" s="5" t="str">
        <f>+[1]金額計算!G296</f>
        <v>3LA-DF15TB</v>
      </c>
      <c r="H292" s="6">
        <f>+[1]金額計算!H296</f>
        <v>6972727</v>
      </c>
      <c r="I292" s="47" t="str">
        <f>+[1]金額計算!I296</f>
        <v/>
      </c>
      <c r="J292" s="47">
        <f>+[1]金額計算!J296</f>
        <v>350000</v>
      </c>
      <c r="K292" s="47" t="str">
        <f>+[1]金額計算!K296</f>
        <v/>
      </c>
      <c r="L292" s="47">
        <f>+[1]金額計算!L296</f>
        <v>200000</v>
      </c>
    </row>
    <row r="293" spans="1:12" ht="17.399999999999999" customHeight="1" x14ac:dyDescent="0.45">
      <c r="A293" s="4">
        <f>+[1]金額計算!A297</f>
        <v>113</v>
      </c>
      <c r="B293" s="5" t="str">
        <f>+[1]金額計算!B297</f>
        <v>PHEV</v>
      </c>
      <c r="C293" s="5" t="str">
        <f>+[1]金額計算!C297</f>
        <v>普通自動車</v>
      </c>
      <c r="D293" s="42" t="str">
        <f>+[1]金額計算!D297</f>
        <v>ジャガー</v>
      </c>
      <c r="E293" s="42" t="str">
        <f>+[1]金額計算!E297</f>
        <v>E-PACE</v>
      </c>
      <c r="F293" s="42" t="str">
        <f>+[1]金額計算!F297</f>
        <v>R-Dynamic SE(類別：左から2桁目が0)</v>
      </c>
      <c r="G293" s="5" t="str">
        <f>+[1]金額計算!G297</f>
        <v>3LA-DF15TB</v>
      </c>
      <c r="H293" s="6">
        <f>+[1]金額計算!H297</f>
        <v>6972727</v>
      </c>
      <c r="I293" s="47" t="str">
        <f>+[1]金額計算!I297</f>
        <v/>
      </c>
      <c r="J293" s="47">
        <f>+[1]金額計算!J297</f>
        <v>350000</v>
      </c>
      <c r="K293" s="47" t="str">
        <f>+[1]金額計算!K297</f>
        <v/>
      </c>
      <c r="L293" s="47">
        <f>+[1]金額計算!L297</f>
        <v>200000</v>
      </c>
    </row>
    <row r="294" spans="1:12" ht="17.399999999999999" customHeight="1" x14ac:dyDescent="0.45">
      <c r="A294" s="4">
        <f>+[1]金額計算!A298</f>
        <v>652</v>
      </c>
      <c r="B294" s="5" t="str">
        <f>+[1]金額計算!B298</f>
        <v>PHEV</v>
      </c>
      <c r="C294" s="5" t="str">
        <f>+[1]金額計算!C298</f>
        <v>普通自動車</v>
      </c>
      <c r="D294" s="42" t="str">
        <f>+[1]金額計算!D298</f>
        <v>ジャガー</v>
      </c>
      <c r="E294" s="42" t="str">
        <f>+[1]金額計算!E298</f>
        <v>E-PACE</v>
      </c>
      <c r="F294" s="42" t="str">
        <f>+[1]金額計算!F298</f>
        <v>R-Dynamic HSE(車台番号10桁目がR)</v>
      </c>
      <c r="G294" s="5" t="str">
        <f>+[1]金額計算!G298</f>
        <v>3LA-DF15TB</v>
      </c>
      <c r="H294" s="6">
        <f>+[1]金額計算!H298</f>
        <v>8845455</v>
      </c>
      <c r="I294" s="47" t="str">
        <f>+[1]金額計算!I298</f>
        <v/>
      </c>
      <c r="J294" s="47">
        <f>+[1]金額計算!J298</f>
        <v>350000</v>
      </c>
      <c r="K294" s="47" t="str">
        <f>+[1]金額計算!K298</f>
        <v/>
      </c>
      <c r="L294" s="47">
        <f>+[1]金額計算!L298</f>
        <v>200000</v>
      </c>
    </row>
    <row r="295" spans="1:12" ht="17.399999999999999" customHeight="1" x14ac:dyDescent="0.45">
      <c r="A295" s="4">
        <f>+[1]金額計算!A299</f>
        <v>612</v>
      </c>
      <c r="B295" s="5" t="str">
        <f>+[1]金額計算!B299</f>
        <v>PHEV</v>
      </c>
      <c r="C295" s="5" t="str">
        <f>+[1]金額計算!C299</f>
        <v>普通自動車</v>
      </c>
      <c r="D295" s="42" t="str">
        <f>+[1]金額計算!D299</f>
        <v>ジャガー</v>
      </c>
      <c r="E295" s="42" t="str">
        <f>+[1]金額計算!E299</f>
        <v>E-PACE</v>
      </c>
      <c r="F295" s="42" t="str">
        <f>+[1]金額計算!F299</f>
        <v>R-Dynamic HSE(車台番号10桁目がP)</v>
      </c>
      <c r="G295" s="5" t="str">
        <f>+[1]金額計算!G299</f>
        <v>3LA-DF15TB</v>
      </c>
      <c r="H295" s="6">
        <f>+[1]金額計算!H299</f>
        <v>8018182</v>
      </c>
      <c r="I295" s="47" t="str">
        <f>+[1]金額計算!I299</f>
        <v/>
      </c>
      <c r="J295" s="47">
        <f>+[1]金額計算!J299</f>
        <v>350000</v>
      </c>
      <c r="K295" s="47" t="str">
        <f>+[1]金額計算!K299</f>
        <v/>
      </c>
      <c r="L295" s="47">
        <f>+[1]金額計算!L299</f>
        <v>200000</v>
      </c>
    </row>
    <row r="296" spans="1:12" ht="17.399999999999999" customHeight="1" x14ac:dyDescent="0.45">
      <c r="A296" s="4">
        <f>+[1]金額計算!A300</f>
        <v>588</v>
      </c>
      <c r="B296" s="5" t="str">
        <f>+[1]金額計算!B300</f>
        <v>PHEV</v>
      </c>
      <c r="C296" s="5" t="str">
        <f>+[1]金額計算!C300</f>
        <v>普通自動車</v>
      </c>
      <c r="D296" s="42" t="str">
        <f>+[1]金額計算!D300</f>
        <v>ジャガー</v>
      </c>
      <c r="E296" s="42" t="str">
        <f>+[1]金額計算!E300</f>
        <v>E-PACE</v>
      </c>
      <c r="F296" s="42" t="str">
        <f>+[1]金額計算!F300</f>
        <v>R-Dynamic Black(類別：左から2桁目が1)</v>
      </c>
      <c r="G296" s="5" t="str">
        <f>+[1]金額計算!G300</f>
        <v>3LA-DF15TB</v>
      </c>
      <c r="H296" s="6">
        <f>+[1]金額計算!H300</f>
        <v>7100000</v>
      </c>
      <c r="I296" s="47" t="str">
        <f>+[1]金額計算!I300</f>
        <v/>
      </c>
      <c r="J296" s="47">
        <f>+[1]金額計算!J300</f>
        <v>350000</v>
      </c>
      <c r="K296" s="47" t="str">
        <f>+[1]金額計算!K300</f>
        <v/>
      </c>
      <c r="L296" s="47">
        <f>+[1]金額計算!L300</f>
        <v>200000</v>
      </c>
    </row>
    <row r="297" spans="1:12" ht="17.399999999999999" customHeight="1" x14ac:dyDescent="0.45">
      <c r="A297" s="4">
        <f>+[1]金額計算!A301</f>
        <v>114</v>
      </c>
      <c r="B297" s="5" t="str">
        <f>+[1]金額計算!B301</f>
        <v>PHEV</v>
      </c>
      <c r="C297" s="5" t="str">
        <f>+[1]金額計算!C301</f>
        <v>普通自動車</v>
      </c>
      <c r="D297" s="42" t="str">
        <f>+[1]金額計算!D301</f>
        <v>ジャガー</v>
      </c>
      <c r="E297" s="42" t="str">
        <f>+[1]金額計算!E301</f>
        <v>E-PACE</v>
      </c>
      <c r="F297" s="42" t="str">
        <f>+[1]金額計算!F301</f>
        <v>Black(類別：左から2桁目が0)</v>
      </c>
      <c r="G297" s="5" t="str">
        <f>+[1]金額計算!G301</f>
        <v>3LA-DF15TB</v>
      </c>
      <c r="H297" s="6">
        <f>+[1]金額計算!H301</f>
        <v>7100000</v>
      </c>
      <c r="I297" s="47" t="str">
        <f>+[1]金額計算!I301</f>
        <v/>
      </c>
      <c r="J297" s="47">
        <f>+[1]金額計算!J301</f>
        <v>350000</v>
      </c>
      <c r="K297" s="47" t="str">
        <f>+[1]金額計算!K301</f>
        <v/>
      </c>
      <c r="L297" s="47">
        <f>+[1]金額計算!L301</f>
        <v>200000</v>
      </c>
    </row>
    <row r="298" spans="1:12" ht="17.399999999999999" customHeight="1" x14ac:dyDescent="0.45">
      <c r="A298" s="4">
        <f>+[1]金額計算!A302</f>
        <v>643</v>
      </c>
      <c r="B298" s="5" t="str">
        <f>+[1]金額計算!B302</f>
        <v>PHEV</v>
      </c>
      <c r="C298" s="5" t="str">
        <f>+[1]金額計算!C302</f>
        <v>普通自動車</v>
      </c>
      <c r="D298" s="42" t="str">
        <f>+[1]金額計算!D302</f>
        <v>DS</v>
      </c>
      <c r="E298" s="42" t="str">
        <f>+[1]金額計算!E302</f>
        <v>DS 4</v>
      </c>
      <c r="F298" s="42" t="str">
        <f>+[1]金額計算!F302</f>
        <v>Esprit de Voyage E-TENSE</v>
      </c>
      <c r="G298" s="5" t="str">
        <f>+[1]金額計算!G302</f>
        <v>3LA-D415G06H</v>
      </c>
      <c r="H298" s="6">
        <f>+[1]金額計算!H302</f>
        <v>6323636</v>
      </c>
      <c r="I298" s="47" t="str">
        <f>+[1]金額計算!I302</f>
        <v/>
      </c>
      <c r="J298" s="47">
        <f>+[1]金額計算!J302</f>
        <v>400000</v>
      </c>
      <c r="K298" s="47" t="str">
        <f>+[1]金額計算!K302</f>
        <v/>
      </c>
      <c r="L298" s="47">
        <f>+[1]金額計算!L302</f>
        <v>250000</v>
      </c>
    </row>
    <row r="299" spans="1:12" ht="17.399999999999999" customHeight="1" x14ac:dyDescent="0.45">
      <c r="A299" s="4">
        <f>+[1]金額計算!A303</f>
        <v>715</v>
      </c>
      <c r="B299" s="5" t="str">
        <f>+[1]金額計算!B303</f>
        <v>PHEV</v>
      </c>
      <c r="C299" s="5" t="str">
        <f>+[1]金額計算!C303</f>
        <v>普通自動車</v>
      </c>
      <c r="D299" s="42" t="str">
        <f>+[1]金額計算!D303</f>
        <v>DS</v>
      </c>
      <c r="E299" s="42" t="str">
        <f>+[1]金額計算!E303</f>
        <v>DS 4</v>
      </c>
      <c r="F299" s="42" t="str">
        <f>+[1]金額計算!F303</f>
        <v>Performance Line E-TENSE</v>
      </c>
      <c r="G299" s="5" t="str">
        <f>+[1]金額計算!G303</f>
        <v>3LA-D415G06H</v>
      </c>
      <c r="H299" s="6">
        <f>+[1]金額計算!H303</f>
        <v>5865455</v>
      </c>
      <c r="I299" s="47" t="str">
        <f>+[1]金額計算!I303</f>
        <v/>
      </c>
      <c r="J299" s="47">
        <f>+[1]金額計算!J303</f>
        <v>400000</v>
      </c>
      <c r="K299" s="47" t="str">
        <f>+[1]金額計算!K303</f>
        <v/>
      </c>
      <c r="L299" s="47">
        <f>+[1]金額計算!L303</f>
        <v>250000</v>
      </c>
    </row>
    <row r="300" spans="1:12" ht="17.399999999999999" customHeight="1" x14ac:dyDescent="0.45">
      <c r="A300" s="4">
        <f>+[1]金額計算!A304</f>
        <v>508</v>
      </c>
      <c r="B300" s="5" t="str">
        <f>+[1]金額計算!B304</f>
        <v>PHEV</v>
      </c>
      <c r="C300" s="5" t="str">
        <f>+[1]金額計算!C304</f>
        <v>普通自動車</v>
      </c>
      <c r="D300" s="42" t="str">
        <f>+[1]金額計算!D304</f>
        <v>DS</v>
      </c>
      <c r="E300" s="42" t="str">
        <f>+[1]金額計算!E304</f>
        <v>DS 4</v>
      </c>
      <c r="F300" s="42" t="str">
        <f>+[1]金額計算!F304</f>
        <v>RIVOLI E-TENSE</v>
      </c>
      <c r="G300" s="5" t="str">
        <f>+[1]金額計算!G304</f>
        <v>3LA-D415G06H</v>
      </c>
      <c r="H300" s="6">
        <f>+[1]金額計算!H304</f>
        <v>6141818</v>
      </c>
      <c r="I300" s="47" t="str">
        <f>+[1]金額計算!I304</f>
        <v/>
      </c>
      <c r="J300" s="47">
        <f>+[1]金額計算!J304</f>
        <v>400000</v>
      </c>
      <c r="K300" s="47" t="str">
        <f>+[1]金額計算!K304</f>
        <v/>
      </c>
      <c r="L300" s="47">
        <f>+[1]金額計算!L304</f>
        <v>250000</v>
      </c>
    </row>
    <row r="301" spans="1:12" ht="17.399999999999999" customHeight="1" x14ac:dyDescent="0.45">
      <c r="A301" s="4">
        <f>+[1]金額計算!A305</f>
        <v>509</v>
      </c>
      <c r="B301" s="5" t="str">
        <f>+[1]金額計算!B305</f>
        <v>PHEV</v>
      </c>
      <c r="C301" s="5" t="str">
        <f>+[1]金額計算!C305</f>
        <v>普通自動車</v>
      </c>
      <c r="D301" s="42" t="str">
        <f>+[1]金額計算!D305</f>
        <v>DS</v>
      </c>
      <c r="E301" s="42" t="str">
        <f>+[1]金額計算!E305</f>
        <v>DS 4</v>
      </c>
      <c r="F301" s="42" t="str">
        <f>+[1]金額計算!F305</f>
        <v>LA PREMIERE E-TENSE</v>
      </c>
      <c r="G301" s="5" t="str">
        <f>+[1]金額計算!G305</f>
        <v>3LA-D415G06H</v>
      </c>
      <c r="H301" s="6">
        <f>+[1]金額計算!H305</f>
        <v>6018182</v>
      </c>
      <c r="I301" s="47" t="str">
        <f>+[1]金額計算!I305</f>
        <v/>
      </c>
      <c r="J301" s="47">
        <f>+[1]金額計算!J305</f>
        <v>400000</v>
      </c>
      <c r="K301" s="47" t="str">
        <f>+[1]金額計算!K305</f>
        <v/>
      </c>
      <c r="L301" s="47">
        <f>+[1]金額計算!L305</f>
        <v>250000</v>
      </c>
    </row>
    <row r="302" spans="1:12" ht="17.399999999999999" customHeight="1" x14ac:dyDescent="0.45">
      <c r="A302" s="4">
        <f>+[1]金額計算!A306</f>
        <v>716</v>
      </c>
      <c r="B302" s="5" t="str">
        <f>+[1]金額計算!B306</f>
        <v>PHEV</v>
      </c>
      <c r="C302" s="5" t="str">
        <f>+[1]金額計算!C306</f>
        <v>普通自動車</v>
      </c>
      <c r="D302" s="42" t="str">
        <f>+[1]金額計算!D306</f>
        <v>DS</v>
      </c>
      <c r="E302" s="42" t="str">
        <f>+[1]金額計算!E306</f>
        <v>DS 7</v>
      </c>
      <c r="F302" s="42" t="str">
        <f>+[1]金額計算!F306</f>
        <v>RIVOLI E-TENSE 4x4(類別:0214)</v>
      </c>
      <c r="G302" s="5" t="str">
        <f>+[1]金額計算!G306</f>
        <v>3LA-X745G06H</v>
      </c>
      <c r="H302" s="6">
        <f>+[1]金額計算!H306</f>
        <v>7221818</v>
      </c>
      <c r="I302" s="47" t="str">
        <f>+[1]金額計算!I306</f>
        <v/>
      </c>
      <c r="J302" s="47">
        <f>+[1]金額計算!J306</f>
        <v>400000</v>
      </c>
      <c r="K302" s="47" t="str">
        <f>+[1]金額計算!K306</f>
        <v/>
      </c>
      <c r="L302" s="47">
        <f>+[1]金額計算!L306</f>
        <v>250000</v>
      </c>
    </row>
    <row r="303" spans="1:12" ht="17.399999999999999" customHeight="1" x14ac:dyDescent="0.45">
      <c r="A303" s="4">
        <f>+[1]金額計算!A307</f>
        <v>644</v>
      </c>
      <c r="B303" s="5" t="str">
        <f>+[1]金額計算!B307</f>
        <v>PHEV</v>
      </c>
      <c r="C303" s="5" t="str">
        <f>+[1]金額計算!C307</f>
        <v>普通自動車</v>
      </c>
      <c r="D303" s="42" t="str">
        <f>+[1]金額計算!D307</f>
        <v>DS</v>
      </c>
      <c r="E303" s="42" t="str">
        <f>+[1]金額計算!E307</f>
        <v>DS 7</v>
      </c>
      <c r="F303" s="42" t="str">
        <f>+[1]金額計算!F307</f>
        <v>Esprit de Voyage E-TENSE 4x4(類別：0214)</v>
      </c>
      <c r="G303" s="5" t="str">
        <f>+[1]金額計算!G307</f>
        <v>3LA-X745G06H</v>
      </c>
      <c r="H303" s="6">
        <f>+[1]金額計算!H307</f>
        <v>7380909</v>
      </c>
      <c r="I303" s="47" t="str">
        <f>+[1]金額計算!I307</f>
        <v/>
      </c>
      <c r="J303" s="47">
        <f>+[1]金額計算!J307</f>
        <v>400000</v>
      </c>
      <c r="K303" s="47" t="str">
        <f>+[1]金額計算!K307</f>
        <v/>
      </c>
      <c r="L303" s="47">
        <f>+[1]金額計算!L307</f>
        <v>250000</v>
      </c>
    </row>
    <row r="304" spans="1:12" ht="17.399999999999999" customHeight="1" x14ac:dyDescent="0.45">
      <c r="A304" s="4">
        <f>+[1]金額計算!A308</f>
        <v>621</v>
      </c>
      <c r="B304" s="5" t="str">
        <f>+[1]金額計算!B308</f>
        <v>PHEV</v>
      </c>
      <c r="C304" s="5" t="str">
        <f>+[1]金額計算!C308</f>
        <v>普通自動車</v>
      </c>
      <c r="D304" s="42" t="str">
        <f>+[1]金額計算!D308</f>
        <v>DS</v>
      </c>
      <c r="E304" s="42" t="str">
        <f>+[1]金額計算!E308</f>
        <v>DS 7</v>
      </c>
      <c r="F304" s="42" t="str">
        <f>+[1]金額計算!F308</f>
        <v>OPERA E-TENSE4x4(類別：0214)</v>
      </c>
      <c r="G304" s="5" t="str">
        <f>+[1]金額計算!G308</f>
        <v>3LA-X745G06H</v>
      </c>
      <c r="H304" s="6">
        <f>+[1]金額計算!H308</f>
        <v>7408182</v>
      </c>
      <c r="I304" s="47" t="str">
        <f>+[1]金額計算!I308</f>
        <v/>
      </c>
      <c r="J304" s="47">
        <f>+[1]金額計算!J308</f>
        <v>400000</v>
      </c>
      <c r="K304" s="47" t="str">
        <f>+[1]金額計算!K308</f>
        <v/>
      </c>
      <c r="L304" s="47">
        <f>+[1]金額計算!L308</f>
        <v>250000</v>
      </c>
    </row>
    <row r="305" spans="1:12" ht="17.399999999999999" customHeight="1" x14ac:dyDescent="0.45">
      <c r="A305" s="4">
        <f>+[1]金額計算!A309</f>
        <v>669</v>
      </c>
      <c r="B305" s="5" t="str">
        <f>+[1]金額計算!B309</f>
        <v>PHEV</v>
      </c>
      <c r="C305" s="5" t="str">
        <f>+[1]金額計算!C309</f>
        <v>普通自動車</v>
      </c>
      <c r="D305" s="42" t="str">
        <f>+[1]金額計算!D309</f>
        <v>DS</v>
      </c>
      <c r="E305" s="42" t="str">
        <f>+[1]金額計算!E309</f>
        <v>DS 7</v>
      </c>
      <c r="F305" s="42" t="str">
        <f>+[1]金額計算!F309</f>
        <v>OPERA E-TENSE4x4(類別：左から2桁目が1)</v>
      </c>
      <c r="G305" s="5" t="str">
        <f>+[1]金額計算!G309</f>
        <v>3LA-X745G06H</v>
      </c>
      <c r="H305" s="6">
        <f>+[1]金額計算!H309</f>
        <v>7408182</v>
      </c>
      <c r="I305" s="47" t="str">
        <f>+[1]金額計算!I309</f>
        <v/>
      </c>
      <c r="J305" s="47">
        <f>+[1]金額計算!J309</f>
        <v>400000</v>
      </c>
      <c r="K305" s="47" t="str">
        <f>+[1]金額計算!K309</f>
        <v/>
      </c>
      <c r="L305" s="47">
        <f>+[1]金額計算!L309</f>
        <v>250000</v>
      </c>
    </row>
    <row r="306" spans="1:12" ht="17.399999999999999" customHeight="1" x14ac:dyDescent="0.45">
      <c r="A306" s="4">
        <f>+[1]金額計算!A310</f>
        <v>120</v>
      </c>
      <c r="B306" s="5" t="str">
        <f>+[1]金額計算!B310</f>
        <v>PHEV</v>
      </c>
      <c r="C306" s="5" t="str">
        <f>+[1]金額計算!C310</f>
        <v>普通自動車</v>
      </c>
      <c r="D306" s="42" t="str">
        <f>+[1]金額計算!D310</f>
        <v>DS</v>
      </c>
      <c r="E306" s="42" t="str">
        <f>+[1]金額計算!E310</f>
        <v>DS 7 CROSSBACK</v>
      </c>
      <c r="F306" s="42" t="str">
        <f>+[1]金額計算!F310</f>
        <v>E-TENSE 4x4</v>
      </c>
      <c r="G306" s="5" t="str">
        <f>+[1]金額計算!G310</f>
        <v>3LA-X745G06H</v>
      </c>
      <c r="H306" s="6">
        <f>+[1]金額計算!H310</f>
        <v>7116364</v>
      </c>
      <c r="I306" s="47" t="str">
        <f>+[1]金額計算!I310</f>
        <v/>
      </c>
      <c r="J306" s="47">
        <f>+[1]金額計算!J310</f>
        <v>400000</v>
      </c>
      <c r="K306" s="47" t="str">
        <f>+[1]金額計算!K310</f>
        <v/>
      </c>
      <c r="L306" s="47">
        <f>+[1]金額計算!L310</f>
        <v>250000</v>
      </c>
    </row>
    <row r="307" spans="1:12" ht="17.399999999999999" customHeight="1" x14ac:dyDescent="0.45">
      <c r="A307" s="4">
        <f>+[1]金額計算!A311</f>
        <v>121</v>
      </c>
      <c r="B307" s="5" t="str">
        <f>+[1]金額計算!B311</f>
        <v>PHEV</v>
      </c>
      <c r="C307" s="5" t="str">
        <f>+[1]金額計算!C311</f>
        <v>普通自動車</v>
      </c>
      <c r="D307" s="42" t="str">
        <f>+[1]金額計算!D311</f>
        <v>DS</v>
      </c>
      <c r="E307" s="42" t="str">
        <f>+[1]金額計算!E311</f>
        <v>DS 7 CROSSBACK</v>
      </c>
      <c r="F307" s="42" t="str">
        <f>+[1]金額計算!F311</f>
        <v>Performance Line E-TENSE 4x4</v>
      </c>
      <c r="G307" s="5" t="str">
        <f>+[1]金額計算!G311</f>
        <v>3LA-X745G06H</v>
      </c>
      <c r="H307" s="6">
        <f>+[1]金額計算!H311</f>
        <v>6808182</v>
      </c>
      <c r="I307" s="47" t="str">
        <f>+[1]金額計算!I311</f>
        <v/>
      </c>
      <c r="J307" s="47">
        <f>+[1]金額計算!J311</f>
        <v>400000</v>
      </c>
      <c r="K307" s="47" t="str">
        <f>+[1]金額計算!K311</f>
        <v/>
      </c>
      <c r="L307" s="47">
        <f>+[1]金額計算!L311</f>
        <v>250000</v>
      </c>
    </row>
    <row r="308" spans="1:12" ht="17.399999999999999" customHeight="1" x14ac:dyDescent="0.45">
      <c r="A308" s="4">
        <f>+[1]金額計算!A312</f>
        <v>122</v>
      </c>
      <c r="B308" s="5" t="str">
        <f>+[1]金額計算!B312</f>
        <v>PHEV</v>
      </c>
      <c r="C308" s="5" t="str">
        <f>+[1]金額計算!C312</f>
        <v>普通自動車</v>
      </c>
      <c r="D308" s="42" t="str">
        <f>+[1]金額計算!D312</f>
        <v>DS</v>
      </c>
      <c r="E308" s="42" t="str">
        <f>+[1]金額計算!E312</f>
        <v>DS 7 CROSSBACK</v>
      </c>
      <c r="F308" s="42" t="str">
        <f>+[1]金額計算!F312</f>
        <v>Grand Chic E-TENSE 4x4</v>
      </c>
      <c r="G308" s="5" t="str">
        <f>+[1]金額計算!G312</f>
        <v>3LA-X745G06H</v>
      </c>
      <c r="H308" s="6">
        <f>+[1]金額計算!H312</f>
        <v>6654545</v>
      </c>
      <c r="I308" s="47" t="str">
        <f>+[1]金額計算!I312</f>
        <v/>
      </c>
      <c r="J308" s="47">
        <f>+[1]金額計算!J312</f>
        <v>400000</v>
      </c>
      <c r="K308" s="47" t="str">
        <f>+[1]金額計算!K312</f>
        <v/>
      </c>
      <c r="L308" s="47">
        <f>+[1]金額計算!L312</f>
        <v>250000</v>
      </c>
    </row>
    <row r="309" spans="1:12" ht="17.399999999999999" customHeight="1" x14ac:dyDescent="0.45">
      <c r="A309" s="4">
        <f>+[1]金額計算!A313</f>
        <v>457</v>
      </c>
      <c r="B309" s="5" t="str">
        <f>+[1]金額計算!B313</f>
        <v>PHEV</v>
      </c>
      <c r="C309" s="5" t="str">
        <f>+[1]金額計算!C313</f>
        <v>普通自動車</v>
      </c>
      <c r="D309" s="42" t="str">
        <f>+[1]金額計算!D313</f>
        <v>DS</v>
      </c>
      <c r="E309" s="42" t="str">
        <f>+[1]金額計算!E313</f>
        <v>DS 9</v>
      </c>
      <c r="F309" s="42" t="str">
        <f>+[1]金額計算!F313</f>
        <v>OPERA E-TENSE</v>
      </c>
      <c r="G309" s="5" t="str">
        <f>+[1]金額計算!G313</f>
        <v>3LA-X835G06H</v>
      </c>
      <c r="H309" s="6">
        <f>+[1]金額計算!H313</f>
        <v>7902727</v>
      </c>
      <c r="I309" s="47" t="str">
        <f>+[1]金額計算!I313</f>
        <v/>
      </c>
      <c r="J309" s="47">
        <f>+[1]金額計算!J313</f>
        <v>400000</v>
      </c>
      <c r="K309" s="47" t="str">
        <f>+[1]金額計算!K313</f>
        <v/>
      </c>
      <c r="L309" s="47">
        <f>+[1]金額計算!L313</f>
        <v>250000</v>
      </c>
    </row>
    <row r="310" spans="1:12" ht="17.399999999999999" customHeight="1" x14ac:dyDescent="0.45">
      <c r="A310" s="4">
        <f>+[1]金額計算!A314</f>
        <v>458</v>
      </c>
      <c r="B310" s="5" t="str">
        <f>+[1]金額計算!B314</f>
        <v>PHEV</v>
      </c>
      <c r="C310" s="5" t="str">
        <f>+[1]金額計算!C314</f>
        <v>普通自動車</v>
      </c>
      <c r="D310" s="42" t="str">
        <f>+[1]金額計算!D314</f>
        <v>DS</v>
      </c>
      <c r="E310" s="42" t="str">
        <f>+[1]金額計算!E314</f>
        <v>DS 9</v>
      </c>
      <c r="F310" s="42" t="str">
        <f>+[1]金額計算!F314</f>
        <v>RIVOLI E-TENSE</v>
      </c>
      <c r="G310" s="5" t="str">
        <f>+[1]金額計算!G314</f>
        <v>3LA-X835G06H</v>
      </c>
      <c r="H310" s="6">
        <f>+[1]金額計算!H314</f>
        <v>7046364</v>
      </c>
      <c r="I310" s="47" t="str">
        <f>+[1]金額計算!I314</f>
        <v/>
      </c>
      <c r="J310" s="47">
        <f>+[1]金額計算!J314</f>
        <v>400000</v>
      </c>
      <c r="K310" s="47" t="str">
        <f>+[1]金額計算!K314</f>
        <v/>
      </c>
      <c r="L310" s="47">
        <f>+[1]金額計算!L314</f>
        <v>250000</v>
      </c>
    </row>
    <row r="311" spans="1:12" ht="17.399999999999999" customHeight="1" x14ac:dyDescent="0.45">
      <c r="A311" s="4">
        <f>+[1]金額計算!A315</f>
        <v>744</v>
      </c>
      <c r="B311" s="5" t="str">
        <f>+[1]金額計算!B315</f>
        <v>PHEV</v>
      </c>
      <c r="C311" s="5" t="str">
        <f>+[1]金額計算!C315</f>
        <v>普通自動車</v>
      </c>
      <c r="D311" s="42" t="str">
        <f>+[1]金額計算!D315</f>
        <v>トヨタ</v>
      </c>
      <c r="E311" s="42" t="str">
        <f>+[1]金額計算!E315</f>
        <v>クラウン</v>
      </c>
      <c r="F311" s="42" t="str">
        <f>+[1]金額計算!F315</f>
        <v>SPORT RS</v>
      </c>
      <c r="G311" s="5" t="str">
        <f>+[1]金額計算!G315</f>
        <v>6LA-AZSH37W</v>
      </c>
      <c r="H311" s="6">
        <f>+[1]金額計算!H315</f>
        <v>6954545</v>
      </c>
      <c r="I311" s="47">
        <f>+[1]金額計算!I315</f>
        <v>500000</v>
      </c>
      <c r="J311" s="47" t="str">
        <f>+[1]金額計算!J315</f>
        <v/>
      </c>
      <c r="K311" s="47">
        <f>+[1]金額計算!K315</f>
        <v>350000</v>
      </c>
      <c r="L311" s="47" t="str">
        <f>+[1]金額計算!L315</f>
        <v/>
      </c>
    </row>
    <row r="312" spans="1:12" ht="17.399999999999999" customHeight="1" x14ac:dyDescent="0.45">
      <c r="A312" s="4">
        <f>+[1]金額計算!A316</f>
        <v>686</v>
      </c>
      <c r="B312" s="5" t="str">
        <f>+[1]金額計算!B316</f>
        <v>PHEV</v>
      </c>
      <c r="C312" s="5" t="str">
        <f>+[1]金額計算!C316</f>
        <v>普通自動車</v>
      </c>
      <c r="D312" s="42" t="str">
        <f>+[1]金額計算!D316</f>
        <v>トヨタ</v>
      </c>
      <c r="E312" s="42" t="str">
        <f>+[1]金額計算!E316</f>
        <v>センチュリー</v>
      </c>
      <c r="F312" s="42" t="str">
        <f>+[1]金額計算!F316</f>
        <v/>
      </c>
      <c r="G312" s="5" t="str">
        <f>+[1]金額計算!G316</f>
        <v>6LA-GRG75</v>
      </c>
      <c r="H312" s="6">
        <f>+[1]金額計算!H316</f>
        <v>22727273</v>
      </c>
      <c r="I312" s="47">
        <f>+[1]金額計算!I316</f>
        <v>500000</v>
      </c>
      <c r="J312" s="47" t="str">
        <f>+[1]金額計算!J316</f>
        <v/>
      </c>
      <c r="K312" s="47">
        <f>+[1]金額計算!K316</f>
        <v>350000</v>
      </c>
      <c r="L312" s="47" t="str">
        <f>+[1]金額計算!L316</f>
        <v/>
      </c>
    </row>
    <row r="313" spans="1:12" ht="17.399999999999999" customHeight="1" x14ac:dyDescent="0.45">
      <c r="A313" s="4">
        <f>+[1]金額計算!A317</f>
        <v>503</v>
      </c>
      <c r="B313" s="5" t="str">
        <f>+[1]金額計算!B317</f>
        <v>PHEV</v>
      </c>
      <c r="C313" s="5" t="str">
        <f>+[1]金額計算!C317</f>
        <v>普通自動車</v>
      </c>
      <c r="D313" s="42" t="str">
        <f>+[1]金額計算!D317</f>
        <v>トヨタ</v>
      </c>
      <c r="E313" s="42" t="str">
        <f>+[1]金額計算!E317</f>
        <v>ハリアー</v>
      </c>
      <c r="F313" s="42" t="str">
        <f>+[1]金額計算!F317</f>
        <v>Z</v>
      </c>
      <c r="G313" s="5" t="str">
        <f>+[1]金額計算!G317</f>
        <v>6LA-AXUP85</v>
      </c>
      <c r="H313" s="6">
        <f>+[1]金額計算!H317</f>
        <v>5636364</v>
      </c>
      <c r="I313" s="47">
        <f>+[1]金額計算!I317</f>
        <v>500000</v>
      </c>
      <c r="J313" s="47" t="str">
        <f>+[1]金額計算!J317</f>
        <v/>
      </c>
      <c r="K313" s="47">
        <f>+[1]金額計算!K317</f>
        <v>350000</v>
      </c>
      <c r="L313" s="47" t="str">
        <f>+[1]金額計算!L317</f>
        <v/>
      </c>
    </row>
    <row r="314" spans="1:12" ht="17.399999999999999" customHeight="1" x14ac:dyDescent="0.45">
      <c r="A314" s="4">
        <f>+[1]金額計算!A318</f>
        <v>613</v>
      </c>
      <c r="B314" s="5" t="str">
        <f>+[1]金額計算!B318</f>
        <v>PHEV</v>
      </c>
      <c r="C314" s="5" t="str">
        <f>+[1]金額計算!C318</f>
        <v>普通自動車</v>
      </c>
      <c r="D314" s="42" t="str">
        <f>+[1]金額計算!D318</f>
        <v>トヨタ</v>
      </c>
      <c r="E314" s="42" t="str">
        <f>+[1]金額計算!E318</f>
        <v>プリウス</v>
      </c>
      <c r="F314" s="42" t="str">
        <f>+[1]金額計算!F318</f>
        <v>Z</v>
      </c>
      <c r="G314" s="5" t="str">
        <f>+[1]金額計算!G318</f>
        <v>6LA-MXWH61</v>
      </c>
      <c r="H314" s="6">
        <f>+[1]金額計算!H318</f>
        <v>4181818</v>
      </c>
      <c r="I314" s="47">
        <f>+[1]金額計算!I318</f>
        <v>500000</v>
      </c>
      <c r="J314" s="47" t="str">
        <f>+[1]金額計算!J318</f>
        <v/>
      </c>
      <c r="K314" s="47">
        <f>+[1]金額計算!K318</f>
        <v>350000</v>
      </c>
      <c r="L314" s="47" t="str">
        <f>+[1]金額計算!L318</f>
        <v/>
      </c>
    </row>
    <row r="315" spans="1:12" ht="17.399999999999999" customHeight="1" x14ac:dyDescent="0.45">
      <c r="A315" s="4">
        <f>+[1]金額計算!A319</f>
        <v>14</v>
      </c>
      <c r="B315" s="5" t="str">
        <f>+[1]金額計算!B319</f>
        <v>PHEV</v>
      </c>
      <c r="C315" s="5" t="str">
        <f>+[1]金額計算!C319</f>
        <v>普通自動車</v>
      </c>
      <c r="D315" s="42" t="str">
        <f>+[1]金額計算!D319</f>
        <v>トヨタ</v>
      </c>
      <c r="E315" s="42" t="str">
        <f>+[1]金額計算!E319</f>
        <v>プリウス  ＰＨＶ</v>
      </c>
      <c r="F315" s="42" t="str">
        <f>+[1]金額計算!F319</f>
        <v>Ｓ</v>
      </c>
      <c r="G315" s="5" t="str">
        <f>+[1]金額計算!G319</f>
        <v>6LA-ZVW52</v>
      </c>
      <c r="H315" s="6">
        <f>+[1]金額計算!H319</f>
        <v>3075455</v>
      </c>
      <c r="I315" s="47">
        <f>+[1]金額計算!I319</f>
        <v>500000</v>
      </c>
      <c r="J315" s="47" t="str">
        <f>+[1]金額計算!J319</f>
        <v/>
      </c>
      <c r="K315" s="47">
        <f>+[1]金額計算!K319</f>
        <v>350000</v>
      </c>
      <c r="L315" s="47" t="str">
        <f>+[1]金額計算!L319</f>
        <v/>
      </c>
    </row>
    <row r="316" spans="1:12" ht="17.399999999999999" customHeight="1" x14ac:dyDescent="0.45">
      <c r="A316" s="4">
        <f>+[1]金額計算!A320</f>
        <v>15</v>
      </c>
      <c r="B316" s="5" t="str">
        <f>+[1]金額計算!B320</f>
        <v>PHEV</v>
      </c>
      <c r="C316" s="5" t="str">
        <f>+[1]金額計算!C320</f>
        <v>普通自動車</v>
      </c>
      <c r="D316" s="42" t="str">
        <f>+[1]金額計算!D320</f>
        <v>トヨタ</v>
      </c>
      <c r="E316" s="42" t="str">
        <f>+[1]金額計算!E320</f>
        <v>プリウス  ＰＨＶ</v>
      </c>
      <c r="F316" s="42" t="str">
        <f>+[1]金額計算!F320</f>
        <v>Ｓ“セーフティパッケージ”</v>
      </c>
      <c r="G316" s="5" t="str">
        <f>+[1]金額計算!G320</f>
        <v>6LA-ZVW52</v>
      </c>
      <c r="H316" s="6">
        <f>+[1]金額計算!H320</f>
        <v>3149091</v>
      </c>
      <c r="I316" s="47">
        <f>+[1]金額計算!I320</f>
        <v>500000</v>
      </c>
      <c r="J316" s="47" t="str">
        <f>+[1]金額計算!J320</f>
        <v/>
      </c>
      <c r="K316" s="47">
        <f>+[1]金額計算!K320</f>
        <v>350000</v>
      </c>
      <c r="L316" s="47" t="str">
        <f>+[1]金額計算!L320</f>
        <v/>
      </c>
    </row>
    <row r="317" spans="1:12" ht="17.399999999999999" customHeight="1" x14ac:dyDescent="0.45">
      <c r="A317" s="4">
        <f>+[1]金額計算!A321</f>
        <v>16</v>
      </c>
      <c r="B317" s="5" t="str">
        <f>+[1]金額計算!B321</f>
        <v>PHEV</v>
      </c>
      <c r="C317" s="5" t="str">
        <f>+[1]金額計算!C321</f>
        <v>普通自動車</v>
      </c>
      <c r="D317" s="42" t="str">
        <f>+[1]金額計算!D321</f>
        <v>トヨタ</v>
      </c>
      <c r="E317" s="42" t="str">
        <f>+[1]金額計算!E321</f>
        <v>プリウス  ＰＨＶ</v>
      </c>
      <c r="F317" s="42" t="str">
        <f>+[1]金額計算!F321</f>
        <v>Ｓ“ナビパッケージ”</v>
      </c>
      <c r="G317" s="5" t="str">
        <f>+[1]金額計算!G321</f>
        <v>6LA-ZVW52</v>
      </c>
      <c r="H317" s="6">
        <f>+[1]金額計算!H321</f>
        <v>3459091</v>
      </c>
      <c r="I317" s="47">
        <f>+[1]金額計算!I321</f>
        <v>500000</v>
      </c>
      <c r="J317" s="47" t="str">
        <f>+[1]金額計算!J321</f>
        <v/>
      </c>
      <c r="K317" s="47">
        <f>+[1]金額計算!K321</f>
        <v>350000</v>
      </c>
      <c r="L317" s="47" t="str">
        <f>+[1]金額計算!L321</f>
        <v/>
      </c>
    </row>
    <row r="318" spans="1:12" ht="17.399999999999999" customHeight="1" x14ac:dyDescent="0.45">
      <c r="A318" s="4">
        <f>+[1]金額計算!A322</f>
        <v>17</v>
      </c>
      <c r="B318" s="5" t="str">
        <f>+[1]金額計算!B322</f>
        <v>PHEV</v>
      </c>
      <c r="C318" s="5" t="str">
        <f>+[1]金額計算!C322</f>
        <v>普通自動車</v>
      </c>
      <c r="D318" s="42" t="str">
        <f>+[1]金額計算!D322</f>
        <v>トヨタ</v>
      </c>
      <c r="E318" s="42" t="str">
        <f>+[1]金額計算!E322</f>
        <v>プリウス  ＰＨＶ</v>
      </c>
      <c r="F318" s="42" t="str">
        <f>+[1]金額計算!F322</f>
        <v>Ｓ“ＧＲ  ＳＰＯＲＴ”</v>
      </c>
      <c r="G318" s="5" t="str">
        <f>+[1]金額計算!G322</f>
        <v>6LA-ZVW52</v>
      </c>
      <c r="H318" s="6">
        <f>+[1]金額計算!H322</f>
        <v>3492727</v>
      </c>
      <c r="I318" s="47">
        <f>+[1]金額計算!I322</f>
        <v>500000</v>
      </c>
      <c r="J318" s="47" t="str">
        <f>+[1]金額計算!J322</f>
        <v/>
      </c>
      <c r="K318" s="47">
        <f>+[1]金額計算!K322</f>
        <v>350000</v>
      </c>
      <c r="L318" s="47" t="str">
        <f>+[1]金額計算!L322</f>
        <v/>
      </c>
    </row>
    <row r="319" spans="1:12" ht="17.399999999999999" customHeight="1" x14ac:dyDescent="0.45">
      <c r="A319" s="4">
        <f>+[1]金額計算!A323</f>
        <v>18</v>
      </c>
      <c r="B319" s="5" t="str">
        <f>+[1]金額計算!B323</f>
        <v>PHEV</v>
      </c>
      <c r="C319" s="5" t="str">
        <f>+[1]金額計算!C323</f>
        <v>普通自動車</v>
      </c>
      <c r="D319" s="42" t="str">
        <f>+[1]金額計算!D323</f>
        <v>トヨタ</v>
      </c>
      <c r="E319" s="42" t="str">
        <f>+[1]金額計算!E323</f>
        <v>プリウス  ＰＨＶ</v>
      </c>
      <c r="F319" s="42" t="str">
        <f>+[1]金額計算!F323</f>
        <v>Ｓ“ナビパッケージ・ＧＲ  ＳＰＯＲＴ”</v>
      </c>
      <c r="G319" s="5" t="str">
        <f>+[1]金額計算!G323</f>
        <v>6LA-ZVW52</v>
      </c>
      <c r="H319" s="6">
        <f>+[1]金額計算!H323</f>
        <v>3870909</v>
      </c>
      <c r="I319" s="47">
        <f>+[1]金額計算!I323</f>
        <v>500000</v>
      </c>
      <c r="J319" s="47" t="str">
        <f>+[1]金額計算!J323</f>
        <v/>
      </c>
      <c r="K319" s="47">
        <f>+[1]金額計算!K323</f>
        <v>350000</v>
      </c>
      <c r="L319" s="47" t="str">
        <f>+[1]金額計算!L323</f>
        <v/>
      </c>
    </row>
    <row r="320" spans="1:12" ht="17.399999999999999" customHeight="1" x14ac:dyDescent="0.45">
      <c r="A320" s="4">
        <f>+[1]金額計算!A324</f>
        <v>19</v>
      </c>
      <c r="B320" s="5" t="str">
        <f>+[1]金額計算!B324</f>
        <v>PHEV</v>
      </c>
      <c r="C320" s="5" t="str">
        <f>+[1]金額計算!C324</f>
        <v>普通自動車</v>
      </c>
      <c r="D320" s="42" t="str">
        <f>+[1]金額計算!D324</f>
        <v>トヨタ</v>
      </c>
      <c r="E320" s="42" t="str">
        <f>+[1]金額計算!E324</f>
        <v>プリウス  ＰＨＶ</v>
      </c>
      <c r="F320" s="42" t="str">
        <f>+[1]金額計算!F324</f>
        <v>Ａ</v>
      </c>
      <c r="G320" s="5" t="str">
        <f>+[1]金額計算!G324</f>
        <v>6LA-ZVW52</v>
      </c>
      <c r="H320" s="6">
        <f>+[1]金額計算!H324</f>
        <v>3416364</v>
      </c>
      <c r="I320" s="47">
        <f>+[1]金額計算!I324</f>
        <v>500000</v>
      </c>
      <c r="J320" s="47" t="str">
        <f>+[1]金額計算!J324</f>
        <v/>
      </c>
      <c r="K320" s="47">
        <f>+[1]金額計算!K324</f>
        <v>350000</v>
      </c>
      <c r="L320" s="47" t="str">
        <f>+[1]金額計算!L324</f>
        <v/>
      </c>
    </row>
    <row r="321" spans="1:12" ht="17.399999999999999" customHeight="1" x14ac:dyDescent="0.45">
      <c r="A321" s="4">
        <f>+[1]金額計算!A325</f>
        <v>20</v>
      </c>
      <c r="B321" s="5" t="str">
        <f>+[1]金額計算!B325</f>
        <v>PHEV</v>
      </c>
      <c r="C321" s="5" t="str">
        <f>+[1]金額計算!C325</f>
        <v>普通自動車</v>
      </c>
      <c r="D321" s="42" t="str">
        <f>+[1]金額計算!D325</f>
        <v>トヨタ</v>
      </c>
      <c r="E321" s="42" t="str">
        <f>+[1]金額計算!E325</f>
        <v>プリウス  ＰＨＶ</v>
      </c>
      <c r="F321" s="42" t="str">
        <f>+[1]金額計算!F325</f>
        <v>Ａ“ナビパッケージ”</v>
      </c>
      <c r="G321" s="5" t="str">
        <f>+[1]金額計算!G325</f>
        <v>6LA-ZVW52</v>
      </c>
      <c r="H321" s="6">
        <f>+[1]金額計算!H325</f>
        <v>3679091</v>
      </c>
      <c r="I321" s="47">
        <f>+[1]金額計算!I325</f>
        <v>500000</v>
      </c>
      <c r="J321" s="47" t="str">
        <f>+[1]金額計算!J325</f>
        <v/>
      </c>
      <c r="K321" s="47">
        <f>+[1]金額計算!K325</f>
        <v>350000</v>
      </c>
      <c r="L321" s="47" t="str">
        <f>+[1]金額計算!L325</f>
        <v/>
      </c>
    </row>
    <row r="322" spans="1:12" ht="17.399999999999999" customHeight="1" x14ac:dyDescent="0.45">
      <c r="A322" s="4">
        <f>+[1]金額計算!A326</f>
        <v>21</v>
      </c>
      <c r="B322" s="5" t="str">
        <f>+[1]金額計算!B326</f>
        <v>PHEV</v>
      </c>
      <c r="C322" s="5" t="str">
        <f>+[1]金額計算!C326</f>
        <v>普通自動車</v>
      </c>
      <c r="D322" s="42" t="str">
        <f>+[1]金額計算!D326</f>
        <v>トヨタ</v>
      </c>
      <c r="E322" s="42" t="str">
        <f>+[1]金額計算!E326</f>
        <v>プリウス  ＰＨＶ</v>
      </c>
      <c r="F322" s="42" t="str">
        <f>+[1]金額計算!F326</f>
        <v>Ａプレミアム</v>
      </c>
      <c r="G322" s="5" t="str">
        <f>+[1]金額計算!G326</f>
        <v>6LA-ZVW52</v>
      </c>
      <c r="H322" s="6">
        <f>+[1]金額計算!H326</f>
        <v>3645455</v>
      </c>
      <c r="I322" s="47">
        <f>+[1]金額計算!I326</f>
        <v>500000</v>
      </c>
      <c r="J322" s="47" t="str">
        <f>+[1]金額計算!J326</f>
        <v/>
      </c>
      <c r="K322" s="47">
        <f>+[1]金額計算!K326</f>
        <v>350000</v>
      </c>
      <c r="L322" s="47" t="str">
        <f>+[1]金額計算!L326</f>
        <v/>
      </c>
    </row>
    <row r="323" spans="1:12" ht="17.399999999999999" customHeight="1" x14ac:dyDescent="0.45">
      <c r="A323" s="4">
        <f>+[1]金額計算!A327</f>
        <v>22</v>
      </c>
      <c r="B323" s="5" t="str">
        <f>+[1]金額計算!B327</f>
        <v>PHEV</v>
      </c>
      <c r="C323" s="5" t="str">
        <f>+[1]金額計算!C327</f>
        <v>普通自動車</v>
      </c>
      <c r="D323" s="42" t="str">
        <f>+[1]金額計算!D327</f>
        <v>トヨタ</v>
      </c>
      <c r="E323" s="42" t="str">
        <f>+[1]金額計算!E327</f>
        <v>プリウス  ＰＨＶ</v>
      </c>
      <c r="F323" s="42" t="str">
        <f>+[1]金額計算!F327</f>
        <v>Ａプレミアム“ナビパッケージ”</v>
      </c>
      <c r="G323" s="5" t="str">
        <f>+[1]金額計算!G327</f>
        <v>6LA-ZVW52</v>
      </c>
      <c r="H323" s="6">
        <f>+[1]金額計算!H327</f>
        <v>3992727</v>
      </c>
      <c r="I323" s="47">
        <f>+[1]金額計算!I327</f>
        <v>500000</v>
      </c>
      <c r="J323" s="47" t="str">
        <f>+[1]金額計算!J327</f>
        <v/>
      </c>
      <c r="K323" s="47">
        <f>+[1]金額計算!K327</f>
        <v>350000</v>
      </c>
      <c r="L323" s="47" t="str">
        <f>+[1]金額計算!L327</f>
        <v/>
      </c>
    </row>
    <row r="324" spans="1:12" ht="17.399999999999999" customHeight="1" x14ac:dyDescent="0.45">
      <c r="A324" s="4">
        <f>+[1]金額計算!A328</f>
        <v>23</v>
      </c>
      <c r="B324" s="5" t="str">
        <f>+[1]金額計算!B328</f>
        <v>PHEV</v>
      </c>
      <c r="C324" s="5" t="str">
        <f>+[1]金額計算!C328</f>
        <v>普通自動車</v>
      </c>
      <c r="D324" s="42" t="str">
        <f>+[1]金額計算!D328</f>
        <v>トヨタ</v>
      </c>
      <c r="E324" s="42" t="str">
        <f>+[1]金額計算!E328</f>
        <v>プリウス  ＰＨＶ</v>
      </c>
      <c r="F324" s="42" t="str">
        <f>+[1]金額計算!F328</f>
        <v>助手席回転チルトシート車 Ｓ</v>
      </c>
      <c r="G324" s="5" t="str">
        <f>+[1]金額計算!G328</f>
        <v>6LA-ZVW52</v>
      </c>
      <c r="H324" s="6">
        <f>+[1]金額計算!H328</f>
        <v>3237273</v>
      </c>
      <c r="I324" s="47">
        <f>+[1]金額計算!I328</f>
        <v>500000</v>
      </c>
      <c r="J324" s="47" t="str">
        <f>+[1]金額計算!J328</f>
        <v/>
      </c>
      <c r="K324" s="47">
        <f>+[1]金額計算!K328</f>
        <v>350000</v>
      </c>
      <c r="L324" s="47" t="str">
        <f>+[1]金額計算!L328</f>
        <v/>
      </c>
    </row>
    <row r="325" spans="1:12" ht="17.399999999999999" customHeight="1" x14ac:dyDescent="0.45">
      <c r="A325" s="4">
        <f>+[1]金額計算!A329</f>
        <v>24</v>
      </c>
      <c r="B325" s="5" t="str">
        <f>+[1]金額計算!B329</f>
        <v>PHEV</v>
      </c>
      <c r="C325" s="5" t="str">
        <f>+[1]金額計算!C329</f>
        <v>普通自動車</v>
      </c>
      <c r="D325" s="42" t="str">
        <f>+[1]金額計算!D329</f>
        <v>トヨタ</v>
      </c>
      <c r="E325" s="42" t="str">
        <f>+[1]金額計算!E329</f>
        <v>プリウス  ＰＨＶ</v>
      </c>
      <c r="F325" s="42" t="str">
        <f>+[1]金額計算!F329</f>
        <v>助手席回転チルトシート車 Ｓ“ナビパッケージ”</v>
      </c>
      <c r="G325" s="5" t="str">
        <f>+[1]金額計算!G329</f>
        <v>6LA-ZVW52</v>
      </c>
      <c r="H325" s="6">
        <f>+[1]金額計算!H329</f>
        <v>3620909</v>
      </c>
      <c r="I325" s="47">
        <f>+[1]金額計算!I329</f>
        <v>500000</v>
      </c>
      <c r="J325" s="47" t="str">
        <f>+[1]金額計算!J329</f>
        <v/>
      </c>
      <c r="K325" s="47">
        <f>+[1]金額計算!K329</f>
        <v>350000</v>
      </c>
      <c r="L325" s="47" t="str">
        <f>+[1]金額計算!L329</f>
        <v/>
      </c>
    </row>
    <row r="326" spans="1:12" ht="17.399999999999999" customHeight="1" x14ac:dyDescent="0.45">
      <c r="A326" s="4">
        <f>+[1]金額計算!A330</f>
        <v>25</v>
      </c>
      <c r="B326" s="5" t="str">
        <f>+[1]金額計算!B330</f>
        <v>PHEV</v>
      </c>
      <c r="C326" s="5" t="str">
        <f>+[1]金額計算!C330</f>
        <v>普通自動車</v>
      </c>
      <c r="D326" s="42" t="str">
        <f>+[1]金額計算!D330</f>
        <v>トヨタ</v>
      </c>
      <c r="E326" s="42" t="str">
        <f>+[1]金額計算!E330</f>
        <v>プリウス  ＰＨＶ</v>
      </c>
      <c r="F326" s="42" t="str">
        <f>+[1]金額計算!F330</f>
        <v>助手席回転チルトシート車 Ｓ“セーフティパッケージ”</v>
      </c>
      <c r="G326" s="5" t="str">
        <f>+[1]金額計算!G330</f>
        <v>6LA-ZVW52</v>
      </c>
      <c r="H326" s="6">
        <f>+[1]金額計算!H330</f>
        <v>3310909</v>
      </c>
      <c r="I326" s="47">
        <f>+[1]金額計算!I330</f>
        <v>500000</v>
      </c>
      <c r="J326" s="47" t="str">
        <f>+[1]金額計算!J330</f>
        <v/>
      </c>
      <c r="K326" s="47">
        <f>+[1]金額計算!K330</f>
        <v>350000</v>
      </c>
      <c r="L326" s="47" t="str">
        <f>+[1]金額計算!L330</f>
        <v/>
      </c>
    </row>
    <row r="327" spans="1:12" ht="17.399999999999999" customHeight="1" x14ac:dyDescent="0.45">
      <c r="A327" s="4" t="str">
        <f>+[1]金額計算!A331</f>
        <v>車両コード</v>
      </c>
      <c r="B327" s="5" t="str">
        <f>+[1]金額計算!B331</f>
        <v>PHEV</v>
      </c>
      <c r="C327" s="5" t="str">
        <f>+[1]金額計算!C331</f>
        <v>区分</v>
      </c>
      <c r="D327" s="42" t="str">
        <f>+[1]金額計算!D331</f>
        <v>ブランド（メーカー）</v>
      </c>
      <c r="E327" s="42" t="str">
        <f>+[1]金額計算!E331</f>
        <v>車名</v>
      </c>
      <c r="F327" s="42" t="str">
        <f>+[1]金額計算!F331</f>
        <v>グレード</v>
      </c>
      <c r="G327" s="5" t="str">
        <f>+[1]金額計算!G331</f>
        <v>型式</v>
      </c>
      <c r="H327" s="6" t="str">
        <f>+[1]金額計算!H331</f>
        <v>定価(円)
※１</v>
      </c>
      <c r="I327" s="47" t="e">
        <f>+[1]金額計算!I331</f>
        <v>#N/A</v>
      </c>
      <c r="J327" s="47" t="str">
        <f>+[1]金額計算!J331</f>
        <v/>
      </c>
      <c r="K327" s="47" t="e">
        <f>+[1]金額計算!K331</f>
        <v>#N/A</v>
      </c>
      <c r="L327" s="47" t="str">
        <f>+[1]金額計算!L331</f>
        <v/>
      </c>
    </row>
    <row r="328" spans="1:12" ht="17.399999999999999" customHeight="1" x14ac:dyDescent="0.45">
      <c r="A328" s="4">
        <f>+[1]金額計算!A332</f>
        <v>0</v>
      </c>
      <c r="B328" s="5" t="str">
        <f>+[1]金額計算!B332</f>
        <v>PHEV</v>
      </c>
      <c r="C328" s="5" t="str">
        <f>+[1]金額計算!C332</f>
        <v/>
      </c>
      <c r="D328" s="42" t="str">
        <f>+[1]金額計算!D332</f>
        <v/>
      </c>
      <c r="E328" s="42" t="str">
        <f>+[1]金額計算!E332</f>
        <v/>
      </c>
      <c r="F328" s="42" t="str">
        <f>+[1]金額計算!F332</f>
        <v/>
      </c>
      <c r="G328" s="5" t="str">
        <f>+[1]金額計算!G332</f>
        <v/>
      </c>
      <c r="H328" s="6" t="str">
        <f>+[1]金額計算!H332</f>
        <v/>
      </c>
      <c r="I328" s="47" t="str">
        <f>+[1]金額計算!I332</f>
        <v/>
      </c>
      <c r="J328" s="47" t="str">
        <f>+[1]金額計算!J332</f>
        <v/>
      </c>
      <c r="K328" s="47" t="str">
        <f>+[1]金額計算!K332</f>
        <v/>
      </c>
      <c r="L328" s="47" t="str">
        <f>+[1]金額計算!L332</f>
        <v/>
      </c>
    </row>
    <row r="329" spans="1:12" ht="17.399999999999999" customHeight="1" x14ac:dyDescent="0.45">
      <c r="A329" s="4">
        <f>+[1]金額計算!A333</f>
        <v>0</v>
      </c>
      <c r="B329" s="5" t="str">
        <f>+[1]金額計算!B333</f>
        <v>PHEV</v>
      </c>
      <c r="C329" s="5" t="str">
        <f>+[1]金額計算!C333</f>
        <v/>
      </c>
      <c r="D329" s="42" t="str">
        <f>+[1]金額計算!D333</f>
        <v/>
      </c>
      <c r="E329" s="42" t="str">
        <f>+[1]金額計算!E333</f>
        <v/>
      </c>
      <c r="F329" s="42" t="str">
        <f>+[1]金額計算!F333</f>
        <v/>
      </c>
      <c r="G329" s="5" t="str">
        <f>+[1]金額計算!G333</f>
        <v/>
      </c>
      <c r="H329" s="6" t="str">
        <f>+[1]金額計算!H333</f>
        <v/>
      </c>
      <c r="I329" s="47" t="str">
        <f>+[1]金額計算!I333</f>
        <v/>
      </c>
      <c r="J329" s="47" t="str">
        <f>+[1]金額計算!J333</f>
        <v/>
      </c>
      <c r="K329" s="47" t="str">
        <f>+[1]金額計算!K333</f>
        <v/>
      </c>
      <c r="L329" s="47" t="str">
        <f>+[1]金額計算!L333</f>
        <v/>
      </c>
    </row>
    <row r="330" spans="1:12" ht="17.399999999999999" customHeight="1" x14ac:dyDescent="0.45">
      <c r="A330" s="4">
        <f>+[1]金額計算!A334</f>
        <v>0</v>
      </c>
      <c r="B330" s="5" t="str">
        <f>+[1]金額計算!B334</f>
        <v>PHEV</v>
      </c>
      <c r="C330" s="5" t="str">
        <f>+[1]金額計算!C334</f>
        <v/>
      </c>
      <c r="D330" s="42" t="str">
        <f>+[1]金額計算!D334</f>
        <v/>
      </c>
      <c r="E330" s="42" t="str">
        <f>+[1]金額計算!E334</f>
        <v/>
      </c>
      <c r="F330" s="42" t="str">
        <f>+[1]金額計算!F334</f>
        <v/>
      </c>
      <c r="G330" s="5" t="str">
        <f>+[1]金額計算!G334</f>
        <v/>
      </c>
      <c r="H330" s="6" t="str">
        <f>+[1]金額計算!H334</f>
        <v/>
      </c>
      <c r="I330" s="47" t="e">
        <f>+[1]金額計算!I334</f>
        <v>#N/A</v>
      </c>
      <c r="J330" s="47" t="e">
        <f>+[1]金額計算!J334</f>
        <v>#N/A</v>
      </c>
      <c r="K330" s="47" t="e">
        <f>+[1]金額計算!K334</f>
        <v>#N/A</v>
      </c>
      <c r="L330" s="47" t="e">
        <f>+[1]金額計算!L334</f>
        <v>#N/A</v>
      </c>
    </row>
    <row r="331" spans="1:12" ht="17.399999999999999" customHeight="1" x14ac:dyDescent="0.45">
      <c r="A331" s="4">
        <f>+[1]金額計算!A335</f>
        <v>26</v>
      </c>
      <c r="B331" s="5" t="str">
        <f>+[1]金額計算!B335</f>
        <v>PHEV</v>
      </c>
      <c r="C331" s="5" t="str">
        <f>+[1]金額計算!C335</f>
        <v>普通自動車</v>
      </c>
      <c r="D331" s="42" t="str">
        <f>+[1]金額計算!D335</f>
        <v>トヨタ</v>
      </c>
      <c r="E331" s="42" t="str">
        <f>+[1]金額計算!E335</f>
        <v>プリウス ＰＨＶ
※旧型</v>
      </c>
      <c r="F331" s="42" t="str">
        <f>+[1]金額計算!F335</f>
        <v>Ｓ</v>
      </c>
      <c r="G331" s="5" t="str">
        <f>+[1]金額計算!G335</f>
        <v>DLA-ZVW52</v>
      </c>
      <c r="H331" s="6">
        <f>+[1]金額計算!H335</f>
        <v>2943000</v>
      </c>
      <c r="I331" s="47">
        <f>+[1]金額計算!I335</f>
        <v>500000</v>
      </c>
      <c r="J331" s="47">
        <f>+[1]金額計算!J335</f>
        <v>400000</v>
      </c>
      <c r="K331" s="47">
        <f>+[1]金額計算!K335</f>
        <v>350000</v>
      </c>
      <c r="L331" s="47">
        <f>+[1]金額計算!L335</f>
        <v>250000</v>
      </c>
    </row>
    <row r="332" spans="1:12" ht="17.399999999999999" customHeight="1" x14ac:dyDescent="0.45">
      <c r="A332" s="4">
        <f>+[1]金額計算!A336</f>
        <v>27</v>
      </c>
      <c r="B332" s="5" t="str">
        <f>+[1]金額計算!B336</f>
        <v>PHEV</v>
      </c>
      <c r="C332" s="5" t="str">
        <f>+[1]金額計算!C336</f>
        <v>普通自動車</v>
      </c>
      <c r="D332" s="42" t="str">
        <f>+[1]金額計算!D336</f>
        <v>トヨタ</v>
      </c>
      <c r="E332" s="42" t="str">
        <f>+[1]金額計算!E336</f>
        <v>プリウス ＰＨＶ
※旧型</v>
      </c>
      <c r="F332" s="42" t="str">
        <f>+[1]金額計算!F336</f>
        <v>Ｓ“セーフティパッケージ”</v>
      </c>
      <c r="G332" s="5" t="str">
        <f>+[1]金額計算!G336</f>
        <v>DLA-ZVW52</v>
      </c>
      <c r="H332" s="6">
        <f>+[1]金額計算!H336</f>
        <v>3042000</v>
      </c>
      <c r="I332" s="47">
        <f>+[1]金額計算!I336</f>
        <v>500000</v>
      </c>
      <c r="J332" s="47">
        <f>+[1]金額計算!J336</f>
        <v>400000</v>
      </c>
      <c r="K332" s="47">
        <f>+[1]金額計算!K336</f>
        <v>350000</v>
      </c>
      <c r="L332" s="47">
        <f>+[1]金額計算!L336</f>
        <v>250000</v>
      </c>
    </row>
    <row r="333" spans="1:12" ht="17.399999999999999" customHeight="1" x14ac:dyDescent="0.45">
      <c r="A333" s="4">
        <f>+[1]金額計算!A337</f>
        <v>28</v>
      </c>
      <c r="B333" s="5" t="str">
        <f>+[1]金額計算!B337</f>
        <v>PHEV</v>
      </c>
      <c r="C333" s="5" t="str">
        <f>+[1]金額計算!C337</f>
        <v>普通自動車</v>
      </c>
      <c r="D333" s="42" t="str">
        <f>+[1]金額計算!D337</f>
        <v>トヨタ</v>
      </c>
      <c r="E333" s="42" t="str">
        <f>+[1]金額計算!E337</f>
        <v>プリウス ＰＨＶ
※旧型</v>
      </c>
      <c r="F333" s="42" t="str">
        <f>+[1]金額計算!F337</f>
        <v>Ｓ“Safety Plus”</v>
      </c>
      <c r="G333" s="5" t="str">
        <f>+[1]金額計算!G337</f>
        <v>DLA-ZVW52</v>
      </c>
      <c r="H333" s="6">
        <f>+[1]金額計算!H337</f>
        <v>3079000</v>
      </c>
      <c r="I333" s="47">
        <f>+[1]金額計算!I337</f>
        <v>500000</v>
      </c>
      <c r="J333" s="47">
        <f>+[1]金額計算!J337</f>
        <v>400000</v>
      </c>
      <c r="K333" s="47">
        <f>+[1]金額計算!K337</f>
        <v>350000</v>
      </c>
      <c r="L333" s="47">
        <f>+[1]金額計算!L337</f>
        <v>250000</v>
      </c>
    </row>
    <row r="334" spans="1:12" ht="17.399999999999999" customHeight="1" x14ac:dyDescent="0.45">
      <c r="A334" s="4">
        <f>+[1]金額計算!A338</f>
        <v>29</v>
      </c>
      <c r="B334" s="5" t="str">
        <f>+[1]金額計算!B338</f>
        <v>PHEV</v>
      </c>
      <c r="C334" s="5" t="str">
        <f>+[1]金額計算!C338</f>
        <v>普通自動車</v>
      </c>
      <c r="D334" s="42" t="str">
        <f>+[1]金額計算!D338</f>
        <v>トヨタ</v>
      </c>
      <c r="E334" s="42" t="str">
        <f>+[1]金額計算!E338</f>
        <v>プリウス ＰＨＶ
※旧型</v>
      </c>
      <c r="F334" s="42" t="str">
        <f>+[1]金額計算!F338</f>
        <v>Ｓ“ナビパッケージ”</v>
      </c>
      <c r="G334" s="5" t="str">
        <f>+[1]金額計算!G338</f>
        <v>DLA-ZVW52</v>
      </c>
      <c r="H334" s="6">
        <f>+[1]金額計算!H338</f>
        <v>3390000</v>
      </c>
      <c r="I334" s="47">
        <f>+[1]金額計算!I338</f>
        <v>500000</v>
      </c>
      <c r="J334" s="47">
        <f>+[1]金額計算!J338</f>
        <v>400000</v>
      </c>
      <c r="K334" s="47">
        <f>+[1]金額計算!K338</f>
        <v>350000</v>
      </c>
      <c r="L334" s="47">
        <f>+[1]金額計算!L338</f>
        <v>250000</v>
      </c>
    </row>
    <row r="335" spans="1:12" ht="17.399999999999999" customHeight="1" x14ac:dyDescent="0.45">
      <c r="A335" s="4">
        <f>+[1]金額計算!A339</f>
        <v>30</v>
      </c>
      <c r="B335" s="5" t="str">
        <f>+[1]金額計算!B339</f>
        <v>PHEV</v>
      </c>
      <c r="C335" s="5" t="str">
        <f>+[1]金額計算!C339</f>
        <v>普通自動車</v>
      </c>
      <c r="D335" s="42" t="str">
        <f>+[1]金額計算!D339</f>
        <v>トヨタ</v>
      </c>
      <c r="E335" s="42" t="str">
        <f>+[1]金額計算!E339</f>
        <v>プリウス ＰＨＶ
※旧型</v>
      </c>
      <c r="F335" s="42" t="str">
        <f>+[1]金額計算!F339</f>
        <v>Ｓ“ナビパッケージ・Safety Plus”</v>
      </c>
      <c r="G335" s="5" t="str">
        <f>+[1]金額計算!G339</f>
        <v>DLA-ZVW52</v>
      </c>
      <c r="H335" s="6">
        <f>+[1]金額計算!H339</f>
        <v>3454000</v>
      </c>
      <c r="I335" s="47">
        <f>+[1]金額計算!I339</f>
        <v>500000</v>
      </c>
      <c r="J335" s="47" t="str">
        <f>+[1]金額計算!J339</f>
        <v/>
      </c>
      <c r="K335" s="47">
        <f>+[1]金額計算!K339</f>
        <v>350000</v>
      </c>
      <c r="L335" s="47" t="str">
        <f>+[1]金額計算!L339</f>
        <v/>
      </c>
    </row>
    <row r="336" spans="1:12" ht="17.399999999999999" customHeight="1" x14ac:dyDescent="0.45">
      <c r="A336" s="4">
        <f>+[1]金額計算!A340</f>
        <v>31</v>
      </c>
      <c r="B336" s="5" t="str">
        <f>+[1]金額計算!B340</f>
        <v>PHEV</v>
      </c>
      <c r="C336" s="5" t="str">
        <f>+[1]金額計算!C340</f>
        <v>普通自動車</v>
      </c>
      <c r="D336" s="42" t="str">
        <f>+[1]金額計算!D340</f>
        <v>トヨタ</v>
      </c>
      <c r="E336" s="42" t="str">
        <f>+[1]金額計算!E340</f>
        <v>プリウス ＰＨＶ
※旧型</v>
      </c>
      <c r="F336" s="42" t="str">
        <f>+[1]金額計算!F340</f>
        <v>Ｓ“ＧＲ  ＳＰＯＲＴ”</v>
      </c>
      <c r="G336" s="5" t="str">
        <f>+[1]金額計算!G340</f>
        <v>DLA-ZVW52</v>
      </c>
      <c r="H336" s="6">
        <f>+[1]金額計算!H340</f>
        <v>3359667</v>
      </c>
      <c r="I336" s="47">
        <f>+[1]金額計算!I340</f>
        <v>500000</v>
      </c>
      <c r="J336" s="47">
        <f>+[1]金額計算!J340</f>
        <v>400000</v>
      </c>
      <c r="K336" s="47">
        <f>+[1]金額計算!K340</f>
        <v>350000</v>
      </c>
      <c r="L336" s="47">
        <f>+[1]金額計算!L340</f>
        <v>250000</v>
      </c>
    </row>
    <row r="337" spans="1:12" ht="17.399999999999999" customHeight="1" x14ac:dyDescent="0.45">
      <c r="A337" s="4">
        <f>+[1]金額計算!A341</f>
        <v>32</v>
      </c>
      <c r="B337" s="5" t="str">
        <f>+[1]金額計算!B341</f>
        <v>PHEV</v>
      </c>
      <c r="C337" s="5" t="str">
        <f>+[1]金額計算!C341</f>
        <v>普通自動車</v>
      </c>
      <c r="D337" s="42" t="str">
        <f>+[1]金額計算!D341</f>
        <v>トヨタ</v>
      </c>
      <c r="E337" s="42" t="str">
        <f>+[1]金額計算!E341</f>
        <v>プリウス ＰＨＶ
※旧型</v>
      </c>
      <c r="F337" s="42" t="str">
        <f>+[1]金額計算!F341</f>
        <v>Ｓ“ナビパッケージ・ＧＲ  ＳＰＯＲＴ”</v>
      </c>
      <c r="G337" s="5" t="str">
        <f>+[1]金額計算!G341</f>
        <v>DLA-ZVW52</v>
      </c>
      <c r="H337" s="6">
        <f>+[1]金額計算!H341</f>
        <v>3801667</v>
      </c>
      <c r="I337" s="47">
        <f>+[1]金額計算!I341</f>
        <v>500000</v>
      </c>
      <c r="J337" s="47">
        <f>+[1]金額計算!J341</f>
        <v>400000</v>
      </c>
      <c r="K337" s="47">
        <f>+[1]金額計算!K341</f>
        <v>350000</v>
      </c>
      <c r="L337" s="47">
        <f>+[1]金額計算!L341</f>
        <v>250000</v>
      </c>
    </row>
    <row r="338" spans="1:12" ht="17.399999999999999" customHeight="1" x14ac:dyDescent="0.45">
      <c r="A338" s="4">
        <f>+[1]金額計算!A342</f>
        <v>33</v>
      </c>
      <c r="B338" s="5" t="str">
        <f>+[1]金額計算!B342</f>
        <v>PHEV</v>
      </c>
      <c r="C338" s="5" t="str">
        <f>+[1]金額計算!C342</f>
        <v>普通自動車</v>
      </c>
      <c r="D338" s="42" t="str">
        <f>+[1]金額計算!D342</f>
        <v>トヨタ</v>
      </c>
      <c r="E338" s="42" t="str">
        <f>+[1]金額計算!E342</f>
        <v>プリウス ＰＨＶ
※旧型</v>
      </c>
      <c r="F338" s="42" t="str">
        <f>+[1]金額計算!F342</f>
        <v>Ａ</v>
      </c>
      <c r="G338" s="5" t="str">
        <f>+[1]金額計算!G342</f>
        <v>DLA-ZVW52</v>
      </c>
      <c r="H338" s="6">
        <f>+[1]金額計算!H342</f>
        <v>3243000</v>
      </c>
      <c r="I338" s="47">
        <f>+[1]金額計算!I342</f>
        <v>500000</v>
      </c>
      <c r="J338" s="47">
        <f>+[1]金額計算!J342</f>
        <v>400000</v>
      </c>
      <c r="K338" s="47">
        <f>+[1]金額計算!K342</f>
        <v>350000</v>
      </c>
      <c r="L338" s="47">
        <f>+[1]金額計算!L342</f>
        <v>250000</v>
      </c>
    </row>
    <row r="339" spans="1:12" ht="17.399999999999999" customHeight="1" x14ac:dyDescent="0.45">
      <c r="A339" s="4">
        <f>+[1]金額計算!A343</f>
        <v>34</v>
      </c>
      <c r="B339" s="5" t="str">
        <f>+[1]金額計算!B343</f>
        <v>PHEV</v>
      </c>
      <c r="C339" s="5" t="str">
        <f>+[1]金額計算!C343</f>
        <v>普通自動車</v>
      </c>
      <c r="D339" s="42" t="str">
        <f>+[1]金額計算!D343</f>
        <v>トヨタ</v>
      </c>
      <c r="E339" s="42" t="str">
        <f>+[1]金額計算!E343</f>
        <v>プリウス ＰＨＶ
※旧型</v>
      </c>
      <c r="F339" s="42" t="str">
        <f>+[1]金額計算!F343</f>
        <v>Ａ“ナビパッケージ”</v>
      </c>
      <c r="G339" s="5" t="str">
        <f>+[1]金額計算!G343</f>
        <v>DLA-ZVW52</v>
      </c>
      <c r="H339" s="6">
        <f>+[1]金額計算!H343</f>
        <v>3636000</v>
      </c>
      <c r="I339" s="47">
        <f>+[1]金額計算!I343</f>
        <v>500000</v>
      </c>
      <c r="J339" s="47">
        <f>+[1]金額計算!J343</f>
        <v>400000</v>
      </c>
      <c r="K339" s="47">
        <f>+[1]金額計算!K343</f>
        <v>350000</v>
      </c>
      <c r="L339" s="47">
        <f>+[1]金額計算!L343</f>
        <v>250000</v>
      </c>
    </row>
    <row r="340" spans="1:12" ht="17.399999999999999" customHeight="1" x14ac:dyDescent="0.45">
      <c r="A340" s="4">
        <f>+[1]金額計算!A344</f>
        <v>35</v>
      </c>
      <c r="B340" s="5" t="str">
        <f>+[1]金額計算!B344</f>
        <v>PHEV</v>
      </c>
      <c r="C340" s="5" t="str">
        <f>+[1]金額計算!C344</f>
        <v>普通自動車</v>
      </c>
      <c r="D340" s="42" t="str">
        <f>+[1]金額計算!D344</f>
        <v>トヨタ</v>
      </c>
      <c r="E340" s="42" t="str">
        <f>+[1]金額計算!E344</f>
        <v>プリウス ＰＨＶ
※旧型</v>
      </c>
      <c r="F340" s="42" t="str">
        <f>+[1]金額計算!F344</f>
        <v>A“Utility Plus”</v>
      </c>
      <c r="G340" s="5" t="str">
        <f>+[1]金額計算!G344</f>
        <v>DLA-ZVW52</v>
      </c>
      <c r="H340" s="6">
        <f>+[1]金額計算!H344</f>
        <v>3546000</v>
      </c>
      <c r="I340" s="47">
        <f>+[1]金額計算!I344</f>
        <v>500000</v>
      </c>
      <c r="J340" s="47" t="str">
        <f>+[1]金額計算!J344</f>
        <v/>
      </c>
      <c r="K340" s="47">
        <f>+[1]金額計算!K344</f>
        <v>350000</v>
      </c>
      <c r="L340" s="47" t="str">
        <f>+[1]金額計算!L344</f>
        <v/>
      </c>
    </row>
    <row r="341" spans="1:12" ht="17.399999999999999" customHeight="1" x14ac:dyDescent="0.45">
      <c r="A341" s="4">
        <f>+[1]金額計算!A345</f>
        <v>36</v>
      </c>
      <c r="B341" s="5" t="str">
        <f>+[1]金額計算!B345</f>
        <v>PHEV</v>
      </c>
      <c r="C341" s="5" t="str">
        <f>+[1]金額計算!C345</f>
        <v>普通自動車</v>
      </c>
      <c r="D341" s="42" t="str">
        <f>+[1]金額計算!D345</f>
        <v>トヨタ</v>
      </c>
      <c r="E341" s="42" t="str">
        <f>+[1]金額計算!E345</f>
        <v>プリウス ＰＨＶ
※旧型</v>
      </c>
      <c r="F341" s="42" t="str">
        <f>+[1]金額計算!F345</f>
        <v>A“レザーパッケージ”</v>
      </c>
      <c r="G341" s="5" t="str">
        <f>+[1]金額計算!G345</f>
        <v>DLA-ZVW52</v>
      </c>
      <c r="H341" s="6">
        <f>+[1]金額計算!H345</f>
        <v>3765000</v>
      </c>
      <c r="I341" s="47">
        <f>+[1]金額計算!I345</f>
        <v>500000</v>
      </c>
      <c r="J341" s="47">
        <f>+[1]金額計算!J345</f>
        <v>400000</v>
      </c>
      <c r="K341" s="47">
        <f>+[1]金額計算!K345</f>
        <v>350000</v>
      </c>
      <c r="L341" s="47">
        <f>+[1]金額計算!L345</f>
        <v>250000</v>
      </c>
    </row>
    <row r="342" spans="1:12" ht="17.399999999999999" customHeight="1" x14ac:dyDescent="0.45">
      <c r="A342" s="4">
        <f>+[1]金額計算!A346</f>
        <v>37</v>
      </c>
      <c r="B342" s="5" t="str">
        <f>+[1]金額計算!B346</f>
        <v>PHEV</v>
      </c>
      <c r="C342" s="5" t="str">
        <f>+[1]金額計算!C346</f>
        <v>普通自動車</v>
      </c>
      <c r="D342" s="42" t="str">
        <f>+[1]金額計算!D346</f>
        <v>トヨタ</v>
      </c>
      <c r="E342" s="42" t="str">
        <f>+[1]金額計算!E346</f>
        <v>プリウス ＰＨＶ
※旧型</v>
      </c>
      <c r="F342" s="42" t="str">
        <f>+[1]金額計算!F346</f>
        <v>Ａプレミアム</v>
      </c>
      <c r="G342" s="5" t="str">
        <f>+[1]金額計算!G346</f>
        <v>DLA-ZVW52</v>
      </c>
      <c r="H342" s="6">
        <f>+[1]金額計算!H346</f>
        <v>3532000</v>
      </c>
      <c r="I342" s="47">
        <f>+[1]金額計算!I346</f>
        <v>500000</v>
      </c>
      <c r="J342" s="47">
        <f>+[1]金額計算!J346</f>
        <v>400000</v>
      </c>
      <c r="K342" s="47">
        <f>+[1]金額計算!K346</f>
        <v>350000</v>
      </c>
      <c r="L342" s="47">
        <f>+[1]金額計算!L346</f>
        <v>250000</v>
      </c>
    </row>
    <row r="343" spans="1:12" ht="17.399999999999999" customHeight="1" x14ac:dyDescent="0.45">
      <c r="A343" s="4">
        <f>+[1]金額計算!A347</f>
        <v>38</v>
      </c>
      <c r="B343" s="5" t="str">
        <f>+[1]金額計算!B347</f>
        <v>PHEV</v>
      </c>
      <c r="C343" s="5" t="str">
        <f>+[1]金額計算!C347</f>
        <v>普通自動車</v>
      </c>
      <c r="D343" s="42" t="str">
        <f>+[1]金額計算!D347</f>
        <v>トヨタ</v>
      </c>
      <c r="E343" s="42" t="str">
        <f>+[1]金額計算!E347</f>
        <v>プリウス ＰＨＶ
※旧型</v>
      </c>
      <c r="F343" s="42" t="str">
        <f>+[1]金額計算!F347</f>
        <v>Ａプレミアム“ナビパッケージ”</v>
      </c>
      <c r="G343" s="5" t="str">
        <f>+[1]金額計算!G347</f>
        <v>DLA-ZVW52</v>
      </c>
      <c r="H343" s="6">
        <f>+[1]金額計算!H347</f>
        <v>3950000</v>
      </c>
      <c r="I343" s="47">
        <f>+[1]金額計算!I347</f>
        <v>500000</v>
      </c>
      <c r="J343" s="47">
        <f>+[1]金額計算!J347</f>
        <v>400000</v>
      </c>
      <c r="K343" s="47">
        <f>+[1]金額計算!K347</f>
        <v>350000</v>
      </c>
      <c r="L343" s="47">
        <f>+[1]金額計算!L347</f>
        <v>250000</v>
      </c>
    </row>
    <row r="344" spans="1:12" ht="17.399999999999999" customHeight="1" x14ac:dyDescent="0.45">
      <c r="A344" s="4">
        <f>+[1]金額計算!A348</f>
        <v>39</v>
      </c>
      <c r="B344" s="5" t="str">
        <f>+[1]金額計算!B348</f>
        <v>PHEV</v>
      </c>
      <c r="C344" s="5" t="str">
        <f>+[1]金額計算!C348</f>
        <v>普通自動車</v>
      </c>
      <c r="D344" s="42" t="str">
        <f>+[1]金額計算!D348</f>
        <v>トヨタ</v>
      </c>
      <c r="E344" s="42" t="str">
        <f>+[1]金額計算!E348</f>
        <v>プリウス ＰＨＶ
※旧型</v>
      </c>
      <c r="F344" s="42" t="str">
        <f>+[1]金額計算!F348</f>
        <v>助手席回転チルトシート車Ｓ</v>
      </c>
      <c r="G344" s="5" t="str">
        <f>+[1]金額計算!G348</f>
        <v>DLA-ZVW52</v>
      </c>
      <c r="H344" s="6">
        <f>+[1]金額計算!H348</f>
        <v>3105000</v>
      </c>
      <c r="I344" s="47">
        <f>+[1]金額計算!I348</f>
        <v>500000</v>
      </c>
      <c r="J344" s="47">
        <f>+[1]金額計算!J348</f>
        <v>400000</v>
      </c>
      <c r="K344" s="47">
        <f>+[1]金額計算!K348</f>
        <v>350000</v>
      </c>
      <c r="L344" s="47">
        <f>+[1]金額計算!L348</f>
        <v>250000</v>
      </c>
    </row>
    <row r="345" spans="1:12" ht="17.399999999999999" customHeight="1" x14ac:dyDescent="0.45">
      <c r="A345" s="4">
        <f>+[1]金額計算!A349</f>
        <v>40</v>
      </c>
      <c r="B345" s="5" t="str">
        <f>+[1]金額計算!B349</f>
        <v>PHEV</v>
      </c>
      <c r="C345" s="5" t="str">
        <f>+[1]金額計算!C349</f>
        <v>普通自動車</v>
      </c>
      <c r="D345" s="42" t="str">
        <f>+[1]金額計算!D349</f>
        <v>トヨタ</v>
      </c>
      <c r="E345" s="42" t="str">
        <f>+[1]金額計算!E349</f>
        <v>プリウス ＰＨＶ
※旧型</v>
      </c>
      <c r="F345" s="42" t="str">
        <f>+[1]金額計算!F349</f>
        <v>助手席回転チルトシート車Ｓ“ナビパッケージ”</v>
      </c>
      <c r="G345" s="5" t="str">
        <f>+[1]金額計算!G349</f>
        <v>DLA-ZVW52</v>
      </c>
      <c r="H345" s="6">
        <f>+[1]金額計算!H349</f>
        <v>3552000</v>
      </c>
      <c r="I345" s="47">
        <f>+[1]金額計算!I349</f>
        <v>500000</v>
      </c>
      <c r="J345" s="47">
        <f>+[1]金額計算!J349</f>
        <v>400000</v>
      </c>
      <c r="K345" s="47">
        <f>+[1]金額計算!K349</f>
        <v>350000</v>
      </c>
      <c r="L345" s="47">
        <f>+[1]金額計算!L349</f>
        <v>250000</v>
      </c>
    </row>
    <row r="346" spans="1:12" ht="17.399999999999999" customHeight="1" x14ac:dyDescent="0.45">
      <c r="A346" s="4">
        <f>+[1]金額計算!A350</f>
        <v>41</v>
      </c>
      <c r="B346" s="5" t="str">
        <f>+[1]金額計算!B350</f>
        <v>PHEV</v>
      </c>
      <c r="C346" s="5" t="str">
        <f>+[1]金額計算!C350</f>
        <v>普通自動車</v>
      </c>
      <c r="D346" s="42" t="str">
        <f>+[1]金額計算!D350</f>
        <v>トヨタ</v>
      </c>
      <c r="E346" s="42" t="str">
        <f>+[1]金額計算!E350</f>
        <v>プリウス ＰＨＶ
※旧型</v>
      </c>
      <c r="F346" s="42" t="str">
        <f>+[1]金額計算!F350</f>
        <v>助手席回転チルトシート車Ｓ“セーフティパッケージ”</v>
      </c>
      <c r="G346" s="5" t="str">
        <f>+[1]金額計算!G350</f>
        <v>DLA-ZVW52</v>
      </c>
      <c r="H346" s="6">
        <f>+[1]金額計算!H350</f>
        <v>3204000</v>
      </c>
      <c r="I346" s="47">
        <f>+[1]金額計算!I350</f>
        <v>500000</v>
      </c>
      <c r="J346" s="47">
        <f>+[1]金額計算!J350</f>
        <v>400000</v>
      </c>
      <c r="K346" s="47">
        <f>+[1]金額計算!K350</f>
        <v>350000</v>
      </c>
      <c r="L346" s="47">
        <f>+[1]金額計算!L350</f>
        <v>250000</v>
      </c>
    </row>
    <row r="347" spans="1:12" ht="17.399999999999999" customHeight="1" x14ac:dyDescent="0.45">
      <c r="A347" s="4">
        <f>+[1]金額計算!A351</f>
        <v>521</v>
      </c>
      <c r="B347" s="5" t="str">
        <f>+[1]金額計算!B351</f>
        <v>PHEV</v>
      </c>
      <c r="C347" s="5" t="str">
        <f>+[1]金額計算!C351</f>
        <v>普通自動車</v>
      </c>
      <c r="D347" s="42" t="str">
        <f>+[1]金額計算!D351</f>
        <v>トヨタ</v>
      </c>
      <c r="E347" s="42" t="str">
        <f>+[1]金額計算!E351</f>
        <v>RAV4</v>
      </c>
      <c r="F347" s="42" t="str">
        <f>+[1]金額計算!F351</f>
        <v>Z</v>
      </c>
      <c r="G347" s="5" t="str">
        <f>+[1]金額計算!G351</f>
        <v>6LA-AXAP54</v>
      </c>
      <c r="H347" s="6">
        <f>+[1]金額計算!H351</f>
        <v>5120909</v>
      </c>
      <c r="I347" s="47">
        <f>+[1]金額計算!I351</f>
        <v>500000</v>
      </c>
      <c r="J347" s="47" t="str">
        <f>+[1]金額計算!J351</f>
        <v/>
      </c>
      <c r="K347" s="47">
        <f>+[1]金額計算!K351</f>
        <v>350000</v>
      </c>
      <c r="L347" s="47" t="str">
        <f>+[1]金額計算!L351</f>
        <v/>
      </c>
    </row>
    <row r="348" spans="1:12" ht="17.399999999999999" customHeight="1" x14ac:dyDescent="0.45">
      <c r="A348" s="4">
        <f>+[1]金額計算!A352</f>
        <v>42</v>
      </c>
      <c r="B348" s="5" t="str">
        <f>+[1]金額計算!B352</f>
        <v>PHEV</v>
      </c>
      <c r="C348" s="5" t="str">
        <f>+[1]金額計算!C352</f>
        <v>普通自動車</v>
      </c>
      <c r="D348" s="42" t="str">
        <f>+[1]金額計算!D352</f>
        <v>トヨタ</v>
      </c>
      <c r="E348" s="42" t="str">
        <f>+[1]金額計算!E352</f>
        <v>RAV4 PHV</v>
      </c>
      <c r="F348" s="42" t="str">
        <f>+[1]金額計算!F352</f>
        <v>G</v>
      </c>
      <c r="G348" s="5" t="str">
        <f>+[1]金額計算!G352</f>
        <v>6LA-AXAP54</v>
      </c>
      <c r="H348" s="6">
        <f>+[1]金額計算!H352</f>
        <v>4263636</v>
      </c>
      <c r="I348" s="47">
        <f>+[1]金額計算!I352</f>
        <v>500000</v>
      </c>
      <c r="J348" s="47" t="str">
        <f>+[1]金額計算!J352</f>
        <v/>
      </c>
      <c r="K348" s="47">
        <f>+[1]金額計算!K352</f>
        <v>350000</v>
      </c>
      <c r="L348" s="47" t="str">
        <f>+[1]金額計算!L352</f>
        <v/>
      </c>
    </row>
    <row r="349" spans="1:12" ht="17.399999999999999" customHeight="1" x14ac:dyDescent="0.45">
      <c r="A349" s="4">
        <f>+[1]金額計算!A353</f>
        <v>43</v>
      </c>
      <c r="B349" s="5" t="str">
        <f>+[1]金額計算!B353</f>
        <v>PHEV</v>
      </c>
      <c r="C349" s="5" t="str">
        <f>+[1]金額計算!C353</f>
        <v>普通自動車</v>
      </c>
      <c r="D349" s="42" t="str">
        <f>+[1]金額計算!D353</f>
        <v>トヨタ</v>
      </c>
      <c r="E349" s="42" t="str">
        <f>+[1]金額計算!E353</f>
        <v>RAV4 PHV</v>
      </c>
      <c r="F349" s="42" t="str">
        <f>+[1]金額計算!F353</f>
        <v>G″Z″</v>
      </c>
      <c r="G349" s="5" t="str">
        <f>+[1]金額計算!G353</f>
        <v>6LA-AXAP54</v>
      </c>
      <c r="H349" s="6">
        <f>+[1]金額計算!H353</f>
        <v>4536364</v>
      </c>
      <c r="I349" s="47">
        <f>+[1]金額計算!I353</f>
        <v>500000</v>
      </c>
      <c r="J349" s="47" t="str">
        <f>+[1]金額計算!J353</f>
        <v/>
      </c>
      <c r="K349" s="47">
        <f>+[1]金額計算!K353</f>
        <v>350000</v>
      </c>
      <c r="L349" s="47" t="str">
        <f>+[1]金額計算!L353</f>
        <v/>
      </c>
    </row>
    <row r="350" spans="1:12" ht="17.399999999999999" customHeight="1" x14ac:dyDescent="0.45">
      <c r="A350" s="4">
        <f>+[1]金額計算!A354</f>
        <v>44</v>
      </c>
      <c r="B350" s="5" t="str">
        <f>+[1]金額計算!B354</f>
        <v>PHEV</v>
      </c>
      <c r="C350" s="5" t="str">
        <f>+[1]金額計算!C354</f>
        <v>普通自動車</v>
      </c>
      <c r="D350" s="42" t="str">
        <f>+[1]金額計算!D354</f>
        <v>トヨタ</v>
      </c>
      <c r="E350" s="42" t="str">
        <f>+[1]金額計算!E354</f>
        <v>RAV4 PHV</v>
      </c>
      <c r="F350" s="42" t="str">
        <f>+[1]金額計算!F354</f>
        <v>BLACK TONE</v>
      </c>
      <c r="G350" s="5" t="str">
        <f>+[1]金額計算!G354</f>
        <v>6LA-AXAP54</v>
      </c>
      <c r="H350" s="6">
        <f>+[1]金額計算!H354</f>
        <v>4900000</v>
      </c>
      <c r="I350" s="47">
        <f>+[1]金額計算!I354</f>
        <v>500000</v>
      </c>
      <c r="J350" s="47" t="str">
        <f>+[1]金額計算!J354</f>
        <v/>
      </c>
      <c r="K350" s="47">
        <f>+[1]金額計算!K354</f>
        <v>350000</v>
      </c>
      <c r="L350" s="47" t="str">
        <f>+[1]金額計算!L354</f>
        <v/>
      </c>
    </row>
    <row r="351" spans="1:12" ht="17.399999999999999" customHeight="1" x14ac:dyDescent="0.45">
      <c r="A351" s="4">
        <f>+[1]金額計算!A355</f>
        <v>145</v>
      </c>
      <c r="B351" s="5" t="str">
        <f>+[1]金額計算!B355</f>
        <v>PHEV</v>
      </c>
      <c r="C351" s="5" t="str">
        <f>+[1]金額計算!C355</f>
        <v>普通自動車</v>
      </c>
      <c r="D351" s="42" t="str">
        <f>+[1]金額計算!D355</f>
        <v>BMW</v>
      </c>
      <c r="E351" s="42" t="str">
        <f>+[1]金額計算!E355</f>
        <v>330e</v>
      </c>
      <c r="F351" s="42" t="str">
        <f>+[1]金額計算!F355</f>
        <v>M Sport Edition Joy+</v>
      </c>
      <c r="G351" s="5" t="str">
        <f>+[1]金額計算!G355</f>
        <v>3LA-5X20</v>
      </c>
      <c r="H351" s="6">
        <f>+[1]金額計算!H355</f>
        <v>5681818</v>
      </c>
      <c r="I351" s="47" t="str">
        <f>+[1]金額計算!I355</f>
        <v/>
      </c>
      <c r="J351" s="47">
        <f>+[1]金額計算!J355</f>
        <v>400000</v>
      </c>
      <c r="K351" s="47" t="str">
        <f>+[1]金額計算!K355</f>
        <v/>
      </c>
      <c r="L351" s="47">
        <f>+[1]金額計算!L355</f>
        <v>250000</v>
      </c>
    </row>
    <row r="352" spans="1:12" ht="17.399999999999999" customHeight="1" x14ac:dyDescent="0.45">
      <c r="A352" s="4">
        <f>+[1]金額計算!A356</f>
        <v>530</v>
      </c>
      <c r="B352" s="5" t="str">
        <f>+[1]金額計算!B356</f>
        <v>PHEV</v>
      </c>
      <c r="C352" s="5" t="str">
        <f>+[1]金額計算!C356</f>
        <v>普通自動車</v>
      </c>
      <c r="D352" s="42" t="str">
        <f>+[1]金額計算!D356</f>
        <v>BMW</v>
      </c>
      <c r="E352" s="42" t="str">
        <f>+[1]金額計算!E356</f>
        <v>330e</v>
      </c>
      <c r="F352" s="42" t="str">
        <f>+[1]金額計算!F356</f>
        <v>M Sport (類別3001～3004)</v>
      </c>
      <c r="G352" s="5" t="str">
        <f>+[1]金額計算!G356</f>
        <v>3LA-5X20</v>
      </c>
      <c r="H352" s="6">
        <f>+[1]金額計算!H356</f>
        <v>6818182</v>
      </c>
      <c r="I352" s="47" t="str">
        <f>+[1]金額計算!I356</f>
        <v/>
      </c>
      <c r="J352" s="47">
        <f>+[1]金額計算!J356</f>
        <v>400000</v>
      </c>
      <c r="K352" s="47" t="str">
        <f>+[1]金額計算!K356</f>
        <v/>
      </c>
      <c r="L352" s="47">
        <f>+[1]金額計算!L356</f>
        <v>250000</v>
      </c>
    </row>
    <row r="353" spans="1:12" ht="17.399999999999999" customHeight="1" x14ac:dyDescent="0.45">
      <c r="A353" s="4">
        <f>+[1]金額計算!A357</f>
        <v>146</v>
      </c>
      <c r="B353" s="5" t="str">
        <f>+[1]金額計算!B357</f>
        <v>PHEV</v>
      </c>
      <c r="C353" s="5" t="str">
        <f>+[1]金額計算!C357</f>
        <v>普通自動車</v>
      </c>
      <c r="D353" s="42" t="str">
        <f>+[1]金額計算!D357</f>
        <v>BMW</v>
      </c>
      <c r="E353" s="42" t="str">
        <f>+[1]金額計算!E357</f>
        <v>330e</v>
      </c>
      <c r="F353" s="42" t="str">
        <f>+[1]金額計算!F357</f>
        <v>M Sport (類別1001～1004)</v>
      </c>
      <c r="G353" s="5" t="str">
        <f>+[1]金額計算!G357</f>
        <v>3LA-5X20</v>
      </c>
      <c r="H353" s="6">
        <f>+[1]金額計算!H357</f>
        <v>6390909</v>
      </c>
      <c r="I353" s="47" t="str">
        <f>+[1]金額計算!I357</f>
        <v/>
      </c>
      <c r="J353" s="47">
        <f>+[1]金額計算!J357</f>
        <v>400000</v>
      </c>
      <c r="K353" s="47" t="str">
        <f>+[1]金額計算!K357</f>
        <v/>
      </c>
      <c r="L353" s="47">
        <f>+[1]金額計算!L357</f>
        <v>250000</v>
      </c>
    </row>
    <row r="354" spans="1:12" ht="17.399999999999999" customHeight="1" x14ac:dyDescent="0.45">
      <c r="A354" s="4">
        <f>+[1]金額計算!A358</f>
        <v>147</v>
      </c>
      <c r="B354" s="5" t="str">
        <f>+[1]金額計算!B358</f>
        <v>PHEV</v>
      </c>
      <c r="C354" s="5" t="str">
        <f>+[1]金額計算!C358</f>
        <v>普通自動車</v>
      </c>
      <c r="D354" s="42" t="str">
        <f>+[1]金額計算!D358</f>
        <v>BMW</v>
      </c>
      <c r="E354" s="42" t="str">
        <f>+[1]金額計算!E358</f>
        <v>530e</v>
      </c>
      <c r="F354" s="42" t="str">
        <f>+[1]金額計算!F358</f>
        <v>Luxury Edition Joy+</v>
      </c>
      <c r="G354" s="5" t="str">
        <f>+[1]金額計算!G358</f>
        <v>3LA-JA20PH</v>
      </c>
      <c r="H354" s="6">
        <f>+[1]金額計算!H358</f>
        <v>7500000</v>
      </c>
      <c r="I354" s="47" t="str">
        <f>+[1]金額計算!I358</f>
        <v/>
      </c>
      <c r="J354" s="47">
        <f>+[1]金額計算!J358</f>
        <v>400000</v>
      </c>
      <c r="K354" s="47" t="str">
        <f>+[1]金額計算!K358</f>
        <v/>
      </c>
      <c r="L354" s="47">
        <f>+[1]金額計算!L358</f>
        <v>250000</v>
      </c>
    </row>
    <row r="355" spans="1:12" ht="17.399999999999999" customHeight="1" x14ac:dyDescent="0.45">
      <c r="A355" s="4">
        <f>+[1]金額計算!A359</f>
        <v>148</v>
      </c>
      <c r="B355" s="5" t="str">
        <f>+[1]金額計算!B359</f>
        <v>PHEV</v>
      </c>
      <c r="C355" s="5" t="str">
        <f>+[1]金額計算!C359</f>
        <v>普通自動車</v>
      </c>
      <c r="D355" s="42" t="str">
        <f>+[1]金額計算!D359</f>
        <v>BMW</v>
      </c>
      <c r="E355" s="42" t="str">
        <f>+[1]金額計算!E359</f>
        <v>530e</v>
      </c>
      <c r="F355" s="42" t="str">
        <f>+[1]金額計算!F359</f>
        <v>Luxury</v>
      </c>
      <c r="G355" s="5" t="str">
        <f>+[1]金額計算!G359</f>
        <v>3LA-JA20PH</v>
      </c>
      <c r="H355" s="6">
        <f>+[1]金額計算!H359</f>
        <v>8036364</v>
      </c>
      <c r="I355" s="47" t="str">
        <f>+[1]金額計算!I359</f>
        <v/>
      </c>
      <c r="J355" s="47">
        <f>+[1]金額計算!J359</f>
        <v>400000</v>
      </c>
      <c r="K355" s="47" t="str">
        <f>+[1]金額計算!K359</f>
        <v/>
      </c>
      <c r="L355" s="47">
        <f>+[1]金額計算!L359</f>
        <v>250000</v>
      </c>
    </row>
    <row r="356" spans="1:12" ht="17.399999999999999" customHeight="1" x14ac:dyDescent="0.45">
      <c r="A356" s="4">
        <f>+[1]金額計算!A360</f>
        <v>149</v>
      </c>
      <c r="B356" s="5" t="str">
        <f>+[1]金額計算!B360</f>
        <v>PHEV</v>
      </c>
      <c r="C356" s="5" t="str">
        <f>+[1]金額計算!C360</f>
        <v>普通自動車</v>
      </c>
      <c r="D356" s="42" t="str">
        <f>+[1]金額計算!D360</f>
        <v>BMW</v>
      </c>
      <c r="E356" s="42" t="str">
        <f>+[1]金額計算!E360</f>
        <v>530e</v>
      </c>
      <c r="F356" s="42" t="str">
        <f>+[1]金額計算!F360</f>
        <v>M Sport Edition Joy+</v>
      </c>
      <c r="G356" s="5" t="str">
        <f>+[1]金額計算!G360</f>
        <v>3LA-JA20PH</v>
      </c>
      <c r="H356" s="6">
        <f>+[1]金額計算!H360</f>
        <v>7727273</v>
      </c>
      <c r="I356" s="47" t="str">
        <f>+[1]金額計算!I360</f>
        <v/>
      </c>
      <c r="J356" s="47">
        <f>+[1]金額計算!J360</f>
        <v>400000</v>
      </c>
      <c r="K356" s="47" t="str">
        <f>+[1]金額計算!K360</f>
        <v/>
      </c>
      <c r="L356" s="47">
        <f>+[1]金額計算!L360</f>
        <v>250000</v>
      </c>
    </row>
    <row r="357" spans="1:12" ht="17.399999999999999" customHeight="1" x14ac:dyDescent="0.45">
      <c r="A357" s="4">
        <f>+[1]金額計算!A361</f>
        <v>645</v>
      </c>
      <c r="B357" s="5" t="str">
        <f>+[1]金額計算!B361</f>
        <v>PHEV</v>
      </c>
      <c r="C357" s="5" t="str">
        <f>+[1]金額計算!C361</f>
        <v>普通自動車</v>
      </c>
      <c r="D357" s="42" t="str">
        <f>+[1]金額計算!D361</f>
        <v>BMW</v>
      </c>
      <c r="E357" s="42" t="str">
        <f>+[1]金額計算!E361</f>
        <v>530e</v>
      </c>
      <c r="F357" s="42" t="str">
        <f>+[1]金額計算!F361</f>
        <v>M Sport(値上げ後:R5年3月以降生産)</v>
      </c>
      <c r="G357" s="5" t="str">
        <f>+[1]金額計算!G361</f>
        <v>3LA-JA20PH</v>
      </c>
      <c r="H357" s="6">
        <f>+[1]金額計算!H361</f>
        <v>8472727</v>
      </c>
      <c r="I357" s="47" t="str">
        <f>+[1]金額計算!I361</f>
        <v/>
      </c>
      <c r="J357" s="47">
        <f>+[1]金額計算!J361</f>
        <v>400000</v>
      </c>
      <c r="K357" s="47" t="str">
        <f>+[1]金額計算!K361</f>
        <v/>
      </c>
      <c r="L357" s="47">
        <f>+[1]金額計算!L361</f>
        <v>250000</v>
      </c>
    </row>
    <row r="358" spans="1:12" ht="17.399999999999999" customHeight="1" x14ac:dyDescent="0.45">
      <c r="A358" s="4">
        <f>+[1]金額計算!A362</f>
        <v>150</v>
      </c>
      <c r="B358" s="5" t="str">
        <f>+[1]金額計算!B362</f>
        <v>PHEV</v>
      </c>
      <c r="C358" s="5" t="str">
        <f>+[1]金額計算!C362</f>
        <v>普通自動車</v>
      </c>
      <c r="D358" s="42" t="str">
        <f>+[1]金額計算!D362</f>
        <v>BMW</v>
      </c>
      <c r="E358" s="42" t="str">
        <f>+[1]金額計算!E362</f>
        <v>530e</v>
      </c>
      <c r="F358" s="42" t="str">
        <f>+[1]金額計算!F362</f>
        <v>M Sport(値上げ前)</v>
      </c>
      <c r="G358" s="5" t="str">
        <f>+[1]金額計算!G362</f>
        <v>3LA-JA20PH</v>
      </c>
      <c r="H358" s="6">
        <f>+[1]金額計算!H362</f>
        <v>8281818</v>
      </c>
      <c r="I358" s="47" t="str">
        <f>+[1]金額計算!I362</f>
        <v/>
      </c>
      <c r="J358" s="47">
        <f>+[1]金額計算!J362</f>
        <v>400000</v>
      </c>
      <c r="K358" s="47" t="str">
        <f>+[1]金額計算!K362</f>
        <v/>
      </c>
      <c r="L358" s="47">
        <f>+[1]金額計算!L362</f>
        <v>250000</v>
      </c>
    </row>
    <row r="359" spans="1:12" ht="17.399999999999999" customHeight="1" x14ac:dyDescent="0.45">
      <c r="A359" s="4">
        <f>+[1]金額計算!A363</f>
        <v>615</v>
      </c>
      <c r="B359" s="5" t="str">
        <f>+[1]金額計算!B363</f>
        <v>PHEV</v>
      </c>
      <c r="C359" s="5" t="str">
        <f>+[1]金額計算!C363</f>
        <v>普通自動車</v>
      </c>
      <c r="D359" s="42" t="str">
        <f>+[1]金額計算!D363</f>
        <v>BMW</v>
      </c>
      <c r="E359" s="42" t="str">
        <f>+[1]金額計算!E363</f>
        <v>530e</v>
      </c>
      <c r="F359" s="42" t="str">
        <f>+[1]金額計算!F363</f>
        <v>M Sport 50th Anniversary Edition</v>
      </c>
      <c r="G359" s="5" t="str">
        <f>+[1]金額計算!G363</f>
        <v>3LA-JA20PH</v>
      </c>
      <c r="H359" s="6">
        <f>+[1]金額計算!H363</f>
        <v>8827273</v>
      </c>
      <c r="I359" s="47" t="str">
        <f>+[1]金額計算!I363</f>
        <v/>
      </c>
      <c r="J359" s="47">
        <f>+[1]金額計算!J363</f>
        <v>400000</v>
      </c>
      <c r="K359" s="47" t="str">
        <f>+[1]金額計算!K363</f>
        <v/>
      </c>
      <c r="L359" s="47">
        <f>+[1]金額計算!L363</f>
        <v>250000</v>
      </c>
    </row>
    <row r="360" spans="1:12" ht="17.399999999999999" customHeight="1" x14ac:dyDescent="0.45">
      <c r="A360" s="4">
        <f>+[1]金額計算!A364</f>
        <v>151</v>
      </c>
      <c r="B360" s="5" t="str">
        <f>+[1]金額計算!B364</f>
        <v>PHEV</v>
      </c>
      <c r="C360" s="5" t="str">
        <f>+[1]金額計算!C364</f>
        <v>普通自動車</v>
      </c>
      <c r="D360" s="42" t="str">
        <f>+[1]金額計算!D364</f>
        <v>BMW</v>
      </c>
      <c r="E360" s="42" t="str">
        <f>+[1]金額計算!E364</f>
        <v>745e</v>
      </c>
      <c r="F360" s="42" t="str">
        <f>+[1]金額計算!F364</f>
        <v>Luxury Edition Joy+</v>
      </c>
      <c r="G360" s="5" t="str">
        <f>+[1]金額計算!G364</f>
        <v>3LA-7D30</v>
      </c>
      <c r="H360" s="6">
        <f>+[1]金額計算!H364</f>
        <v>10781818</v>
      </c>
      <c r="I360" s="47" t="str">
        <f>+[1]金額計算!I364</f>
        <v/>
      </c>
      <c r="J360" s="47">
        <f>+[1]金額計算!J364</f>
        <v>400000</v>
      </c>
      <c r="K360" s="47" t="str">
        <f>+[1]金額計算!K364</f>
        <v/>
      </c>
      <c r="L360" s="47">
        <f>+[1]金額計算!L364</f>
        <v>250000</v>
      </c>
    </row>
    <row r="361" spans="1:12" ht="17.399999999999999" customHeight="1" x14ac:dyDescent="0.45">
      <c r="A361" s="4">
        <f>+[1]金額計算!A365</f>
        <v>152</v>
      </c>
      <c r="B361" s="5" t="str">
        <f>+[1]金額計算!B365</f>
        <v>PHEV</v>
      </c>
      <c r="C361" s="5" t="str">
        <f>+[1]金額計算!C365</f>
        <v>普通自動車</v>
      </c>
      <c r="D361" s="42" t="str">
        <f>+[1]金額計算!D365</f>
        <v>BMW</v>
      </c>
      <c r="E361" s="42" t="str">
        <f>+[1]金額計算!E365</f>
        <v>745e</v>
      </c>
      <c r="F361" s="42" t="str">
        <f>+[1]金額計算!F365</f>
        <v>Luxury</v>
      </c>
      <c r="G361" s="5" t="str">
        <f>+[1]金額計算!G365</f>
        <v>3LA-7D30</v>
      </c>
      <c r="H361" s="6">
        <f>+[1]金額計算!H365</f>
        <v>11345455</v>
      </c>
      <c r="I361" s="47" t="str">
        <f>+[1]金額計算!I365</f>
        <v/>
      </c>
      <c r="J361" s="47">
        <f>+[1]金額計算!J365</f>
        <v>400000</v>
      </c>
      <c r="K361" s="47" t="str">
        <f>+[1]金額計算!K365</f>
        <v/>
      </c>
      <c r="L361" s="47">
        <f>+[1]金額計算!L365</f>
        <v>250000</v>
      </c>
    </row>
    <row r="362" spans="1:12" ht="17.399999999999999" customHeight="1" x14ac:dyDescent="0.45">
      <c r="A362" s="4">
        <f>+[1]金額計算!A366</f>
        <v>153</v>
      </c>
      <c r="B362" s="5" t="str">
        <f>+[1]金額計算!B366</f>
        <v>PHEV</v>
      </c>
      <c r="C362" s="5" t="str">
        <f>+[1]金額計算!C366</f>
        <v>普通自動車</v>
      </c>
      <c r="D362" s="42" t="str">
        <f>+[1]金額計算!D366</f>
        <v>BMW</v>
      </c>
      <c r="E362" s="42" t="str">
        <f>+[1]金額計算!E366</f>
        <v>745e</v>
      </c>
      <c r="F362" s="42" t="str">
        <f>+[1]金額計算!F366</f>
        <v>M Sport Edition Joy+</v>
      </c>
      <c r="G362" s="5" t="str">
        <f>+[1]金額計算!G366</f>
        <v>3LA-7D30</v>
      </c>
      <c r="H362" s="6">
        <f>+[1]金額計算!H366</f>
        <v>11927273</v>
      </c>
      <c r="I362" s="47" t="str">
        <f>+[1]金額計算!I366</f>
        <v/>
      </c>
      <c r="J362" s="47">
        <f>+[1]金額計算!J366</f>
        <v>400000</v>
      </c>
      <c r="K362" s="47" t="str">
        <f>+[1]金額計算!K366</f>
        <v/>
      </c>
      <c r="L362" s="47">
        <f>+[1]金額計算!L366</f>
        <v>250000</v>
      </c>
    </row>
    <row r="363" spans="1:12" ht="17.399999999999999" customHeight="1" x14ac:dyDescent="0.45">
      <c r="A363" s="4">
        <f>+[1]金額計算!A367</f>
        <v>154</v>
      </c>
      <c r="B363" s="5" t="str">
        <f>+[1]金額計算!B367</f>
        <v>PHEV</v>
      </c>
      <c r="C363" s="5" t="str">
        <f>+[1]金額計算!C367</f>
        <v>普通自動車</v>
      </c>
      <c r="D363" s="42" t="str">
        <f>+[1]金額計算!D367</f>
        <v>BMW</v>
      </c>
      <c r="E363" s="42" t="str">
        <f>+[1]金額計算!E367</f>
        <v>745e</v>
      </c>
      <c r="F363" s="42" t="str">
        <f>+[1]金額計算!F367</f>
        <v>M Sport</v>
      </c>
      <c r="G363" s="5" t="str">
        <f>+[1]金額計算!G367</f>
        <v>3LA-7D30</v>
      </c>
      <c r="H363" s="6">
        <f>+[1]金額計算!H367</f>
        <v>12500000</v>
      </c>
      <c r="I363" s="47" t="str">
        <f>+[1]金額計算!I367</f>
        <v/>
      </c>
      <c r="J363" s="47">
        <f>+[1]金額計算!J367</f>
        <v>400000</v>
      </c>
      <c r="K363" s="47" t="str">
        <f>+[1]金額計算!K367</f>
        <v/>
      </c>
      <c r="L363" s="47">
        <f>+[1]金額計算!L367</f>
        <v>250000</v>
      </c>
    </row>
    <row r="364" spans="1:12" ht="17.399999999999999" customHeight="1" x14ac:dyDescent="0.45">
      <c r="A364" s="4">
        <f>+[1]金額計算!A368</f>
        <v>155</v>
      </c>
      <c r="B364" s="5" t="str">
        <f>+[1]金額計算!B368</f>
        <v>PHEV</v>
      </c>
      <c r="C364" s="5" t="str">
        <f>+[1]金額計算!C368</f>
        <v>普通自動車</v>
      </c>
      <c r="D364" s="42" t="str">
        <f>+[1]金額計算!D368</f>
        <v>BMW</v>
      </c>
      <c r="E364" s="42" t="str">
        <f>+[1]金額計算!E368</f>
        <v>745Le xDrive</v>
      </c>
      <c r="F364" s="42" t="str">
        <f>+[1]金額計算!F368</f>
        <v>Excellence Edition Joy+</v>
      </c>
      <c r="G364" s="5" t="str">
        <f>+[1]金額計算!G368</f>
        <v>3LA-7W30</v>
      </c>
      <c r="H364" s="6">
        <f>+[1]金額計算!H368</f>
        <v>14072727</v>
      </c>
      <c r="I364" s="47" t="str">
        <f>+[1]金額計算!I368</f>
        <v/>
      </c>
      <c r="J364" s="47">
        <f>+[1]金額計算!J368</f>
        <v>400000</v>
      </c>
      <c r="K364" s="47" t="str">
        <f>+[1]金額計算!K368</f>
        <v/>
      </c>
      <c r="L364" s="47">
        <f>+[1]金額計算!L368</f>
        <v>250000</v>
      </c>
    </row>
    <row r="365" spans="1:12" ht="17.399999999999999" customHeight="1" x14ac:dyDescent="0.45">
      <c r="A365" s="4">
        <f>+[1]金額計算!A369</f>
        <v>156</v>
      </c>
      <c r="B365" s="5" t="str">
        <f>+[1]金額計算!B369</f>
        <v>PHEV</v>
      </c>
      <c r="C365" s="5" t="str">
        <f>+[1]金額計算!C369</f>
        <v>普通自動車</v>
      </c>
      <c r="D365" s="42" t="str">
        <f>+[1]金額計算!D369</f>
        <v>BMW</v>
      </c>
      <c r="E365" s="42" t="str">
        <f>+[1]金額計算!E369</f>
        <v>745Le xDrive</v>
      </c>
      <c r="F365" s="42" t="str">
        <f>+[1]金額計算!F369</f>
        <v>Excellence</v>
      </c>
      <c r="G365" s="5" t="str">
        <f>+[1]金額計算!G369</f>
        <v>3LA-7W30</v>
      </c>
      <c r="H365" s="6">
        <f>+[1]金額計算!H369</f>
        <v>14663636</v>
      </c>
      <c r="I365" s="47" t="str">
        <f>+[1]金額計算!I369</f>
        <v/>
      </c>
      <c r="J365" s="47">
        <f>+[1]金額計算!J369</f>
        <v>400000</v>
      </c>
      <c r="K365" s="47" t="str">
        <f>+[1]金額計算!K369</f>
        <v/>
      </c>
      <c r="L365" s="47">
        <f>+[1]金額計算!L369</f>
        <v>250000</v>
      </c>
    </row>
    <row r="366" spans="1:12" ht="17.399999999999999" customHeight="1" x14ac:dyDescent="0.45">
      <c r="A366" s="4">
        <f>+[1]金額計算!A370</f>
        <v>157</v>
      </c>
      <c r="B366" s="5" t="str">
        <f>+[1]金額計算!B370</f>
        <v>PHEV</v>
      </c>
      <c r="C366" s="5" t="str">
        <f>+[1]金額計算!C370</f>
        <v>普通自動車</v>
      </c>
      <c r="D366" s="42" t="str">
        <f>+[1]金額計算!D370</f>
        <v>BMW</v>
      </c>
      <c r="E366" s="42" t="str">
        <f>+[1]金額計算!E370</f>
        <v>745Le xDrive</v>
      </c>
      <c r="F366" s="42" t="str">
        <f>+[1]金額計算!F370</f>
        <v>M Sport Edition Joy+</v>
      </c>
      <c r="G366" s="5" t="str">
        <f>+[1]金額計算!G370</f>
        <v>3LA-7W30</v>
      </c>
      <c r="H366" s="6">
        <f>+[1]金額計算!H370</f>
        <v>14072727</v>
      </c>
      <c r="I366" s="47" t="str">
        <f>+[1]金額計算!I370</f>
        <v/>
      </c>
      <c r="J366" s="47">
        <f>+[1]金額計算!J370</f>
        <v>400000</v>
      </c>
      <c r="K366" s="47" t="str">
        <f>+[1]金額計算!K370</f>
        <v/>
      </c>
      <c r="L366" s="47">
        <f>+[1]金額計算!L370</f>
        <v>250000</v>
      </c>
    </row>
    <row r="367" spans="1:12" ht="17.399999999999999" customHeight="1" x14ac:dyDescent="0.45">
      <c r="A367" s="4">
        <f>+[1]金額計算!A371</f>
        <v>158</v>
      </c>
      <c r="B367" s="5" t="str">
        <f>+[1]金額計算!B371</f>
        <v>PHEV</v>
      </c>
      <c r="C367" s="5" t="str">
        <f>+[1]金額計算!C371</f>
        <v>普通自動車</v>
      </c>
      <c r="D367" s="42" t="str">
        <f>+[1]金額計算!D371</f>
        <v>BMW</v>
      </c>
      <c r="E367" s="42" t="str">
        <f>+[1]金額計算!E371</f>
        <v>745Le xDrive</v>
      </c>
      <c r="F367" s="42" t="str">
        <f>+[1]金額計算!F371</f>
        <v>M Sport</v>
      </c>
      <c r="G367" s="5" t="str">
        <f>+[1]金額計算!G371</f>
        <v>3LA-7W30</v>
      </c>
      <c r="H367" s="6">
        <f>+[1]金額計算!H371</f>
        <v>14663636</v>
      </c>
      <c r="I367" s="47" t="str">
        <f>+[1]金額計算!I371</f>
        <v/>
      </c>
      <c r="J367" s="47">
        <f>+[1]金額計算!J371</f>
        <v>400000</v>
      </c>
      <c r="K367" s="47" t="str">
        <f>+[1]金額計算!K371</f>
        <v/>
      </c>
      <c r="L367" s="47">
        <f>+[1]金額計算!L371</f>
        <v>250000</v>
      </c>
    </row>
    <row r="368" spans="1:12" ht="17.399999999999999" customHeight="1" x14ac:dyDescent="0.45">
      <c r="A368" s="4">
        <f>+[1]金額計算!A372</f>
        <v>159</v>
      </c>
      <c r="B368" s="5" t="str">
        <f>+[1]金額計算!B372</f>
        <v>PHEV</v>
      </c>
      <c r="C368" s="5" t="str">
        <f>+[1]金額計算!C372</f>
        <v>普通自動車</v>
      </c>
      <c r="D368" s="42" t="str">
        <f>+[1]金額計算!D372</f>
        <v>BMW</v>
      </c>
      <c r="E368" s="42" t="str">
        <f>+[1]金額計算!E372</f>
        <v>X3 xDrive 30e</v>
      </c>
      <c r="F368" s="42" t="str">
        <f>+[1]金額計算!F372</f>
        <v>M Sport Edition Joy+ (類別0101/0102)</v>
      </c>
      <c r="G368" s="5" t="str">
        <f>+[1]金額計算!G372</f>
        <v>3LA-TS20</v>
      </c>
      <c r="H368" s="6">
        <f>+[1]金額計算!H372</f>
        <v>7290909</v>
      </c>
      <c r="I368" s="47" t="str">
        <f>+[1]金額計算!I372</f>
        <v/>
      </c>
      <c r="J368" s="47">
        <f>+[1]金額計算!J372</f>
        <v>400000</v>
      </c>
      <c r="K368" s="47" t="str">
        <f>+[1]金額計算!K372</f>
        <v/>
      </c>
      <c r="L368" s="47">
        <f>+[1]金額計算!L372</f>
        <v>250000</v>
      </c>
    </row>
    <row r="369" spans="1:12" ht="17.399999999999999" customHeight="1" x14ac:dyDescent="0.45">
      <c r="A369" s="4">
        <f>+[1]金額計算!A373</f>
        <v>160</v>
      </c>
      <c r="B369" s="5" t="str">
        <f>+[1]金額計算!B373</f>
        <v>PHEV</v>
      </c>
      <c r="C369" s="5" t="str">
        <f>+[1]金額計算!C373</f>
        <v>普通自動車</v>
      </c>
      <c r="D369" s="42" t="str">
        <f>+[1]金額計算!D373</f>
        <v>BMW</v>
      </c>
      <c r="E369" s="42" t="str">
        <f>+[1]金額計算!E373</f>
        <v>X3 xDrive 30e</v>
      </c>
      <c r="F369" s="42" t="str">
        <f>+[1]金額計算!F373</f>
        <v>M Sport Edition Joy+ (類別0001/0002)</v>
      </c>
      <c r="G369" s="5" t="str">
        <f>+[1]金額計算!G373</f>
        <v>3LA-TS20</v>
      </c>
      <c r="H369" s="6">
        <f>+[1]金額計算!H373</f>
        <v>7100000</v>
      </c>
      <c r="I369" s="47" t="str">
        <f>+[1]金額計算!I373</f>
        <v/>
      </c>
      <c r="J369" s="47">
        <f>+[1]金額計算!J373</f>
        <v>400000</v>
      </c>
      <c r="K369" s="47" t="str">
        <f>+[1]金額計算!K373</f>
        <v/>
      </c>
      <c r="L369" s="47">
        <f>+[1]金額計算!L373</f>
        <v>250000</v>
      </c>
    </row>
    <row r="370" spans="1:12" ht="17.399999999999999" customHeight="1" x14ac:dyDescent="0.45">
      <c r="A370" s="4">
        <f>+[1]金額計算!A374</f>
        <v>161</v>
      </c>
      <c r="B370" s="5" t="str">
        <f>+[1]金額計算!B374</f>
        <v>PHEV</v>
      </c>
      <c r="C370" s="5" t="str">
        <f>+[1]金額計算!C374</f>
        <v>普通自動車</v>
      </c>
      <c r="D370" s="42" t="str">
        <f>+[1]金額計算!D374</f>
        <v>BMW</v>
      </c>
      <c r="E370" s="42" t="str">
        <f>+[1]金額計算!E374</f>
        <v>X3 xDrive 30e</v>
      </c>
      <c r="F370" s="42" t="str">
        <f>+[1]金額計算!F374</f>
        <v>M Sport (類別0101/0102)</v>
      </c>
      <c r="G370" s="5" t="str">
        <f>+[1]金額計算!G374</f>
        <v>3LA-TS20</v>
      </c>
      <c r="H370" s="6">
        <f>+[1]金額計算!H374</f>
        <v>7909091</v>
      </c>
      <c r="I370" s="47" t="str">
        <f>+[1]金額計算!I374</f>
        <v/>
      </c>
      <c r="J370" s="47">
        <f>+[1]金額計算!J374</f>
        <v>400000</v>
      </c>
      <c r="K370" s="47" t="str">
        <f>+[1]金額計算!K374</f>
        <v/>
      </c>
      <c r="L370" s="47">
        <f>+[1]金額計算!L374</f>
        <v>250000</v>
      </c>
    </row>
    <row r="371" spans="1:12" ht="17.399999999999999" customHeight="1" x14ac:dyDescent="0.45">
      <c r="A371" s="4">
        <f>+[1]金額計算!A375</f>
        <v>162</v>
      </c>
      <c r="B371" s="5" t="str">
        <f>+[1]金額計算!B375</f>
        <v>PHEV</v>
      </c>
      <c r="C371" s="5" t="str">
        <f>+[1]金額計算!C375</f>
        <v>普通自動車</v>
      </c>
      <c r="D371" s="42" t="str">
        <f>+[1]金額計算!D375</f>
        <v>BMW</v>
      </c>
      <c r="E371" s="42" t="str">
        <f>+[1]金額計算!E375</f>
        <v>X3 xDrive 30e</v>
      </c>
      <c r="F371" s="42" t="str">
        <f>+[1]金額計算!F375</f>
        <v>M Sport (類別0001/0002)</v>
      </c>
      <c r="G371" s="5" t="str">
        <f>+[1]金額計算!G375</f>
        <v>3LA-TS20</v>
      </c>
      <c r="H371" s="6">
        <f>+[1]金額計算!H375</f>
        <v>7627273</v>
      </c>
      <c r="I371" s="47" t="str">
        <f>+[1]金額計算!I375</f>
        <v/>
      </c>
      <c r="J371" s="47">
        <f>+[1]金額計算!J375</f>
        <v>400000</v>
      </c>
      <c r="K371" s="47" t="str">
        <f>+[1]金額計算!K375</f>
        <v/>
      </c>
      <c r="L371" s="47">
        <f>+[1]金額計算!L375</f>
        <v>250000</v>
      </c>
    </row>
    <row r="372" spans="1:12" ht="17.399999999999999" customHeight="1" x14ac:dyDescent="0.45">
      <c r="A372" s="4">
        <f>+[1]金額計算!A376</f>
        <v>653</v>
      </c>
      <c r="B372" s="5" t="str">
        <f>+[1]金額計算!B376</f>
        <v>PHEV</v>
      </c>
      <c r="C372" s="5" t="str">
        <f>+[1]金額計算!C376</f>
        <v>普通自動車</v>
      </c>
      <c r="D372" s="42" t="str">
        <f>+[1]金額計算!D376</f>
        <v>BMW</v>
      </c>
      <c r="E372" s="42" t="str">
        <f>+[1]金額計算!E376</f>
        <v>X5 xDrive 50e</v>
      </c>
      <c r="F372" s="42" t="str">
        <f>+[1]金額計算!F376</f>
        <v>M Sport</v>
      </c>
      <c r="G372" s="5" t="str">
        <f>+[1]金額計算!G376</f>
        <v>3LA-42EU30</v>
      </c>
      <c r="H372" s="6">
        <f>+[1]金額計算!H376</f>
        <v>11454545</v>
      </c>
      <c r="I372" s="47" t="str">
        <f>+[1]金額計算!I376</f>
        <v/>
      </c>
      <c r="J372" s="47">
        <f>+[1]金額計算!J376</f>
        <v>400000</v>
      </c>
      <c r="K372" s="47" t="str">
        <f>+[1]金額計算!K376</f>
        <v/>
      </c>
      <c r="L372" s="47">
        <f>+[1]金額計算!L376</f>
        <v>250000</v>
      </c>
    </row>
    <row r="373" spans="1:12" ht="17.399999999999999" customHeight="1" x14ac:dyDescent="0.45">
      <c r="A373" s="4">
        <f>+[1]金額計算!A377</f>
        <v>298</v>
      </c>
      <c r="B373" s="5" t="str">
        <f>+[1]金額計算!B377</f>
        <v>PHEV</v>
      </c>
      <c r="C373" s="5" t="str">
        <f>+[1]金額計算!C377</f>
        <v>普通自動車</v>
      </c>
      <c r="D373" s="42" t="str">
        <f>+[1]金額計算!D377</f>
        <v>BMW</v>
      </c>
      <c r="E373" s="42" t="str">
        <f>+[1]金額計算!E377</f>
        <v>X5 xDrive 45e</v>
      </c>
      <c r="F373" s="42" t="str">
        <f>+[1]金額計算!F377</f>
        <v>Standard</v>
      </c>
      <c r="G373" s="5" t="str">
        <f>+[1]金額計算!G377</f>
        <v>3LA-TA30</v>
      </c>
      <c r="H373" s="6">
        <f>+[1]金額計算!H377</f>
        <v>9345455</v>
      </c>
      <c r="I373" s="47" t="str">
        <f>+[1]金額計算!I377</f>
        <v/>
      </c>
      <c r="J373" s="47">
        <f>+[1]金額計算!J377</f>
        <v>400000</v>
      </c>
      <c r="K373" s="47" t="str">
        <f>+[1]金額計算!K377</f>
        <v/>
      </c>
      <c r="L373" s="47">
        <f>+[1]金額計算!L377</f>
        <v>250000</v>
      </c>
    </row>
    <row r="374" spans="1:12" ht="17.399999999999999" customHeight="1" x14ac:dyDescent="0.45">
      <c r="A374" s="4">
        <f>+[1]金額計算!A378</f>
        <v>163</v>
      </c>
      <c r="B374" s="5" t="str">
        <f>+[1]金額計算!B378</f>
        <v>PHEV</v>
      </c>
      <c r="C374" s="5" t="str">
        <f>+[1]金額計算!C378</f>
        <v>普通自動車</v>
      </c>
      <c r="D374" s="42" t="str">
        <f>+[1]金額計算!D378</f>
        <v>BMW</v>
      </c>
      <c r="E374" s="42" t="str">
        <f>+[1]金額計算!E378</f>
        <v>X5 xDrive 45e</v>
      </c>
      <c r="F374" s="42" t="str">
        <f>+[1]金額計算!F378</f>
        <v>M Sport</v>
      </c>
      <c r="G374" s="5" t="str">
        <f>+[1]金額計算!G378</f>
        <v>3LA-TA30</v>
      </c>
      <c r="H374" s="6">
        <f>+[1]金額計算!H378</f>
        <v>10172727</v>
      </c>
      <c r="I374" s="47" t="str">
        <f>+[1]金額計算!I378</f>
        <v/>
      </c>
      <c r="J374" s="47">
        <f>+[1]金額計算!J378</f>
        <v>400000</v>
      </c>
      <c r="K374" s="47" t="str">
        <f>+[1]金額計算!K378</f>
        <v/>
      </c>
      <c r="L374" s="47">
        <f>+[1]金額計算!L378</f>
        <v>250000</v>
      </c>
    </row>
    <row r="375" spans="1:12" ht="17.399999999999999" customHeight="1" x14ac:dyDescent="0.45">
      <c r="A375" s="4">
        <f>+[1]金額計算!A379</f>
        <v>138</v>
      </c>
      <c r="B375" s="5" t="str">
        <f>+[1]金額計算!B379</f>
        <v>PHEV</v>
      </c>
      <c r="C375" s="5" t="str">
        <f>+[1]金額計算!C379</f>
        <v>普通自動車</v>
      </c>
      <c r="D375" s="42" t="str">
        <f>+[1]金額計算!D379</f>
        <v>BMW</v>
      </c>
      <c r="E375" s="42" t="str">
        <f>+[1]金額計算!E379</f>
        <v>i3</v>
      </c>
      <c r="F375" s="42" t="str">
        <f>+[1]金額計算!F379</f>
        <v>ﾚﾝｼﾞｴｸｽﾃﾝﾀﾞｰ装備車 Edition Joy+</v>
      </c>
      <c r="G375" s="5" t="str">
        <f>+[1]金額計算!G379</f>
        <v>3LA-8P06</v>
      </c>
      <c r="H375" s="6">
        <f>+[1]金額計算!H379</f>
        <v>5045455</v>
      </c>
      <c r="I375" s="47" t="str">
        <f>+[1]金額計算!I379</f>
        <v/>
      </c>
      <c r="J375" s="47">
        <f>+[1]金額計算!J379</f>
        <v>400000</v>
      </c>
      <c r="K375" s="47" t="str">
        <f>+[1]金額計算!K379</f>
        <v/>
      </c>
      <c r="L375" s="47">
        <f>+[1]金額計算!L379</f>
        <v>250000</v>
      </c>
    </row>
    <row r="376" spans="1:12" ht="17.399999999999999" customHeight="1" x14ac:dyDescent="0.45">
      <c r="A376" s="4">
        <f>+[1]金額計算!A380</f>
        <v>139</v>
      </c>
      <c r="B376" s="5" t="str">
        <f>+[1]金額計算!B380</f>
        <v>PHEV</v>
      </c>
      <c r="C376" s="5" t="str">
        <f>+[1]金額計算!C380</f>
        <v>普通自動車</v>
      </c>
      <c r="D376" s="42" t="str">
        <f>+[1]金額計算!D380</f>
        <v>BMW</v>
      </c>
      <c r="E376" s="42" t="str">
        <f>+[1]金額計算!E380</f>
        <v>i3</v>
      </c>
      <c r="F376" s="42" t="str">
        <f>+[1]金額計算!F380</f>
        <v>ﾚﾝｼﾞｴｸｽﾃﾝﾀﾞｰ装備車</v>
      </c>
      <c r="G376" s="5" t="str">
        <f>+[1]金額計算!G380</f>
        <v>3LA-8P06</v>
      </c>
      <c r="H376" s="6">
        <f>+[1]金額計算!H380</f>
        <v>5545455</v>
      </c>
      <c r="I376" s="47" t="str">
        <f>+[1]金額計算!I380</f>
        <v/>
      </c>
      <c r="J376" s="47">
        <f>+[1]金額計算!J380</f>
        <v>400000</v>
      </c>
      <c r="K376" s="47" t="str">
        <f>+[1]金額計算!K380</f>
        <v/>
      </c>
      <c r="L376" s="47">
        <f>+[1]金額計算!L380</f>
        <v>250000</v>
      </c>
    </row>
    <row r="377" spans="1:12" ht="17.399999999999999" customHeight="1" x14ac:dyDescent="0.45">
      <c r="A377" s="4">
        <f>+[1]金額計算!A381</f>
        <v>713</v>
      </c>
      <c r="B377" s="5" t="str">
        <f>+[1]金額計算!B381</f>
        <v>PHEV</v>
      </c>
      <c r="C377" s="5" t="str">
        <f>+[1]金額計算!C381</f>
        <v>普通自動車</v>
      </c>
      <c r="D377" s="42" t="str">
        <f>+[1]金額計算!D381</f>
        <v>BMW</v>
      </c>
      <c r="E377" s="42" t="str">
        <f>+[1]金額計算!E381</f>
        <v>XM</v>
      </c>
      <c r="F377" s="42" t="str">
        <f>+[1]金額計算!F381</f>
        <v>Label</v>
      </c>
      <c r="G377" s="5" t="str">
        <f>+[1]金額計算!G381</f>
        <v>3LA-22CS44</v>
      </c>
      <c r="H377" s="6">
        <f>+[1]金額計算!H381</f>
        <v>22000000</v>
      </c>
      <c r="I377" s="47" t="str">
        <f>+[1]金額計算!I381</f>
        <v/>
      </c>
      <c r="J377" s="47">
        <f>+[1]金額計算!J381</f>
        <v>400000</v>
      </c>
      <c r="K377" s="47" t="str">
        <f>+[1]金額計算!K381</f>
        <v/>
      </c>
      <c r="L377" s="47">
        <f>+[1]金額計算!L381</f>
        <v>250000</v>
      </c>
    </row>
    <row r="378" spans="1:12" ht="17.399999999999999" customHeight="1" x14ac:dyDescent="0.45">
      <c r="A378" s="4">
        <f>+[1]金額計算!A382</f>
        <v>714</v>
      </c>
      <c r="B378" s="5" t="str">
        <f>+[1]金額計算!B382</f>
        <v>PHEV</v>
      </c>
      <c r="C378" s="5" t="str">
        <f>+[1]金額計算!C382</f>
        <v>普通自動車</v>
      </c>
      <c r="D378" s="42" t="str">
        <f>+[1]金額計算!D382</f>
        <v>BMW</v>
      </c>
      <c r="E378" s="42" t="str">
        <f>+[1]金額計算!E382</f>
        <v>XM</v>
      </c>
      <c r="F378" s="42" t="str">
        <f>+[1]金額計算!F382</f>
        <v>Label Red</v>
      </c>
      <c r="G378" s="5" t="str">
        <f>+[1]金額計算!G382</f>
        <v>3LA-22CS44</v>
      </c>
      <c r="H378" s="6">
        <f>+[1]金額計算!H382</f>
        <v>23636364</v>
      </c>
      <c r="I378" s="47" t="str">
        <f>+[1]金額計算!I382</f>
        <v/>
      </c>
      <c r="J378" s="47">
        <f>+[1]金額計算!J382</f>
        <v>400000</v>
      </c>
      <c r="K378" s="47" t="str">
        <f>+[1]金額計算!K382</f>
        <v/>
      </c>
      <c r="L378" s="47">
        <f>+[1]金額計算!L382</f>
        <v>250000</v>
      </c>
    </row>
    <row r="379" spans="1:12" ht="17.399999999999999" customHeight="1" x14ac:dyDescent="0.45">
      <c r="A379" s="4">
        <f>+[1]金額計算!A383</f>
        <v>646</v>
      </c>
      <c r="B379" s="5" t="str">
        <f>+[1]金額計算!B383</f>
        <v>PHEV</v>
      </c>
      <c r="C379" s="5" t="str">
        <f>+[1]金額計算!C383</f>
        <v>普通自動車</v>
      </c>
      <c r="D379" s="42" t="str">
        <f>+[1]金額計算!D383</f>
        <v>BMW</v>
      </c>
      <c r="E379" s="42" t="str">
        <f>+[1]金額計算!E383</f>
        <v>XM</v>
      </c>
      <c r="F379" s="42" t="str">
        <f>+[1]金額計算!F383</f>
        <v/>
      </c>
      <c r="G379" s="5" t="str">
        <f>+[1]金額計算!G383</f>
        <v>3LA-22CS44</v>
      </c>
      <c r="H379" s="6">
        <f>+[1]金額計算!H383</f>
        <v>19363636</v>
      </c>
      <c r="I379" s="47" t="str">
        <f>+[1]金額計算!I383</f>
        <v/>
      </c>
      <c r="J379" s="47">
        <f>+[1]金額計算!J383</f>
        <v>400000</v>
      </c>
      <c r="K379" s="47" t="str">
        <f>+[1]金額計算!K383</f>
        <v/>
      </c>
      <c r="L379" s="47">
        <f>+[1]金額計算!L383</f>
        <v>250000</v>
      </c>
    </row>
    <row r="380" spans="1:12" ht="17.399999999999999" customHeight="1" x14ac:dyDescent="0.45">
      <c r="A380" s="4">
        <f>+[1]金額計算!A384</f>
        <v>282</v>
      </c>
      <c r="B380" s="5" t="str">
        <f>+[1]金額計算!B384</f>
        <v>PHEV</v>
      </c>
      <c r="C380" s="5" t="str">
        <f>+[1]金額計算!C384</f>
        <v>普通自動車</v>
      </c>
      <c r="D380" s="42" t="str">
        <f>+[1]金額計算!D384</f>
        <v>フォルクスワーゲン</v>
      </c>
      <c r="E380" s="42" t="str">
        <f>+[1]金額計算!E384</f>
        <v>Passat GTE Varian</v>
      </c>
      <c r="F380" s="42" t="str">
        <f>+[1]金額計算!F384</f>
        <v/>
      </c>
      <c r="G380" s="5" t="str">
        <f>+[1]金額計算!G384</f>
        <v>3LA-3CDGE</v>
      </c>
      <c r="H380" s="6">
        <f>+[1]金額計算!H384</f>
        <v>5768182</v>
      </c>
      <c r="I380" s="47" t="str">
        <f>+[1]金額計算!I384</f>
        <v/>
      </c>
      <c r="J380" s="47">
        <f>+[1]金額計算!J384</f>
        <v>350000</v>
      </c>
      <c r="K380" s="47" t="str">
        <f>+[1]金額計算!K384</f>
        <v/>
      </c>
      <c r="L380" s="47">
        <f>+[1]金額計算!L384</f>
        <v>200000</v>
      </c>
    </row>
    <row r="381" spans="1:12" ht="17.399999999999999" customHeight="1" x14ac:dyDescent="0.45">
      <c r="A381" s="4">
        <f>+[1]金額計算!A385</f>
        <v>283</v>
      </c>
      <c r="B381" s="5" t="str">
        <f>+[1]金額計算!B385</f>
        <v>PHEV</v>
      </c>
      <c r="C381" s="5" t="str">
        <f>+[1]金額計算!C385</f>
        <v>普通自動車</v>
      </c>
      <c r="D381" s="42" t="str">
        <f>+[1]金額計算!D385</f>
        <v>フォルクスワーゲン</v>
      </c>
      <c r="E381" s="42" t="str">
        <f>+[1]金額計算!E385</f>
        <v>Passat GTE Varian</v>
      </c>
      <c r="F381" s="42" t="str">
        <f>+[1]金額計算!F385</f>
        <v>Advance</v>
      </c>
      <c r="G381" s="5" t="str">
        <f>+[1]金額計算!G385</f>
        <v>3LA-3CDGE</v>
      </c>
      <c r="H381" s="6">
        <f>+[1]金額計算!H385</f>
        <v>6216364</v>
      </c>
      <c r="I381" s="47" t="str">
        <f>+[1]金額計算!I385</f>
        <v/>
      </c>
      <c r="J381" s="47">
        <f>+[1]金額計算!J385</f>
        <v>350000</v>
      </c>
      <c r="K381" s="47" t="str">
        <f>+[1]金額計算!K385</f>
        <v/>
      </c>
      <c r="L381" s="47">
        <f>+[1]金額計算!L385</f>
        <v>200000</v>
      </c>
    </row>
    <row r="382" spans="1:12" ht="17.399999999999999" customHeight="1" x14ac:dyDescent="0.45">
      <c r="A382" s="4">
        <f>+[1]金額計算!A386</f>
        <v>626</v>
      </c>
      <c r="B382" s="5" t="str">
        <f>+[1]金額計算!B386</f>
        <v>PHEV</v>
      </c>
      <c r="C382" s="5" t="str">
        <f>+[1]金額計算!C386</f>
        <v>普通自動車</v>
      </c>
      <c r="D382" s="42" t="str">
        <f>+[1]金額計算!D386</f>
        <v>プジョー</v>
      </c>
      <c r="E382" s="42">
        <f>+[1]金額計算!E386</f>
        <v>408</v>
      </c>
      <c r="F382" s="42" t="str">
        <f>+[1]金額計算!F386</f>
        <v>GT HYBRID First Edition</v>
      </c>
      <c r="G382" s="5" t="str">
        <f>+[1]金額計算!G386</f>
        <v>3LA-P545G06H</v>
      </c>
      <c r="H382" s="6">
        <f>+[1]金額計算!H386</f>
        <v>6081818</v>
      </c>
      <c r="I382" s="47" t="str">
        <f>+[1]金額計算!I386</f>
        <v/>
      </c>
      <c r="J382" s="47">
        <f>+[1]金額計算!J386</f>
        <v>400000</v>
      </c>
      <c r="K382" s="47" t="str">
        <f>+[1]金額計算!K386</f>
        <v/>
      </c>
      <c r="L382" s="47">
        <f>+[1]金額計算!L386</f>
        <v>250000</v>
      </c>
    </row>
    <row r="383" spans="1:12" ht="17.399999999999999" customHeight="1" x14ac:dyDescent="0.45">
      <c r="A383" s="4">
        <f>+[1]金額計算!A387</f>
        <v>627</v>
      </c>
      <c r="B383" s="5" t="str">
        <f>+[1]金額計算!B387</f>
        <v>PHEV</v>
      </c>
      <c r="C383" s="5" t="str">
        <f>+[1]金額計算!C387</f>
        <v>普通自動車</v>
      </c>
      <c r="D383" s="42" t="str">
        <f>+[1]金額計算!D387</f>
        <v>プジョー</v>
      </c>
      <c r="E383" s="42">
        <f>+[1]金額計算!E387</f>
        <v>408</v>
      </c>
      <c r="F383" s="42" t="str">
        <f>+[1]金額計算!F387</f>
        <v>GT HYBRID</v>
      </c>
      <c r="G383" s="5" t="str">
        <f>+[1]金額計算!G387</f>
        <v>3LA-P545G06H</v>
      </c>
      <c r="H383" s="6">
        <f>+[1]金額計算!H387</f>
        <v>5718182</v>
      </c>
      <c r="I383" s="47" t="str">
        <f>+[1]金額計算!I387</f>
        <v/>
      </c>
      <c r="J383" s="47">
        <f>+[1]金額計算!J387</f>
        <v>400000</v>
      </c>
      <c r="K383" s="47" t="str">
        <f>+[1]金額計算!K387</f>
        <v/>
      </c>
      <c r="L383" s="47">
        <f>+[1]金額計算!L387</f>
        <v>250000</v>
      </c>
    </row>
    <row r="384" spans="1:12" ht="17.399999999999999" customHeight="1" x14ac:dyDescent="0.45">
      <c r="A384" s="4">
        <f>+[1]金額計算!A388</f>
        <v>687</v>
      </c>
      <c r="B384" s="5" t="str">
        <f>+[1]金額計算!B388</f>
        <v>PHEV</v>
      </c>
      <c r="C384" s="5" t="str">
        <f>+[1]金額計算!C388</f>
        <v>普通自動車</v>
      </c>
      <c r="D384" s="42" t="str">
        <f>+[1]金額計算!D388</f>
        <v>プジョー</v>
      </c>
      <c r="E384" s="42">
        <f>+[1]金額計算!E388</f>
        <v>308</v>
      </c>
      <c r="F384" s="42" t="str">
        <f>+[1]金額計算!F388</f>
        <v>GT HYBRID(類別：左から2桁目が1)</v>
      </c>
      <c r="G384" s="5" t="str">
        <f>+[1]金額計算!G388</f>
        <v>3LA-P515G06H</v>
      </c>
      <c r="H384" s="6">
        <f>+[1]金額計算!H388</f>
        <v>5054545</v>
      </c>
      <c r="I384" s="47" t="str">
        <f>+[1]金額計算!I388</f>
        <v/>
      </c>
      <c r="J384" s="47">
        <f>+[1]金額計算!J388</f>
        <v>400000</v>
      </c>
      <c r="K384" s="47" t="str">
        <f>+[1]金額計算!K388</f>
        <v/>
      </c>
      <c r="L384" s="47">
        <f>+[1]金額計算!L388</f>
        <v>250000</v>
      </c>
    </row>
    <row r="385" spans="1:12" ht="17.399999999999999" customHeight="1" x14ac:dyDescent="0.45">
      <c r="A385" s="4">
        <f>+[1]金額計算!A389</f>
        <v>299</v>
      </c>
      <c r="B385" s="5" t="str">
        <f>+[1]金額計算!B389</f>
        <v>PHEV</v>
      </c>
      <c r="C385" s="5" t="str">
        <f>+[1]金額計算!C389</f>
        <v>普通自動車</v>
      </c>
      <c r="D385" s="42" t="str">
        <f>+[1]金額計算!D389</f>
        <v>プジョー</v>
      </c>
      <c r="E385" s="42">
        <f>+[1]金額計算!E389</f>
        <v>308</v>
      </c>
      <c r="F385" s="42" t="str">
        <f>+[1]金額計算!F389</f>
        <v>GT HYBRID</v>
      </c>
      <c r="G385" s="5" t="str">
        <f>+[1]金額計算!G389</f>
        <v>3LA-P515G06H</v>
      </c>
      <c r="H385" s="6">
        <f>+[1]金額計算!H389</f>
        <v>5054545</v>
      </c>
      <c r="I385" s="47" t="str">
        <f>+[1]金額計算!I389</f>
        <v/>
      </c>
      <c r="J385" s="47">
        <f>+[1]金額計算!J389</f>
        <v>400000</v>
      </c>
      <c r="K385" s="47" t="str">
        <f>+[1]金額計算!K389</f>
        <v/>
      </c>
      <c r="L385" s="47">
        <f>+[1]金額計算!L389</f>
        <v>250000</v>
      </c>
    </row>
    <row r="386" spans="1:12" ht="17.399999999999999" customHeight="1" x14ac:dyDescent="0.45">
      <c r="A386" s="4">
        <f>+[1]金額計算!A390</f>
        <v>688</v>
      </c>
      <c r="B386" s="5" t="str">
        <f>+[1]金額計算!B390</f>
        <v>PHEV</v>
      </c>
      <c r="C386" s="5" t="str">
        <f>+[1]金額計算!C390</f>
        <v>普通自動車</v>
      </c>
      <c r="D386" s="42" t="str">
        <f>+[1]金額計算!D390</f>
        <v>プジョー</v>
      </c>
      <c r="E386" s="42" t="str">
        <f>+[1]金額計算!E390</f>
        <v>308 SW</v>
      </c>
      <c r="F386" s="42" t="str">
        <f>+[1]金額計算!F390</f>
        <v>GT HYBRID(類別：左から2桁目が1)</v>
      </c>
      <c r="G386" s="5" t="str">
        <f>+[1]金額計算!G390</f>
        <v>3LA-P525G06H</v>
      </c>
      <c r="H386" s="6">
        <f>+[1]金額計算!H390</f>
        <v>5450000</v>
      </c>
      <c r="I386" s="47" t="str">
        <f>+[1]金額計算!I390</f>
        <v/>
      </c>
      <c r="J386" s="47">
        <f>+[1]金額計算!J390</f>
        <v>400000</v>
      </c>
      <c r="K386" s="47" t="str">
        <f>+[1]金額計算!K390</f>
        <v/>
      </c>
      <c r="L386" s="47">
        <f>+[1]金額計算!L390</f>
        <v>250000</v>
      </c>
    </row>
    <row r="387" spans="1:12" ht="17.399999999999999" customHeight="1" x14ac:dyDescent="0.45">
      <c r="A387" s="4">
        <f>+[1]金額計算!A391</f>
        <v>489</v>
      </c>
      <c r="B387" s="5" t="str">
        <f>+[1]金額計算!B391</f>
        <v>PHEV</v>
      </c>
      <c r="C387" s="5" t="str">
        <f>+[1]金額計算!C391</f>
        <v>普通自動車</v>
      </c>
      <c r="D387" s="42" t="str">
        <f>+[1]金額計算!D391</f>
        <v>プジョー</v>
      </c>
      <c r="E387" s="42" t="str">
        <f>+[1]金額計算!E391</f>
        <v>308 SW</v>
      </c>
      <c r="F387" s="42" t="str">
        <f>+[1]金額計算!F391</f>
        <v>GT HYBRID</v>
      </c>
      <c r="G387" s="5" t="str">
        <f>+[1]金額計算!G391</f>
        <v>3LA-P525G06H</v>
      </c>
      <c r="H387" s="6">
        <f>+[1]金額計算!H391</f>
        <v>5450000</v>
      </c>
      <c r="I387" s="47" t="str">
        <f>+[1]金額計算!I391</f>
        <v/>
      </c>
      <c r="J387" s="47">
        <f>+[1]金額計算!J391</f>
        <v>400000</v>
      </c>
      <c r="K387" s="47" t="str">
        <f>+[1]金額計算!K391</f>
        <v/>
      </c>
      <c r="L387" s="47">
        <f>+[1]金額計算!L391</f>
        <v>250000</v>
      </c>
    </row>
    <row r="388" spans="1:12" ht="17.399999999999999" customHeight="1" x14ac:dyDescent="0.45">
      <c r="A388" s="4">
        <f>+[1]金額計算!A392</f>
        <v>664</v>
      </c>
      <c r="B388" s="5" t="str">
        <f>+[1]金額計算!B392</f>
        <v>PHEV</v>
      </c>
      <c r="C388" s="5" t="str">
        <f>+[1]金額計算!C392</f>
        <v>普通自動車</v>
      </c>
      <c r="D388" s="42" t="str">
        <f>+[1]金額計算!D392</f>
        <v>プジョー</v>
      </c>
      <c r="E388" s="42">
        <f>+[1]金額計算!E392</f>
        <v>508</v>
      </c>
      <c r="F388" s="42" t="str">
        <f>+[1]金額計算!F392</f>
        <v>GT HYBRID(類別：0213)</v>
      </c>
      <c r="G388" s="5" t="str">
        <f>+[1]金額計算!G392</f>
        <v>3LA-R85G06H</v>
      </c>
      <c r="H388" s="6">
        <f>+[1]金額計算!H392</f>
        <v>6825455</v>
      </c>
      <c r="I388" s="47" t="str">
        <f>+[1]金額計算!I392</f>
        <v/>
      </c>
      <c r="J388" s="47">
        <f>+[1]金額計算!J392</f>
        <v>400000</v>
      </c>
      <c r="K388" s="47" t="str">
        <f>+[1]金額計算!K392</f>
        <v/>
      </c>
      <c r="L388" s="47">
        <f>+[1]金額計算!L392</f>
        <v>250000</v>
      </c>
    </row>
    <row r="389" spans="1:12" ht="17.399999999999999" customHeight="1" x14ac:dyDescent="0.45">
      <c r="A389" s="4">
        <f>+[1]金額計算!A393</f>
        <v>628</v>
      </c>
      <c r="B389" s="5" t="str">
        <f>+[1]金額計算!B393</f>
        <v>PHEV</v>
      </c>
      <c r="C389" s="5" t="str">
        <f>+[1]金額計算!C393</f>
        <v>普通自動車</v>
      </c>
      <c r="D389" s="42" t="str">
        <f>+[1]金額計算!D393</f>
        <v>プジョー</v>
      </c>
      <c r="E389" s="42">
        <f>+[1]金額計算!E393</f>
        <v>508</v>
      </c>
      <c r="F389" s="42" t="str">
        <f>+[1]金額計算!F393</f>
        <v>GT HYBRID(類別：0203)</v>
      </c>
      <c r="G389" s="5" t="str">
        <f>+[1]金額計算!G393</f>
        <v>3LA-R85G06H</v>
      </c>
      <c r="H389" s="6">
        <f>+[1]金額計算!H393</f>
        <v>6752727</v>
      </c>
      <c r="I389" s="47" t="str">
        <f>+[1]金額計算!I393</f>
        <v/>
      </c>
      <c r="J389" s="47">
        <f>+[1]金額計算!J393</f>
        <v>400000</v>
      </c>
      <c r="K389" s="47" t="str">
        <f>+[1]金額計算!K393</f>
        <v/>
      </c>
      <c r="L389" s="47">
        <f>+[1]金額計算!L393</f>
        <v>250000</v>
      </c>
    </row>
    <row r="390" spans="1:12" ht="17.399999999999999" customHeight="1" x14ac:dyDescent="0.45">
      <c r="A390" s="4">
        <f>+[1]金額計算!A394</f>
        <v>184</v>
      </c>
      <c r="B390" s="5" t="str">
        <f>+[1]金額計算!B394</f>
        <v>PHEV</v>
      </c>
      <c r="C390" s="5" t="str">
        <f>+[1]金額計算!C394</f>
        <v>普通自動車</v>
      </c>
      <c r="D390" s="42" t="str">
        <f>+[1]金額計算!D394</f>
        <v>プジョー</v>
      </c>
      <c r="E390" s="42">
        <f>+[1]金額計算!E394</f>
        <v>508</v>
      </c>
      <c r="F390" s="42" t="str">
        <f>+[1]金額計算!F394</f>
        <v>GT HYBRID(類別：左から2桁目が0または1)</v>
      </c>
      <c r="G390" s="5" t="str">
        <f>+[1]金額計算!G394</f>
        <v>3LA-R85G06H</v>
      </c>
      <c r="H390" s="6">
        <f>+[1]金額計算!H394</f>
        <v>6752727</v>
      </c>
      <c r="I390" s="47" t="str">
        <f>+[1]金額計算!I394</f>
        <v/>
      </c>
      <c r="J390" s="47">
        <f>+[1]金額計算!J394</f>
        <v>400000</v>
      </c>
      <c r="K390" s="47" t="str">
        <f>+[1]金額計算!K394</f>
        <v/>
      </c>
      <c r="L390" s="47">
        <f>+[1]金額計算!L394</f>
        <v>250000</v>
      </c>
    </row>
    <row r="391" spans="1:12" ht="17.399999999999999" customHeight="1" x14ac:dyDescent="0.45">
      <c r="A391" s="4">
        <f>+[1]金額計算!A395</f>
        <v>630</v>
      </c>
      <c r="B391" s="5" t="str">
        <f>+[1]金額計算!B395</f>
        <v>PHEV</v>
      </c>
      <c r="C391" s="5" t="str">
        <f>+[1]金額計算!C395</f>
        <v>普通自動車</v>
      </c>
      <c r="D391" s="42" t="str">
        <f>+[1]金額計算!D395</f>
        <v>プジョー</v>
      </c>
      <c r="E391" s="42">
        <f>+[1]金額計算!E395</f>
        <v>508</v>
      </c>
      <c r="F391" s="42" t="str">
        <f>+[1]金額計算!F395</f>
        <v>SW GT HYBRID(類別：1203)</v>
      </c>
      <c r="G391" s="5" t="str">
        <f>+[1]金額計算!G395</f>
        <v>3LA-R85G06H</v>
      </c>
      <c r="H391" s="6">
        <f>+[1]金額計算!H395</f>
        <v>7032727</v>
      </c>
      <c r="I391" s="47" t="str">
        <f>+[1]金額計算!I395</f>
        <v/>
      </c>
      <c r="J391" s="47">
        <f>+[1]金額計算!J395</f>
        <v>400000</v>
      </c>
      <c r="K391" s="47" t="str">
        <f>+[1]金額計算!K395</f>
        <v/>
      </c>
      <c r="L391" s="47">
        <f>+[1]金額計算!L395</f>
        <v>250000</v>
      </c>
    </row>
    <row r="392" spans="1:12" ht="17.399999999999999" customHeight="1" x14ac:dyDescent="0.45">
      <c r="A392" s="4">
        <f>+[1]金額計算!A396</f>
        <v>185</v>
      </c>
      <c r="B392" s="5" t="str">
        <f>+[1]金額計算!B396</f>
        <v>PHEV</v>
      </c>
      <c r="C392" s="5" t="str">
        <f>+[1]金額計算!C396</f>
        <v>普通自動車</v>
      </c>
      <c r="D392" s="42" t="str">
        <f>+[1]金額計算!D396</f>
        <v>プジョー</v>
      </c>
      <c r="E392" s="42">
        <f>+[1]金額計算!E396</f>
        <v>508</v>
      </c>
      <c r="F392" s="42" t="str">
        <f>+[1]金額計算!F396</f>
        <v>SW GT HYBRID(類別：左から2桁目が0または1)</v>
      </c>
      <c r="G392" s="5" t="str">
        <f>+[1]金額計算!G396</f>
        <v>3LA-R85G06H</v>
      </c>
      <c r="H392" s="6">
        <f>+[1]金額計算!H396</f>
        <v>7032727</v>
      </c>
      <c r="I392" s="47" t="str">
        <f>+[1]金額計算!I396</f>
        <v/>
      </c>
      <c r="J392" s="47">
        <f>+[1]金額計算!J396</f>
        <v>400000</v>
      </c>
      <c r="K392" s="47" t="str">
        <f>+[1]金額計算!K396</f>
        <v/>
      </c>
      <c r="L392" s="47">
        <f>+[1]金額計算!L396</f>
        <v>250000</v>
      </c>
    </row>
    <row r="393" spans="1:12" ht="17.399999999999999" customHeight="1" x14ac:dyDescent="0.45">
      <c r="A393" s="4">
        <f>+[1]金額計算!A397</f>
        <v>629</v>
      </c>
      <c r="B393" s="5" t="str">
        <f>+[1]金額計算!B397</f>
        <v>PHEV</v>
      </c>
      <c r="C393" s="5" t="str">
        <f>+[1]金額計算!C397</f>
        <v>普通自動車</v>
      </c>
      <c r="D393" s="42" t="str">
        <f>+[1]金額計算!D397</f>
        <v>プジョー</v>
      </c>
      <c r="E393" s="42">
        <f>+[1]金額計算!E397</f>
        <v>3008</v>
      </c>
      <c r="F393" s="42" t="str">
        <f>+[1]金額計算!F397</f>
        <v>GT HYBRID4(類別：0302)</v>
      </c>
      <c r="G393" s="5" t="str">
        <f>+[1]金額計算!G397</f>
        <v>3LA-P845G06H</v>
      </c>
      <c r="H393" s="6">
        <f>+[1]金額計算!H397</f>
        <v>6459091</v>
      </c>
      <c r="I393" s="47" t="str">
        <f>+[1]金額計算!I397</f>
        <v/>
      </c>
      <c r="J393" s="47">
        <f>+[1]金額計算!J397</f>
        <v>400000</v>
      </c>
      <c r="K393" s="47" t="str">
        <f>+[1]金額計算!K397</f>
        <v/>
      </c>
      <c r="L393" s="47">
        <f>+[1]金額計算!L397</f>
        <v>250000</v>
      </c>
    </row>
    <row r="394" spans="1:12" ht="17.399999999999999" customHeight="1" x14ac:dyDescent="0.45">
      <c r="A394" s="4">
        <f>+[1]金額計算!A398</f>
        <v>186</v>
      </c>
      <c r="B394" s="5" t="str">
        <f>+[1]金額計算!B398</f>
        <v>PHEV</v>
      </c>
      <c r="C394" s="5" t="str">
        <f>+[1]金額計算!C398</f>
        <v>普通自動車</v>
      </c>
      <c r="D394" s="42" t="str">
        <f>+[1]金額計算!D398</f>
        <v>プジョー</v>
      </c>
      <c r="E394" s="42">
        <f>+[1]金額計算!E398</f>
        <v>3008</v>
      </c>
      <c r="F394" s="42" t="str">
        <f>+[1]金額計算!F398</f>
        <v>GT HYBRID4(類別：左から2桁目が0か1か2)</v>
      </c>
      <c r="G394" s="5" t="str">
        <f>+[1]金額計算!G398</f>
        <v>3LA-P845G06H</v>
      </c>
      <c r="H394" s="6">
        <f>+[1]金額計算!H398</f>
        <v>6459091</v>
      </c>
      <c r="I394" s="47" t="str">
        <f>+[1]金額計算!I398</f>
        <v/>
      </c>
      <c r="J394" s="47">
        <f>+[1]金額計算!J398</f>
        <v>400000</v>
      </c>
      <c r="K394" s="47" t="str">
        <f>+[1]金額計算!K398</f>
        <v/>
      </c>
      <c r="L394" s="47">
        <f>+[1]金額計算!L398</f>
        <v>250000</v>
      </c>
    </row>
    <row r="395" spans="1:12" ht="17.399999999999999" customHeight="1" x14ac:dyDescent="0.45">
      <c r="A395" s="4">
        <f>+[1]金額計算!A399</f>
        <v>187</v>
      </c>
      <c r="B395" s="5" t="str">
        <f>+[1]金額計算!B399</f>
        <v>PHEV</v>
      </c>
      <c r="C395" s="5" t="str">
        <f>+[1]金額計算!C399</f>
        <v>普通自動車</v>
      </c>
      <c r="D395" s="42" t="str">
        <f>+[1]金額計算!D399</f>
        <v>プジョー</v>
      </c>
      <c r="E395" s="42">
        <f>+[1]金額計算!E399</f>
        <v>3008</v>
      </c>
      <c r="F395" s="42" t="str">
        <f>+[1]金額計算!F399</f>
        <v>GT HYBRID4 Red Nappa</v>
      </c>
      <c r="G395" s="5" t="str">
        <f>+[1]金額計算!G399</f>
        <v>3LA-P845G06H</v>
      </c>
      <c r="H395" s="6">
        <f>+[1]金額計算!H399</f>
        <v>5871364</v>
      </c>
      <c r="I395" s="47" t="str">
        <f>+[1]金額計算!I399</f>
        <v/>
      </c>
      <c r="J395" s="47">
        <f>+[1]金額計算!J399</f>
        <v>400000</v>
      </c>
      <c r="K395" s="47" t="str">
        <f>+[1]金額計算!K399</f>
        <v/>
      </c>
      <c r="L395" s="47">
        <f>+[1]金額計算!L399</f>
        <v>250000</v>
      </c>
    </row>
    <row r="396" spans="1:12" ht="17.399999999999999" customHeight="1" x14ac:dyDescent="0.45">
      <c r="A396" s="4">
        <f>+[1]金額計算!A400</f>
        <v>665</v>
      </c>
      <c r="B396" s="5" t="str">
        <f>+[1]金額計算!B400</f>
        <v>PHEV</v>
      </c>
      <c r="C396" s="5" t="str">
        <f>+[1]金額計算!C400</f>
        <v>普通自動車</v>
      </c>
      <c r="D396" s="42" t="str">
        <f>+[1]金額計算!D400</f>
        <v>ポルシェ</v>
      </c>
      <c r="E396" s="42" t="str">
        <f>+[1]金額計算!E400</f>
        <v>Cayenne</v>
      </c>
      <c r="F396" s="42" t="str">
        <f>+[1]金額計算!F400</f>
        <v>E-Hybrid</v>
      </c>
      <c r="G396" s="5" t="str">
        <f>+[1]金額計算!G400</f>
        <v>3LA-E3RL</v>
      </c>
      <c r="H396" s="6">
        <f>+[1]金額計算!H400</f>
        <v>12681818</v>
      </c>
      <c r="I396" s="47" t="str">
        <f>+[1]金額計算!I400</f>
        <v/>
      </c>
      <c r="J396" s="47">
        <f>+[1]金額計算!J400</f>
        <v>350000</v>
      </c>
      <c r="K396" s="47" t="str">
        <f>+[1]金額計算!K400</f>
        <v/>
      </c>
      <c r="L396" s="47">
        <f>+[1]金額計算!L400</f>
        <v>200000</v>
      </c>
    </row>
    <row r="397" spans="1:12" ht="17.399999999999999" customHeight="1" x14ac:dyDescent="0.45">
      <c r="A397" s="4">
        <f>+[1]金額計算!A401</f>
        <v>666</v>
      </c>
      <c r="B397" s="5" t="str">
        <f>+[1]金額計算!B401</f>
        <v>PHEV</v>
      </c>
      <c r="C397" s="5" t="str">
        <f>+[1]金額計算!C401</f>
        <v>普通自動車</v>
      </c>
      <c r="D397" s="42" t="str">
        <f>+[1]金額計算!D401</f>
        <v>ポルシェ</v>
      </c>
      <c r="E397" s="42" t="str">
        <f>+[1]金額計算!E401</f>
        <v>Cayenne</v>
      </c>
      <c r="F397" s="42" t="str">
        <f>+[1]金額計算!F401</f>
        <v>E-Hybrid</v>
      </c>
      <c r="G397" s="5" t="str">
        <f>+[1]金額計算!G401</f>
        <v>3LA-E3RLA</v>
      </c>
      <c r="H397" s="6">
        <f>+[1]金額計算!H401</f>
        <v>12990000</v>
      </c>
      <c r="I397" s="47" t="str">
        <f>+[1]金額計算!I401</f>
        <v/>
      </c>
      <c r="J397" s="47">
        <f>+[1]金額計算!J401</f>
        <v>350000</v>
      </c>
      <c r="K397" s="47" t="str">
        <f>+[1]金額計算!K401</f>
        <v/>
      </c>
      <c r="L397" s="47">
        <f>+[1]金額計算!L401</f>
        <v>200000</v>
      </c>
    </row>
    <row r="398" spans="1:12" ht="17.399999999999999" customHeight="1" x14ac:dyDescent="0.45">
      <c r="A398" s="4">
        <f>+[1]金額計算!A402</f>
        <v>667</v>
      </c>
      <c r="B398" s="5" t="str">
        <f>+[1]金額計算!B402</f>
        <v>PHEV</v>
      </c>
      <c r="C398" s="5" t="str">
        <f>+[1]金額計算!C402</f>
        <v>普通自動車</v>
      </c>
      <c r="D398" s="42" t="str">
        <f>+[1]金額計算!D402</f>
        <v>ポルシェ</v>
      </c>
      <c r="E398" s="42" t="str">
        <f>+[1]金額計算!E402</f>
        <v>Cayenne</v>
      </c>
      <c r="F398" s="42" t="str">
        <f>+[1]金額計算!F402</f>
        <v>E-Hybrid Coupe</v>
      </c>
      <c r="G398" s="5" t="str">
        <f>+[1]金額計算!G402</f>
        <v>3LA-E3RL</v>
      </c>
      <c r="H398" s="6">
        <f>+[1]金額計算!H402</f>
        <v>13090909</v>
      </c>
      <c r="I398" s="47" t="str">
        <f>+[1]金額計算!I402</f>
        <v/>
      </c>
      <c r="J398" s="47">
        <f>+[1]金額計算!J402</f>
        <v>350000</v>
      </c>
      <c r="K398" s="47" t="str">
        <f>+[1]金額計算!K402</f>
        <v/>
      </c>
      <c r="L398" s="47">
        <f>+[1]金額計算!L402</f>
        <v>200000</v>
      </c>
    </row>
    <row r="399" spans="1:12" ht="17.399999999999999" customHeight="1" x14ac:dyDescent="0.45">
      <c r="A399" s="4">
        <f>+[1]金額計算!A403</f>
        <v>668</v>
      </c>
      <c r="B399" s="5" t="str">
        <f>+[1]金額計算!B403</f>
        <v>PHEV</v>
      </c>
      <c r="C399" s="5" t="str">
        <f>+[1]金額計算!C403</f>
        <v>普通自動車</v>
      </c>
      <c r="D399" s="42" t="str">
        <f>+[1]金額計算!D403</f>
        <v>ポルシェ</v>
      </c>
      <c r="E399" s="42" t="str">
        <f>+[1]金額計算!E403</f>
        <v>Cayenne</v>
      </c>
      <c r="F399" s="42" t="str">
        <f>+[1]金額計算!F403</f>
        <v>E-Hybrid Coupe</v>
      </c>
      <c r="G399" s="5" t="str">
        <f>+[1]金額計算!G403</f>
        <v>3LA-E3RLA</v>
      </c>
      <c r="H399" s="6">
        <f>+[1]金額計算!H403</f>
        <v>13399091</v>
      </c>
      <c r="I399" s="47" t="str">
        <f>+[1]金額計算!I403</f>
        <v/>
      </c>
      <c r="J399" s="47">
        <f>+[1]金額計算!J403</f>
        <v>350000</v>
      </c>
      <c r="K399" s="47" t="str">
        <f>+[1]金額計算!K403</f>
        <v/>
      </c>
      <c r="L399" s="47">
        <f>+[1]金額計算!L403</f>
        <v>200000</v>
      </c>
    </row>
    <row r="400" spans="1:12" ht="17.399999999999999" customHeight="1" x14ac:dyDescent="0.45">
      <c r="A400" s="4">
        <f>+[1]金額計算!A404</f>
        <v>555</v>
      </c>
      <c r="B400" s="5" t="str">
        <f>+[1]金額計算!B404</f>
        <v>PHEV</v>
      </c>
      <c r="C400" s="5" t="str">
        <f>+[1]金額計算!C404</f>
        <v>普通自動車</v>
      </c>
      <c r="D400" s="42" t="str">
        <f>+[1]金額計算!D404</f>
        <v>ポルシェ</v>
      </c>
      <c r="E400" s="42" t="str">
        <f>+[1]金額計算!E404</f>
        <v>Cayenne</v>
      </c>
      <c r="F400" s="42" t="str">
        <f>+[1]金額計算!F404</f>
        <v>E-Hybrid</v>
      </c>
      <c r="G400" s="5" t="str">
        <f>+[1]金額計算!G404</f>
        <v>3LA-E3PF</v>
      </c>
      <c r="H400" s="6">
        <f>+[1]金額計算!H404</f>
        <v>12018182</v>
      </c>
      <c r="I400" s="47" t="str">
        <f>+[1]金額計算!I404</f>
        <v/>
      </c>
      <c r="J400" s="47">
        <f>+[1]金額計算!J404</f>
        <v>350000</v>
      </c>
      <c r="K400" s="47" t="str">
        <f>+[1]金額計算!K404</f>
        <v/>
      </c>
      <c r="L400" s="47">
        <f>+[1]金額計算!L404</f>
        <v>200000</v>
      </c>
    </row>
    <row r="401" spans="1:12" ht="17.399999999999999" customHeight="1" x14ac:dyDescent="0.45">
      <c r="A401" s="4">
        <f>+[1]金額計算!A405</f>
        <v>556</v>
      </c>
      <c r="B401" s="5" t="str">
        <f>+[1]金額計算!B405</f>
        <v>PHEV</v>
      </c>
      <c r="C401" s="5" t="str">
        <f>+[1]金額計算!C405</f>
        <v>普通自動車</v>
      </c>
      <c r="D401" s="42" t="str">
        <f>+[1]金額計算!D405</f>
        <v>ポルシェ</v>
      </c>
      <c r="E401" s="42" t="str">
        <f>+[1]金額計算!E405</f>
        <v>Cayenne</v>
      </c>
      <c r="F401" s="42" t="str">
        <f>+[1]金額計算!F405</f>
        <v>E-Hybrid Platinum Edition</v>
      </c>
      <c r="G401" s="5" t="str">
        <f>+[1]金額計算!G405</f>
        <v>3LA-E3PF</v>
      </c>
      <c r="H401" s="6">
        <f>+[1]金額計算!H405</f>
        <v>13000000</v>
      </c>
      <c r="I401" s="47" t="str">
        <f>+[1]金額計算!I405</f>
        <v/>
      </c>
      <c r="J401" s="47">
        <f>+[1]金額計算!J405</f>
        <v>350000</v>
      </c>
      <c r="K401" s="47" t="str">
        <f>+[1]金額計算!K405</f>
        <v/>
      </c>
      <c r="L401" s="47">
        <f>+[1]金額計算!L405</f>
        <v>200000</v>
      </c>
    </row>
    <row r="402" spans="1:12" ht="17.399999999999999" customHeight="1" x14ac:dyDescent="0.45">
      <c r="A402" s="4">
        <f>+[1]金額計算!A406</f>
        <v>558</v>
      </c>
      <c r="B402" s="5" t="str">
        <f>+[1]金額計算!B406</f>
        <v>PHEV</v>
      </c>
      <c r="C402" s="5" t="str">
        <f>+[1]金額計算!C406</f>
        <v>普通自動車</v>
      </c>
      <c r="D402" s="42" t="str">
        <f>+[1]金額計算!D406</f>
        <v>ポルシェ</v>
      </c>
      <c r="E402" s="42" t="str">
        <f>+[1]金額計算!E406</f>
        <v>Cayenne</v>
      </c>
      <c r="F402" s="42" t="str">
        <f>+[1]金額計算!F406</f>
        <v>E-Hybrid Coupe</v>
      </c>
      <c r="G402" s="5" t="str">
        <f>+[1]金額計算!G406</f>
        <v>3LA-E3PF</v>
      </c>
      <c r="H402" s="6">
        <f>+[1]金額計算!H406</f>
        <v>12490909</v>
      </c>
      <c r="I402" s="47" t="str">
        <f>+[1]金額計算!I406</f>
        <v/>
      </c>
      <c r="J402" s="47">
        <f>+[1]金額計算!J406</f>
        <v>350000</v>
      </c>
      <c r="K402" s="47" t="str">
        <f>+[1]金額計算!K406</f>
        <v/>
      </c>
      <c r="L402" s="47">
        <f>+[1]金額計算!L406</f>
        <v>200000</v>
      </c>
    </row>
    <row r="403" spans="1:12" ht="17.399999999999999" customHeight="1" x14ac:dyDescent="0.45">
      <c r="A403" s="4">
        <f>+[1]金額計算!A407</f>
        <v>557</v>
      </c>
      <c r="B403" s="5" t="str">
        <f>+[1]金額計算!B407</f>
        <v>PHEV</v>
      </c>
      <c r="C403" s="5" t="str">
        <f>+[1]金額計算!C407</f>
        <v>普通自動車</v>
      </c>
      <c r="D403" s="42" t="str">
        <f>+[1]金額計算!D407</f>
        <v>ポルシェ</v>
      </c>
      <c r="E403" s="42" t="str">
        <f>+[1]金額計算!E407</f>
        <v>Cayenne</v>
      </c>
      <c r="F403" s="42" t="str">
        <f>+[1]金額計算!F407</f>
        <v>E-Hybrid Coupe Platinum Edition</v>
      </c>
      <c r="G403" s="5" t="str">
        <f>+[1]金額計算!G407</f>
        <v>3LA-E3PF</v>
      </c>
      <c r="H403" s="6">
        <f>+[1]金額計算!H407</f>
        <v>12900000</v>
      </c>
      <c r="I403" s="47" t="str">
        <f>+[1]金額計算!I407</f>
        <v/>
      </c>
      <c r="J403" s="47">
        <f>+[1]金額計算!J407</f>
        <v>350000</v>
      </c>
      <c r="K403" s="47" t="str">
        <f>+[1]金額計算!K407</f>
        <v/>
      </c>
      <c r="L403" s="47">
        <f>+[1]金額計算!L407</f>
        <v>200000</v>
      </c>
    </row>
    <row r="404" spans="1:12" ht="17.399999999999999" customHeight="1" x14ac:dyDescent="0.45">
      <c r="A404" s="4">
        <f>+[1]金額計算!A408</f>
        <v>559</v>
      </c>
      <c r="B404" s="5" t="str">
        <f>+[1]金額計算!B408</f>
        <v>PHEV</v>
      </c>
      <c r="C404" s="5" t="str">
        <f>+[1]金額計算!C408</f>
        <v>普通自動車</v>
      </c>
      <c r="D404" s="42" t="str">
        <f>+[1]金額計算!D408</f>
        <v>ポルシェ</v>
      </c>
      <c r="E404" s="42" t="str">
        <f>+[1]金額計算!E408</f>
        <v>Cayenne</v>
      </c>
      <c r="F404" s="42" t="str">
        <f>+[1]金額計算!F408</f>
        <v>E-Hybrid</v>
      </c>
      <c r="G404" s="5" t="str">
        <f>+[1]金額計算!G408</f>
        <v>3LA-E3PFA</v>
      </c>
      <c r="H404" s="6">
        <f>+[1]金額計算!H408</f>
        <v>12341818</v>
      </c>
      <c r="I404" s="47" t="str">
        <f>+[1]金額計算!I408</f>
        <v/>
      </c>
      <c r="J404" s="47">
        <f>+[1]金額計算!J408</f>
        <v>350000</v>
      </c>
      <c r="K404" s="47" t="str">
        <f>+[1]金額計算!K408</f>
        <v/>
      </c>
      <c r="L404" s="47">
        <f>+[1]金額計算!L408</f>
        <v>200000</v>
      </c>
    </row>
    <row r="405" spans="1:12" ht="17.399999999999999" customHeight="1" x14ac:dyDescent="0.45">
      <c r="A405" s="4">
        <f>+[1]金額計算!A409</f>
        <v>560</v>
      </c>
      <c r="B405" s="5" t="str">
        <f>+[1]金額計算!B409</f>
        <v>PHEV</v>
      </c>
      <c r="C405" s="5" t="str">
        <f>+[1]金額計算!C409</f>
        <v>普通自動車</v>
      </c>
      <c r="D405" s="42" t="str">
        <f>+[1]金額計算!D409</f>
        <v>ポルシェ</v>
      </c>
      <c r="E405" s="42" t="str">
        <f>+[1]金額計算!E409</f>
        <v>Cayenne</v>
      </c>
      <c r="F405" s="42" t="str">
        <f>+[1]金額計算!F409</f>
        <v>E-Hybrid Platinum Edition</v>
      </c>
      <c r="G405" s="5" t="str">
        <f>+[1]金額計算!G409</f>
        <v>3LA-E3PFA</v>
      </c>
      <c r="H405" s="6">
        <f>+[1]金額計算!H409</f>
        <v>13323636</v>
      </c>
      <c r="I405" s="47" t="str">
        <f>+[1]金額計算!I409</f>
        <v/>
      </c>
      <c r="J405" s="47">
        <f>+[1]金額計算!J409</f>
        <v>350000</v>
      </c>
      <c r="K405" s="47" t="str">
        <f>+[1]金額計算!K409</f>
        <v/>
      </c>
      <c r="L405" s="47">
        <f>+[1]金額計算!L409</f>
        <v>200000</v>
      </c>
    </row>
    <row r="406" spans="1:12" ht="17.399999999999999" customHeight="1" x14ac:dyDescent="0.45">
      <c r="A406" s="4">
        <f>+[1]金額計算!A410</f>
        <v>561</v>
      </c>
      <c r="B406" s="5" t="str">
        <f>+[1]金額計算!B410</f>
        <v>PHEV</v>
      </c>
      <c r="C406" s="5" t="str">
        <f>+[1]金額計算!C410</f>
        <v>普通自動車</v>
      </c>
      <c r="D406" s="42" t="str">
        <f>+[1]金額計算!D410</f>
        <v>ポルシェ</v>
      </c>
      <c r="E406" s="42" t="str">
        <f>+[1]金額計算!E410</f>
        <v>Cayenne</v>
      </c>
      <c r="F406" s="42" t="str">
        <f>+[1]金額計算!F410</f>
        <v>E-Hybrid Coupe</v>
      </c>
      <c r="G406" s="5" t="str">
        <f>+[1]金額計算!G410</f>
        <v>3LA-E3PFA</v>
      </c>
      <c r="H406" s="6">
        <f>+[1]金額計算!H410</f>
        <v>12814545</v>
      </c>
      <c r="I406" s="47" t="str">
        <f>+[1]金額計算!I410</f>
        <v/>
      </c>
      <c r="J406" s="47">
        <f>+[1]金額計算!J410</f>
        <v>350000</v>
      </c>
      <c r="K406" s="47" t="str">
        <f>+[1]金額計算!K410</f>
        <v/>
      </c>
      <c r="L406" s="47">
        <f>+[1]金額計算!L410</f>
        <v>200000</v>
      </c>
    </row>
    <row r="407" spans="1:12" ht="17.399999999999999" customHeight="1" x14ac:dyDescent="0.45">
      <c r="A407" s="4">
        <f>+[1]金額計算!A411</f>
        <v>562</v>
      </c>
      <c r="B407" s="5" t="str">
        <f>+[1]金額計算!B411</f>
        <v>PHEV</v>
      </c>
      <c r="C407" s="5" t="str">
        <f>+[1]金額計算!C411</f>
        <v>普通自動車</v>
      </c>
      <c r="D407" s="42" t="str">
        <f>+[1]金額計算!D411</f>
        <v>ポルシェ</v>
      </c>
      <c r="E407" s="42" t="str">
        <f>+[1]金額計算!E411</f>
        <v>Cayenne</v>
      </c>
      <c r="F407" s="42" t="str">
        <f>+[1]金額計算!F411</f>
        <v>E-Hybrid Coupe Platinum Edition</v>
      </c>
      <c r="G407" s="5" t="str">
        <f>+[1]金額計算!G411</f>
        <v>3LA-E3PFA</v>
      </c>
      <c r="H407" s="6">
        <f>+[1]金額計算!H411</f>
        <v>13223636</v>
      </c>
      <c r="I407" s="47" t="str">
        <f>+[1]金額計算!I411</f>
        <v/>
      </c>
      <c r="J407" s="47">
        <f>+[1]金額計算!J411</f>
        <v>350000</v>
      </c>
      <c r="K407" s="47" t="str">
        <f>+[1]金額計算!K411</f>
        <v/>
      </c>
      <c r="L407" s="47">
        <f>+[1]金額計算!L411</f>
        <v>200000</v>
      </c>
    </row>
    <row r="408" spans="1:12" ht="17.399999999999999" customHeight="1" x14ac:dyDescent="0.45">
      <c r="A408" s="4" t="str">
        <f>+[1]金額計算!A412</f>
        <v>車両コード</v>
      </c>
      <c r="B408" s="5" t="str">
        <f>+[1]金額計算!B412</f>
        <v>PHEV</v>
      </c>
      <c r="C408" s="5" t="str">
        <f>+[1]金額計算!C412</f>
        <v>区分</v>
      </c>
      <c r="D408" s="42" t="str">
        <f>+[1]金額計算!D412</f>
        <v>ブランド（メーカー）</v>
      </c>
      <c r="E408" s="42" t="str">
        <f>+[1]金額計算!E412</f>
        <v>車名</v>
      </c>
      <c r="F408" s="42" t="str">
        <f>+[1]金額計算!F412</f>
        <v>グレード</v>
      </c>
      <c r="G408" s="5" t="str">
        <f>+[1]金額計算!G412</f>
        <v>型式</v>
      </c>
      <c r="H408" s="6" t="str">
        <f>+[1]金額計算!H412</f>
        <v>定価(円)
※１</v>
      </c>
      <c r="I408" s="47" t="e">
        <f>+[1]金額計算!I412</f>
        <v>#N/A</v>
      </c>
      <c r="J408" s="47" t="str">
        <f>+[1]金額計算!J412</f>
        <v/>
      </c>
      <c r="K408" s="47" t="e">
        <f>+[1]金額計算!K412</f>
        <v>#N/A</v>
      </c>
      <c r="L408" s="47" t="str">
        <f>+[1]金額計算!L412</f>
        <v/>
      </c>
    </row>
    <row r="409" spans="1:12" ht="17.399999999999999" customHeight="1" x14ac:dyDescent="0.45">
      <c r="A409" s="4">
        <f>+[1]金額計算!A413</f>
        <v>0</v>
      </c>
      <c r="B409" s="5" t="str">
        <f>+[1]金額計算!B413</f>
        <v>PHEV</v>
      </c>
      <c r="C409" s="5" t="str">
        <f>+[1]金額計算!C413</f>
        <v/>
      </c>
      <c r="D409" s="42" t="str">
        <f>+[1]金額計算!D413</f>
        <v/>
      </c>
      <c r="E409" s="42" t="str">
        <f>+[1]金額計算!E413</f>
        <v/>
      </c>
      <c r="F409" s="42" t="str">
        <f>+[1]金額計算!F413</f>
        <v/>
      </c>
      <c r="G409" s="5" t="str">
        <f>+[1]金額計算!G413</f>
        <v/>
      </c>
      <c r="H409" s="6" t="str">
        <f>+[1]金額計算!H413</f>
        <v/>
      </c>
      <c r="I409" s="47" t="str">
        <f>+[1]金額計算!I413</f>
        <v/>
      </c>
      <c r="J409" s="47" t="str">
        <f>+[1]金額計算!J413</f>
        <v/>
      </c>
      <c r="K409" s="47" t="str">
        <f>+[1]金額計算!K413</f>
        <v/>
      </c>
      <c r="L409" s="47" t="str">
        <f>+[1]金額計算!L413</f>
        <v/>
      </c>
    </row>
    <row r="410" spans="1:12" ht="17.399999999999999" customHeight="1" x14ac:dyDescent="0.45">
      <c r="A410" s="4">
        <f>+[1]金額計算!A414</f>
        <v>0</v>
      </c>
      <c r="B410" s="5" t="str">
        <f>+[1]金額計算!B414</f>
        <v>PHEV</v>
      </c>
      <c r="C410" s="5" t="str">
        <f>+[1]金額計算!C414</f>
        <v/>
      </c>
      <c r="D410" s="42" t="str">
        <f>+[1]金額計算!D414</f>
        <v/>
      </c>
      <c r="E410" s="42" t="str">
        <f>+[1]金額計算!E414</f>
        <v/>
      </c>
      <c r="F410" s="42" t="str">
        <f>+[1]金額計算!F414</f>
        <v/>
      </c>
      <c r="G410" s="5" t="str">
        <f>+[1]金額計算!G414</f>
        <v/>
      </c>
      <c r="H410" s="6" t="str">
        <f>+[1]金額計算!H414</f>
        <v/>
      </c>
      <c r="I410" s="47" t="str">
        <f>+[1]金額計算!I414</f>
        <v/>
      </c>
      <c r="J410" s="47" t="str">
        <f>+[1]金額計算!J414</f>
        <v/>
      </c>
      <c r="K410" s="47" t="str">
        <f>+[1]金額計算!K414</f>
        <v/>
      </c>
      <c r="L410" s="47" t="str">
        <f>+[1]金額計算!L414</f>
        <v/>
      </c>
    </row>
    <row r="411" spans="1:12" ht="17.399999999999999" customHeight="1" x14ac:dyDescent="0.45">
      <c r="A411" s="4">
        <f>+[1]金額計算!A415</f>
        <v>0</v>
      </c>
      <c r="B411" s="5" t="str">
        <f>+[1]金額計算!B415</f>
        <v>PHEV</v>
      </c>
      <c r="C411" s="5" t="str">
        <f>+[1]金額計算!C415</f>
        <v/>
      </c>
      <c r="D411" s="42" t="str">
        <f>+[1]金額計算!D415</f>
        <v/>
      </c>
      <c r="E411" s="42" t="str">
        <f>+[1]金額計算!E415</f>
        <v/>
      </c>
      <c r="F411" s="42" t="str">
        <f>+[1]金額計算!F415</f>
        <v/>
      </c>
      <c r="G411" s="5" t="str">
        <f>+[1]金額計算!G415</f>
        <v/>
      </c>
      <c r="H411" s="6" t="str">
        <f>+[1]金額計算!H415</f>
        <v/>
      </c>
      <c r="I411" s="47" t="e">
        <f>+[1]金額計算!I415</f>
        <v>#N/A</v>
      </c>
      <c r="J411" s="47" t="e">
        <f>+[1]金額計算!J415</f>
        <v>#N/A</v>
      </c>
      <c r="K411" s="47" t="e">
        <f>+[1]金額計算!K415</f>
        <v>#N/A</v>
      </c>
      <c r="L411" s="47" t="e">
        <f>+[1]金額計算!L415</f>
        <v>#N/A</v>
      </c>
    </row>
    <row r="412" spans="1:12" ht="17.399999999999999" customHeight="1" x14ac:dyDescent="0.45">
      <c r="A412" s="4">
        <f>+[1]金額計算!A416</f>
        <v>204</v>
      </c>
      <c r="B412" s="5" t="str">
        <f>+[1]金額計算!B416</f>
        <v>PHEV</v>
      </c>
      <c r="C412" s="5" t="str">
        <f>+[1]金額計算!C416</f>
        <v>普通自動車</v>
      </c>
      <c r="D412" s="42" t="str">
        <f>+[1]金額計算!D416</f>
        <v>ポルシェ</v>
      </c>
      <c r="E412" s="42" t="str">
        <f>+[1]金額計算!E416</f>
        <v>Cayenne</v>
      </c>
      <c r="F412" s="42" t="str">
        <f>+[1]金額計算!F416</f>
        <v>E-Hybrid</v>
      </c>
      <c r="G412" s="5" t="str">
        <f>+[1]金額計算!G416</f>
        <v>3LA-E3NF</v>
      </c>
      <c r="H412" s="6">
        <f>+[1]金額計算!H416</f>
        <v>11818181</v>
      </c>
      <c r="I412" s="47" t="str">
        <f>+[1]金額計算!I416</f>
        <v/>
      </c>
      <c r="J412" s="47">
        <f>+[1]金額計算!J416</f>
        <v>350000</v>
      </c>
      <c r="K412" s="47" t="str">
        <f>+[1]金額計算!K416</f>
        <v/>
      </c>
      <c r="L412" s="47">
        <f>+[1]金額計算!L416</f>
        <v>200000</v>
      </c>
    </row>
    <row r="413" spans="1:12" ht="17.399999999999999" customHeight="1" x14ac:dyDescent="0.45">
      <c r="A413" s="4">
        <f>+[1]金額計算!A417</f>
        <v>211</v>
      </c>
      <c r="B413" s="5" t="str">
        <f>+[1]金額計算!B417</f>
        <v>PHEV</v>
      </c>
      <c r="C413" s="5" t="str">
        <f>+[1]金額計算!C417</f>
        <v>普通自動車</v>
      </c>
      <c r="D413" s="42" t="str">
        <f>+[1]金額計算!D417</f>
        <v>ポルシェ</v>
      </c>
      <c r="E413" s="42" t="str">
        <f>+[1]金額計算!E417</f>
        <v>Cayenne</v>
      </c>
      <c r="F413" s="42" t="str">
        <f>+[1]金額計算!F417</f>
        <v>E-Hybrid Coupe</v>
      </c>
      <c r="G413" s="5" t="str">
        <f>+[1]金額計算!G417</f>
        <v>3LA-E3NF</v>
      </c>
      <c r="H413" s="6">
        <f>+[1]金額計算!H417</f>
        <v>12363636</v>
      </c>
      <c r="I413" s="47" t="str">
        <f>+[1]金額計算!I417</f>
        <v/>
      </c>
      <c r="J413" s="47">
        <f>+[1]金額計算!J417</f>
        <v>350000</v>
      </c>
      <c r="K413" s="47" t="str">
        <f>+[1]金額計算!K417</f>
        <v/>
      </c>
      <c r="L413" s="47">
        <f>+[1]金額計算!L417</f>
        <v>200000</v>
      </c>
    </row>
    <row r="414" spans="1:12" ht="17.399999999999999" customHeight="1" x14ac:dyDescent="0.45">
      <c r="A414" s="4">
        <f>+[1]金額計算!A418</f>
        <v>563</v>
      </c>
      <c r="B414" s="5" t="str">
        <f>+[1]金額計算!B418</f>
        <v>PHEV</v>
      </c>
      <c r="C414" s="5" t="str">
        <f>+[1]金額計算!C418</f>
        <v>普通自動車</v>
      </c>
      <c r="D414" s="42" t="str">
        <f>+[1]金額計算!D418</f>
        <v>ポルシェ</v>
      </c>
      <c r="E414" s="42" t="str">
        <f>+[1]金額計算!E418</f>
        <v>Cayenne</v>
      </c>
      <c r="F414" s="42" t="str">
        <f>+[1]金額計算!F418</f>
        <v>Turbo S E-Hybrid</v>
      </c>
      <c r="G414" s="5" t="str">
        <f>+[1]金額計算!G418</f>
        <v>3LA-E3PHA</v>
      </c>
      <c r="H414" s="6">
        <f>+[1]金額計算!H418</f>
        <v>23036364</v>
      </c>
      <c r="I414" s="47" t="str">
        <f>+[1]金額計算!I418</f>
        <v/>
      </c>
      <c r="J414" s="47">
        <f>+[1]金額計算!J418</f>
        <v>350000</v>
      </c>
      <c r="K414" s="47" t="str">
        <f>+[1]金額計算!K418</f>
        <v/>
      </c>
      <c r="L414" s="47">
        <f>+[1]金額計算!L418</f>
        <v>200000</v>
      </c>
    </row>
    <row r="415" spans="1:12" ht="17.399999999999999" customHeight="1" x14ac:dyDescent="0.45">
      <c r="A415" s="4">
        <f>+[1]金額計算!A419</f>
        <v>564</v>
      </c>
      <c r="B415" s="5" t="str">
        <f>+[1]金額計算!B419</f>
        <v>PHEV</v>
      </c>
      <c r="C415" s="5" t="str">
        <f>+[1]金額計算!C419</f>
        <v>普通自動車</v>
      </c>
      <c r="D415" s="42" t="str">
        <f>+[1]金額計算!D419</f>
        <v>ポルシェ</v>
      </c>
      <c r="E415" s="42" t="str">
        <f>+[1]金額計算!E419</f>
        <v>Cayenne</v>
      </c>
      <c r="F415" s="42" t="str">
        <f>+[1]金額計算!F419</f>
        <v>Turbo S E-Hybrid Coupe</v>
      </c>
      <c r="G415" s="5" t="str">
        <f>+[1]金額計算!G419</f>
        <v>3LA-E3PHA</v>
      </c>
      <c r="H415" s="6">
        <f>+[1]金額計算!H419</f>
        <v>23481818</v>
      </c>
      <c r="I415" s="47" t="str">
        <f>+[1]金額計算!I419</f>
        <v/>
      </c>
      <c r="J415" s="47">
        <f>+[1]金額計算!J419</f>
        <v>350000</v>
      </c>
      <c r="K415" s="47" t="str">
        <f>+[1]金額計算!K419</f>
        <v/>
      </c>
      <c r="L415" s="47">
        <f>+[1]金額計算!L419</f>
        <v>200000</v>
      </c>
    </row>
    <row r="416" spans="1:12" ht="17.399999999999999" customHeight="1" x14ac:dyDescent="0.45">
      <c r="A416" s="4">
        <f>+[1]金額計算!A420</f>
        <v>763</v>
      </c>
      <c r="B416" s="5" t="str">
        <f>+[1]金額計算!B420</f>
        <v>PHEV</v>
      </c>
      <c r="C416" s="5" t="str">
        <f>+[1]金額計算!C420</f>
        <v>普通自動車</v>
      </c>
      <c r="D416" s="42" t="str">
        <f>+[1]金額計算!D420</f>
        <v>ポルシェ</v>
      </c>
      <c r="E416" s="42" t="str">
        <f>+[1]金額計算!E420</f>
        <v>Cayenne</v>
      </c>
      <c r="F416" s="42" t="str">
        <f>+[1]金額計算!F420</f>
        <v>S E-Hybrid</v>
      </c>
      <c r="G416" s="5" t="str">
        <f>+[1]金額計算!G420</f>
        <v>3LA-E3RNA</v>
      </c>
      <c r="H416" s="6">
        <f>+[1]金額計算!H420</f>
        <v>14463636</v>
      </c>
      <c r="I416" s="47" t="str">
        <f>+[1]金額計算!I420</f>
        <v/>
      </c>
      <c r="J416" s="47">
        <f>+[1]金額計算!J420</f>
        <v>350000</v>
      </c>
      <c r="K416" s="47" t="str">
        <f>+[1]金額計算!K420</f>
        <v/>
      </c>
      <c r="L416" s="47">
        <f>+[1]金額計算!L420</f>
        <v>200000</v>
      </c>
    </row>
    <row r="417" spans="1:12" ht="17.399999999999999" customHeight="1" x14ac:dyDescent="0.45">
      <c r="A417" s="4">
        <f>+[1]金額計算!A421</f>
        <v>764</v>
      </c>
      <c r="B417" s="5" t="str">
        <f>+[1]金額計算!B421</f>
        <v>PHEV</v>
      </c>
      <c r="C417" s="5" t="str">
        <f>+[1]金額計算!C421</f>
        <v>普通自動車</v>
      </c>
      <c r="D417" s="42" t="str">
        <f>+[1]金額計算!D421</f>
        <v>ポルシェ</v>
      </c>
      <c r="E417" s="42" t="str">
        <f>+[1]金額計算!E421</f>
        <v>Cayenne</v>
      </c>
      <c r="F417" s="42" t="str">
        <f>+[1]金額計算!F421</f>
        <v>S E-Hybrid Coupe</v>
      </c>
      <c r="G417" s="5" t="str">
        <f>+[1]金額計算!G421</f>
        <v>3LA-E3RNA</v>
      </c>
      <c r="H417" s="6">
        <f>+[1]金額計算!H421</f>
        <v>15054545</v>
      </c>
      <c r="I417" s="47" t="str">
        <f>+[1]金額計算!I421</f>
        <v/>
      </c>
      <c r="J417" s="47">
        <f>+[1]金額計算!J421</f>
        <v>350000</v>
      </c>
      <c r="K417" s="47" t="str">
        <f>+[1]金額計算!K421</f>
        <v/>
      </c>
      <c r="L417" s="47">
        <f>+[1]金額計算!L421</f>
        <v>200000</v>
      </c>
    </row>
    <row r="418" spans="1:12" ht="17.399999999999999" customHeight="1" x14ac:dyDescent="0.45">
      <c r="A418" s="4">
        <f>+[1]金額計算!A422</f>
        <v>765</v>
      </c>
      <c r="B418" s="5" t="str">
        <f>+[1]金額計算!B422</f>
        <v>PHEV</v>
      </c>
      <c r="C418" s="5" t="str">
        <f>+[1]金額計算!C422</f>
        <v>普通自動車</v>
      </c>
      <c r="D418" s="42" t="str">
        <f>+[1]金額計算!D422</f>
        <v>ポルシェ</v>
      </c>
      <c r="E418" s="42" t="str">
        <f>+[1]金額計算!E422</f>
        <v>Cayenne</v>
      </c>
      <c r="F418" s="42" t="str">
        <f>+[1]金額計算!F422</f>
        <v>Turbo E-Hybrid</v>
      </c>
      <c r="G418" s="5" t="str">
        <f>+[1]金額計算!G422</f>
        <v>3LA-E3RRA</v>
      </c>
      <c r="H418" s="6">
        <f>+[1]金額計算!H422</f>
        <v>21290909</v>
      </c>
      <c r="I418" s="47" t="str">
        <f>+[1]金額計算!I422</f>
        <v/>
      </c>
      <c r="J418" s="47">
        <f>+[1]金額計算!J422</f>
        <v>350000</v>
      </c>
      <c r="K418" s="47" t="str">
        <f>+[1]金額計算!K422</f>
        <v/>
      </c>
      <c r="L418" s="47">
        <f>+[1]金額計算!L422</f>
        <v>200000</v>
      </c>
    </row>
    <row r="419" spans="1:12" ht="17.399999999999999" customHeight="1" x14ac:dyDescent="0.45">
      <c r="A419" s="4">
        <f>+[1]金額計算!A423</f>
        <v>766</v>
      </c>
      <c r="B419" s="5" t="str">
        <f>+[1]金額計算!B423</f>
        <v>PHEV</v>
      </c>
      <c r="C419" s="5" t="str">
        <f>+[1]金額計算!C423</f>
        <v>普通自動車</v>
      </c>
      <c r="D419" s="42" t="str">
        <f>+[1]金額計算!D423</f>
        <v>ポルシェ</v>
      </c>
      <c r="E419" s="42" t="str">
        <f>+[1]金額計算!E423</f>
        <v>Cayenne</v>
      </c>
      <c r="F419" s="42" t="str">
        <f>+[1]金額計算!F423</f>
        <v>Turbo E-Hybrid Coupe</v>
      </c>
      <c r="G419" s="5" t="str">
        <f>+[1]金額計算!G423</f>
        <v>3LA-E3RRA</v>
      </c>
      <c r="H419" s="6">
        <f>+[1]金額計算!H423</f>
        <v>21818181</v>
      </c>
      <c r="I419" s="47" t="str">
        <f>+[1]金額計算!I423</f>
        <v/>
      </c>
      <c r="J419" s="47">
        <f>+[1]金額計算!J423</f>
        <v>350000</v>
      </c>
      <c r="K419" s="47" t="str">
        <f>+[1]金額計算!K423</f>
        <v/>
      </c>
      <c r="L419" s="47">
        <f>+[1]金額計算!L423</f>
        <v>200000</v>
      </c>
    </row>
    <row r="420" spans="1:12" ht="17.399999999999999" customHeight="1" x14ac:dyDescent="0.45">
      <c r="A420" s="4">
        <f>+[1]金額計算!A424</f>
        <v>286</v>
      </c>
      <c r="B420" s="5" t="str">
        <f>+[1]金額計算!B424</f>
        <v>PHEV</v>
      </c>
      <c r="C420" s="5" t="str">
        <f>+[1]金額計算!C424</f>
        <v>普通自動車</v>
      </c>
      <c r="D420" s="42" t="str">
        <f>+[1]金額計算!D424</f>
        <v>ポルシェ</v>
      </c>
      <c r="E420" s="42" t="str">
        <f>+[1]金額計算!E424</f>
        <v>Panamera 4</v>
      </c>
      <c r="F420" s="42" t="str">
        <f>+[1]金額計算!F424</f>
        <v>E-Hybrid</v>
      </c>
      <c r="G420" s="5" t="str">
        <f>+[1]金額計算!G424</f>
        <v>3LA-G2NM</v>
      </c>
      <c r="H420" s="6">
        <f>+[1]金額計算!H424</f>
        <v>14400000</v>
      </c>
      <c r="I420" s="47" t="str">
        <f>+[1]金額計算!I424</f>
        <v/>
      </c>
      <c r="J420" s="47">
        <f>+[1]金額計算!J424</f>
        <v>350000</v>
      </c>
      <c r="K420" s="47" t="str">
        <f>+[1]金額計算!K424</f>
        <v/>
      </c>
      <c r="L420" s="47">
        <f>+[1]金額計算!L424</f>
        <v>200000</v>
      </c>
    </row>
    <row r="421" spans="1:12" ht="17.399999999999999" customHeight="1" x14ac:dyDescent="0.45">
      <c r="A421" s="4">
        <f>+[1]金額計算!A425</f>
        <v>290</v>
      </c>
      <c r="B421" s="5" t="str">
        <f>+[1]金額計算!B425</f>
        <v>PHEV</v>
      </c>
      <c r="C421" s="5" t="str">
        <f>+[1]金額計算!C425</f>
        <v>普通自動車</v>
      </c>
      <c r="D421" s="42" t="str">
        <f>+[1]金額計算!D425</f>
        <v>ポルシェ</v>
      </c>
      <c r="E421" s="42" t="str">
        <f>+[1]金額計算!E425</f>
        <v>Panamera 4</v>
      </c>
      <c r="F421" s="42" t="str">
        <f>+[1]金額計算!F425</f>
        <v>E-Hybrid Sport Turismo</v>
      </c>
      <c r="G421" s="5" t="str">
        <f>+[1]金額計算!G425</f>
        <v>3LA-G2NM</v>
      </c>
      <c r="H421" s="6">
        <f>+[1]金額計算!H425</f>
        <v>15139091</v>
      </c>
      <c r="I421" s="47" t="str">
        <f>+[1]金額計算!I425</f>
        <v/>
      </c>
      <c r="J421" s="47">
        <f>+[1]金額計算!J425</f>
        <v>350000</v>
      </c>
      <c r="K421" s="47" t="str">
        <f>+[1]金額計算!K425</f>
        <v/>
      </c>
      <c r="L421" s="47">
        <f>+[1]金額計算!L425</f>
        <v>200000</v>
      </c>
    </row>
    <row r="422" spans="1:12" ht="17.399999999999999" customHeight="1" x14ac:dyDescent="0.45">
      <c r="A422" s="4">
        <f>+[1]金額計算!A426</f>
        <v>565</v>
      </c>
      <c r="B422" s="5" t="str">
        <f>+[1]金額計算!B426</f>
        <v>PHEV</v>
      </c>
      <c r="C422" s="5" t="str">
        <f>+[1]金額計算!C426</f>
        <v>普通自動車</v>
      </c>
      <c r="D422" s="42" t="str">
        <f>+[1]金額計算!D426</f>
        <v>ポルシェ</v>
      </c>
      <c r="E422" s="42" t="str">
        <f>+[1]金額計算!E426</f>
        <v>Panamera 4</v>
      </c>
      <c r="F422" s="42" t="str">
        <f>+[1]金額計算!F426</f>
        <v>E-Hybrid Platinum Edition</v>
      </c>
      <c r="G422" s="5" t="str">
        <f>+[1]金額計算!G426</f>
        <v>3LA-G2NM</v>
      </c>
      <c r="H422" s="6">
        <f>+[1]金額計算!H426</f>
        <v>14933636</v>
      </c>
      <c r="I422" s="47" t="str">
        <f>+[1]金額計算!I426</f>
        <v/>
      </c>
      <c r="J422" s="47">
        <f>+[1]金額計算!J426</f>
        <v>350000</v>
      </c>
      <c r="K422" s="47" t="str">
        <f>+[1]金額計算!K426</f>
        <v/>
      </c>
      <c r="L422" s="47">
        <f>+[1]金額計算!L426</f>
        <v>200000</v>
      </c>
    </row>
    <row r="423" spans="1:12" ht="17.399999999999999" customHeight="1" x14ac:dyDescent="0.45">
      <c r="A423" s="4">
        <f>+[1]金額計算!A427</f>
        <v>217</v>
      </c>
      <c r="B423" s="5" t="str">
        <f>+[1]金額計算!B427</f>
        <v>PHEV</v>
      </c>
      <c r="C423" s="5" t="str">
        <f>+[1]金額計算!C427</f>
        <v>普通自動車</v>
      </c>
      <c r="D423" s="42" t="str">
        <f>+[1]金額計算!D427</f>
        <v>ポルシェ</v>
      </c>
      <c r="E423" s="42" t="str">
        <f>+[1]金額計算!E427</f>
        <v>Panamera 4S</v>
      </c>
      <c r="F423" s="42" t="str">
        <f>+[1]金額計算!F427</f>
        <v>E-Hybrid</v>
      </c>
      <c r="G423" s="5" t="str">
        <f>+[1]金額計算!G427</f>
        <v>3LA-G2NP</v>
      </c>
      <c r="H423" s="6">
        <f>+[1]金額計算!H427</f>
        <v>17590909</v>
      </c>
      <c r="I423" s="47" t="str">
        <f>+[1]金額計算!I427</f>
        <v/>
      </c>
      <c r="J423" s="47">
        <f>+[1]金額計算!J427</f>
        <v>350000</v>
      </c>
      <c r="K423" s="47" t="str">
        <f>+[1]金額計算!K427</f>
        <v/>
      </c>
      <c r="L423" s="47">
        <f>+[1]金額計算!L427</f>
        <v>200000</v>
      </c>
    </row>
    <row r="424" spans="1:12" ht="17.399999999999999" customHeight="1" x14ac:dyDescent="0.45">
      <c r="A424" s="4">
        <f>+[1]金額計算!A428</f>
        <v>494</v>
      </c>
      <c r="B424" s="5" t="str">
        <f>+[1]金額計算!B428</f>
        <v>PHEV</v>
      </c>
      <c r="C424" s="5" t="str">
        <f>+[1]金額計算!C428</f>
        <v>普通自動車</v>
      </c>
      <c r="D424" s="42" t="str">
        <f>+[1]金額計算!D428</f>
        <v>ボルボ</v>
      </c>
      <c r="E424" s="42" t="str">
        <f>+[1]金額計算!E428</f>
        <v>S60</v>
      </c>
      <c r="F424" s="42" t="str">
        <f>+[1]金額計算!F428</f>
        <v>Recharge Ultimate T6 AWD plug-in hybrid</v>
      </c>
      <c r="G424" s="5" t="str">
        <f>+[1]金額計算!G428</f>
        <v>5LA-ZB420P2</v>
      </c>
      <c r="H424" s="6">
        <f>+[1]金額計算!H428</f>
        <v>8263636</v>
      </c>
      <c r="I424" s="47" t="str">
        <f>+[1]金額計算!I428</f>
        <v/>
      </c>
      <c r="J424" s="47">
        <f>+[1]金額計算!J428</f>
        <v>400000</v>
      </c>
      <c r="K424" s="47" t="str">
        <f>+[1]金額計算!K428</f>
        <v/>
      </c>
      <c r="L424" s="47">
        <f>+[1]金額計算!L428</f>
        <v>250000</v>
      </c>
    </row>
    <row r="425" spans="1:12" ht="17.399999999999999" customHeight="1" x14ac:dyDescent="0.45">
      <c r="A425" s="4">
        <f>+[1]金額計算!A429</f>
        <v>443</v>
      </c>
      <c r="B425" s="5" t="str">
        <f>+[1]金額計算!B429</f>
        <v>PHEV</v>
      </c>
      <c r="C425" s="5" t="str">
        <f>+[1]金額計算!C429</f>
        <v>普通自動車</v>
      </c>
      <c r="D425" s="42" t="str">
        <f>+[1]金額計算!D429</f>
        <v>ボルボ</v>
      </c>
      <c r="E425" s="42" t="str">
        <f>+[1]金額計算!E429</f>
        <v>S60</v>
      </c>
      <c r="F425" s="42" t="str">
        <f>+[1]金額計算!F429</f>
        <v>Recharge Plug-in hybrid T6 AWD Inscription</v>
      </c>
      <c r="G425" s="5" t="str">
        <f>+[1]金額計算!G429</f>
        <v>5LA-ZB420P2</v>
      </c>
      <c r="H425" s="6">
        <f>+[1]金額計算!H429</f>
        <v>7490909</v>
      </c>
      <c r="I425" s="47" t="str">
        <f>+[1]金額計算!I429</f>
        <v/>
      </c>
      <c r="J425" s="47">
        <f>+[1]金額計算!J429</f>
        <v>400000</v>
      </c>
      <c r="K425" s="47" t="str">
        <f>+[1]金額計算!K429</f>
        <v/>
      </c>
      <c r="L425" s="47">
        <f>+[1]金額計算!L429</f>
        <v>250000</v>
      </c>
    </row>
    <row r="426" spans="1:12" ht="17.399999999999999" customHeight="1" x14ac:dyDescent="0.45">
      <c r="A426" s="4">
        <f>+[1]金額計算!A430</f>
        <v>226</v>
      </c>
      <c r="B426" s="5" t="str">
        <f>+[1]金額計算!B430</f>
        <v>PHEV</v>
      </c>
      <c r="C426" s="5" t="str">
        <f>+[1]金額計算!C430</f>
        <v>普通自動車</v>
      </c>
      <c r="D426" s="42" t="str">
        <f>+[1]金額計算!D430</f>
        <v>ボルボ</v>
      </c>
      <c r="E426" s="42" t="str">
        <f>+[1]金額計算!E430</f>
        <v>S60</v>
      </c>
      <c r="F426" s="42" t="str">
        <f>+[1]金額計算!F430</f>
        <v>Recharge Plug-in hybrid T6 AWD Inscription</v>
      </c>
      <c r="G426" s="5" t="str">
        <f>+[1]金額計算!G430</f>
        <v>5LA-ZB420PT6</v>
      </c>
      <c r="H426" s="6">
        <f>+[1]金額計算!H430</f>
        <v>7263636</v>
      </c>
      <c r="I426" s="47" t="str">
        <f>+[1]金額計算!I430</f>
        <v/>
      </c>
      <c r="J426" s="47">
        <f>+[1]金額計算!J430</f>
        <v>400000</v>
      </c>
      <c r="K426" s="47" t="str">
        <f>+[1]金額計算!K430</f>
        <v/>
      </c>
      <c r="L426" s="47">
        <f>+[1]金額計算!L430</f>
        <v>250000</v>
      </c>
    </row>
    <row r="427" spans="1:12" ht="17.399999999999999" customHeight="1" x14ac:dyDescent="0.45">
      <c r="A427" s="4">
        <f>+[1]金額計算!A431</f>
        <v>495</v>
      </c>
      <c r="B427" s="5" t="str">
        <f>+[1]金額計算!B431</f>
        <v>PHEV</v>
      </c>
      <c r="C427" s="5" t="str">
        <f>+[1]金額計算!C431</f>
        <v>普通自動車</v>
      </c>
      <c r="D427" s="42" t="str">
        <f>+[1]金額計算!D431</f>
        <v>ボルボ</v>
      </c>
      <c r="E427" s="42" t="str">
        <f>+[1]金額計算!E431</f>
        <v>S90</v>
      </c>
      <c r="F427" s="42" t="str">
        <f>+[1]金額計算!F431</f>
        <v>Recharge Ultimate T8 AWD plug-in hybrid</v>
      </c>
      <c r="G427" s="5" t="str">
        <f>+[1]金額計算!G431</f>
        <v>5LA-PB420P2A</v>
      </c>
      <c r="H427" s="6">
        <f>+[1]金額計算!H431</f>
        <v>9900000</v>
      </c>
      <c r="I427" s="47" t="str">
        <f>+[1]金額計算!I431</f>
        <v/>
      </c>
      <c r="J427" s="47">
        <f>+[1]金額計算!J431</f>
        <v>400000</v>
      </c>
      <c r="K427" s="47" t="str">
        <f>+[1]金額計算!K431</f>
        <v/>
      </c>
      <c r="L427" s="47">
        <f>+[1]金額計算!L431</f>
        <v>250000</v>
      </c>
    </row>
    <row r="428" spans="1:12" ht="17.399999999999999" customHeight="1" x14ac:dyDescent="0.45">
      <c r="A428" s="4">
        <f>+[1]金額計算!A432</f>
        <v>496</v>
      </c>
      <c r="B428" s="5" t="str">
        <f>+[1]金額計算!B432</f>
        <v>PHEV</v>
      </c>
      <c r="C428" s="5" t="str">
        <f>+[1]金額計算!C432</f>
        <v>普通自動車</v>
      </c>
      <c r="D428" s="42" t="str">
        <f>+[1]金額計算!D432</f>
        <v>ボルボ</v>
      </c>
      <c r="E428" s="42" t="str">
        <f>+[1]金額計算!E432</f>
        <v>V60</v>
      </c>
      <c r="F428" s="42" t="str">
        <f>+[1]金額計算!F432</f>
        <v>Recharge Plus T6 AWD plug-in hybrid</v>
      </c>
      <c r="G428" s="5" t="str">
        <f>+[1]金額計算!G432</f>
        <v>5LA-ZB420P2</v>
      </c>
      <c r="H428" s="6">
        <f>+[1]金額計算!H432</f>
        <v>6990909</v>
      </c>
      <c r="I428" s="47" t="str">
        <f>+[1]金額計算!I432</f>
        <v/>
      </c>
      <c r="J428" s="47">
        <f>+[1]金額計算!J432</f>
        <v>400000</v>
      </c>
      <c r="K428" s="47" t="str">
        <f>+[1]金額計算!K432</f>
        <v/>
      </c>
      <c r="L428" s="47">
        <f>+[1]金額計算!L432</f>
        <v>250000</v>
      </c>
    </row>
    <row r="429" spans="1:12" ht="17.399999999999999" customHeight="1" x14ac:dyDescent="0.45">
      <c r="A429" s="4">
        <f>+[1]金額計算!A433</f>
        <v>497</v>
      </c>
      <c r="B429" s="5" t="str">
        <f>+[1]金額計算!B433</f>
        <v>PHEV</v>
      </c>
      <c r="C429" s="5" t="str">
        <f>+[1]金額計算!C433</f>
        <v>普通自動車</v>
      </c>
      <c r="D429" s="42" t="str">
        <f>+[1]金額計算!D433</f>
        <v>ボルボ</v>
      </c>
      <c r="E429" s="42" t="str">
        <f>+[1]金額計算!E433</f>
        <v>V60</v>
      </c>
      <c r="F429" s="42" t="str">
        <f>+[1]金額計算!F433</f>
        <v>Recharge Ultimate T6 AWD plug-in hybrid</v>
      </c>
      <c r="G429" s="5" t="str">
        <f>+[1]金額計算!G433</f>
        <v>5LA-ZB420P2</v>
      </c>
      <c r="H429" s="6">
        <f>+[1]金額計算!H433</f>
        <v>8263636</v>
      </c>
      <c r="I429" s="47" t="str">
        <f>+[1]金額計算!I433</f>
        <v/>
      </c>
      <c r="J429" s="47">
        <f>+[1]金額計算!J433</f>
        <v>400000</v>
      </c>
      <c r="K429" s="47" t="str">
        <f>+[1]金額計算!K433</f>
        <v/>
      </c>
      <c r="L429" s="47">
        <f>+[1]金額計算!L433</f>
        <v>250000</v>
      </c>
    </row>
    <row r="430" spans="1:12" ht="17.399999999999999" customHeight="1" x14ac:dyDescent="0.45">
      <c r="A430" s="4">
        <f>+[1]金額計算!A434</f>
        <v>498</v>
      </c>
      <c r="B430" s="5" t="str">
        <f>+[1]金額計算!B434</f>
        <v>PHEV</v>
      </c>
      <c r="C430" s="5" t="str">
        <f>+[1]金額計算!C434</f>
        <v>普通自動車</v>
      </c>
      <c r="D430" s="42" t="str">
        <f>+[1]金額計算!D434</f>
        <v>ボルボ</v>
      </c>
      <c r="E430" s="42" t="str">
        <f>+[1]金額計算!E434</f>
        <v>V60</v>
      </c>
      <c r="F430" s="42" t="str">
        <f>+[1]金額計算!F434</f>
        <v>Recharge Polestar Engineered</v>
      </c>
      <c r="G430" s="5" t="str">
        <f>+[1]金額計算!G434</f>
        <v>5LA-ZB420P2</v>
      </c>
      <c r="H430" s="6">
        <f>+[1]金額計算!H434</f>
        <v>9081818</v>
      </c>
      <c r="I430" s="47" t="str">
        <f>+[1]金額計算!I434</f>
        <v/>
      </c>
      <c r="J430" s="47">
        <f>+[1]金額計算!J434</f>
        <v>400000</v>
      </c>
      <c r="K430" s="47" t="str">
        <f>+[1]金額計算!K434</f>
        <v/>
      </c>
      <c r="L430" s="47">
        <f>+[1]金額計算!L434</f>
        <v>250000</v>
      </c>
    </row>
    <row r="431" spans="1:12" ht="17.399999999999999" customHeight="1" x14ac:dyDescent="0.45">
      <c r="A431" s="4">
        <f>+[1]金額計算!A435</f>
        <v>445</v>
      </c>
      <c r="B431" s="5" t="str">
        <f>+[1]金額計算!B435</f>
        <v>PHEV</v>
      </c>
      <c r="C431" s="5" t="str">
        <f>+[1]金額計算!C435</f>
        <v>普通自動車</v>
      </c>
      <c r="D431" s="42" t="str">
        <f>+[1]金額計算!D435</f>
        <v>ボルボ</v>
      </c>
      <c r="E431" s="42" t="str">
        <f>+[1]金額計算!E435</f>
        <v>V60</v>
      </c>
      <c r="F431" s="42" t="str">
        <f>+[1]金額計算!F435</f>
        <v>Recharge Plug-in hybrid T6 AWD Inscription</v>
      </c>
      <c r="G431" s="5" t="str">
        <f>+[1]金額計算!G435</f>
        <v>5LA-ZB420P2</v>
      </c>
      <c r="H431" s="6">
        <f>+[1]金額計算!H435</f>
        <v>7490909</v>
      </c>
      <c r="I431" s="47" t="str">
        <f>+[1]金額計算!I435</f>
        <v/>
      </c>
      <c r="J431" s="47">
        <f>+[1]金額計算!J435</f>
        <v>400000</v>
      </c>
      <c r="K431" s="47" t="str">
        <f>+[1]金額計算!K435</f>
        <v/>
      </c>
      <c r="L431" s="47">
        <f>+[1]金額計算!L435</f>
        <v>250000</v>
      </c>
    </row>
    <row r="432" spans="1:12" ht="17.399999999999999" customHeight="1" x14ac:dyDescent="0.45">
      <c r="A432" s="4">
        <f>+[1]金額計算!A436</f>
        <v>228</v>
      </c>
      <c r="B432" s="5" t="str">
        <f>+[1]金額計算!B436</f>
        <v>PHEV</v>
      </c>
      <c r="C432" s="5" t="str">
        <f>+[1]金額計算!C436</f>
        <v>普通自動車</v>
      </c>
      <c r="D432" s="42" t="str">
        <f>+[1]金額計算!D436</f>
        <v>ボルボ</v>
      </c>
      <c r="E432" s="42" t="str">
        <f>+[1]金額計算!E436</f>
        <v>V60</v>
      </c>
      <c r="F432" s="42" t="str">
        <f>+[1]金額計算!F436</f>
        <v>Recharge Plug-in hybrid T6 AWD Inscription</v>
      </c>
      <c r="G432" s="5" t="str">
        <f>+[1]金額計算!G436</f>
        <v>5LA-ZB420PT6</v>
      </c>
      <c r="H432" s="6">
        <f>+[1]金額計算!H436</f>
        <v>7263636</v>
      </c>
      <c r="I432" s="47" t="str">
        <f>+[1]金額計算!I436</f>
        <v/>
      </c>
      <c r="J432" s="47">
        <f>+[1]金額計算!J436</f>
        <v>400000</v>
      </c>
      <c r="K432" s="47" t="str">
        <f>+[1]金額計算!K436</f>
        <v/>
      </c>
      <c r="L432" s="47">
        <f>+[1]金額計算!L436</f>
        <v>250000</v>
      </c>
    </row>
    <row r="433" spans="1:12" ht="17.399999999999999" customHeight="1" x14ac:dyDescent="0.45">
      <c r="A433" s="4">
        <f>+[1]金額計算!A437</f>
        <v>468</v>
      </c>
      <c r="B433" s="5" t="str">
        <f>+[1]金額計算!B437</f>
        <v>PHEV</v>
      </c>
      <c r="C433" s="5" t="str">
        <f>+[1]金額計算!C437</f>
        <v>普通自動車</v>
      </c>
      <c r="D433" s="42" t="str">
        <f>+[1]金額計算!D437</f>
        <v>ボルボ</v>
      </c>
      <c r="E433" s="42" t="str">
        <f>+[1]金額計算!E437</f>
        <v>V90</v>
      </c>
      <c r="F433" s="42" t="str">
        <f>+[1]金額計算!F437</f>
        <v>Recharge Ultimate T8 AWD Plug-in hybrid</v>
      </c>
      <c r="G433" s="5" t="str">
        <f>+[1]金額計算!G437</f>
        <v>5LA-PB420P2A</v>
      </c>
      <c r="H433" s="6">
        <f>+[1]金額計算!H437</f>
        <v>10081818</v>
      </c>
      <c r="I433" s="47" t="str">
        <f>+[1]金額計算!I437</f>
        <v/>
      </c>
      <c r="J433" s="47">
        <f>+[1]金額計算!J437</f>
        <v>400000</v>
      </c>
      <c r="K433" s="47" t="str">
        <f>+[1]金額計算!K437</f>
        <v/>
      </c>
      <c r="L433" s="47">
        <f>+[1]金額計算!L437</f>
        <v>250000</v>
      </c>
    </row>
    <row r="434" spans="1:12" ht="17.399999999999999" customHeight="1" x14ac:dyDescent="0.45">
      <c r="A434" s="4">
        <f>+[1]金額計算!A438</f>
        <v>446</v>
      </c>
      <c r="B434" s="5" t="str">
        <f>+[1]金額計算!B438</f>
        <v>PHEV</v>
      </c>
      <c r="C434" s="5" t="str">
        <f>+[1]金額計算!C438</f>
        <v>普通自動車</v>
      </c>
      <c r="D434" s="42" t="str">
        <f>+[1]金額計算!D438</f>
        <v>ボルボ</v>
      </c>
      <c r="E434" s="42" t="str">
        <f>+[1]金額計算!E438</f>
        <v>V90</v>
      </c>
      <c r="F434" s="42" t="str">
        <f>+[1]金額計算!F438</f>
        <v>Recharge Plug-in hybrid T8 AWD Inscription</v>
      </c>
      <c r="G434" s="5" t="str">
        <f>+[1]金額計算!G438</f>
        <v>5LA-PB420P2A</v>
      </c>
      <c r="H434" s="6">
        <f>+[1]金額計算!H438</f>
        <v>9581818</v>
      </c>
      <c r="I434" s="47" t="str">
        <f>+[1]金額計算!I438</f>
        <v/>
      </c>
      <c r="J434" s="47">
        <f>+[1]金額計算!J438</f>
        <v>400000</v>
      </c>
      <c r="K434" s="47" t="str">
        <f>+[1]金額計算!K438</f>
        <v/>
      </c>
      <c r="L434" s="47">
        <f>+[1]金額計算!L438</f>
        <v>250000</v>
      </c>
    </row>
    <row r="435" spans="1:12" ht="17.399999999999999" customHeight="1" x14ac:dyDescent="0.45">
      <c r="A435" s="4">
        <f>+[1]金額計算!A439</f>
        <v>229</v>
      </c>
      <c r="B435" s="5" t="str">
        <f>+[1]金額計算!B439</f>
        <v>PHEV</v>
      </c>
      <c r="C435" s="5" t="str">
        <f>+[1]金額計算!C439</f>
        <v>普通自動車</v>
      </c>
      <c r="D435" s="42" t="str">
        <f>+[1]金額計算!D439</f>
        <v>ボルボ</v>
      </c>
      <c r="E435" s="42" t="str">
        <f>+[1]金額計算!E439</f>
        <v>V90</v>
      </c>
      <c r="F435" s="42" t="str">
        <f>+[1]金額計算!F439</f>
        <v>Recharge Plug-in hybrid T8 AWD Inscription</v>
      </c>
      <c r="G435" s="5" t="str">
        <f>+[1]金額計算!G439</f>
        <v>5LA-PB420PA</v>
      </c>
      <c r="H435" s="6">
        <f>+[1]金額計算!H439</f>
        <v>9309091</v>
      </c>
      <c r="I435" s="47" t="str">
        <f>+[1]金額計算!I439</f>
        <v/>
      </c>
      <c r="J435" s="47">
        <f>+[1]金額計算!J439</f>
        <v>400000</v>
      </c>
      <c r="K435" s="47" t="str">
        <f>+[1]金額計算!K439</f>
        <v/>
      </c>
      <c r="L435" s="47">
        <f>+[1]金額計算!L439</f>
        <v>250000</v>
      </c>
    </row>
    <row r="436" spans="1:12" ht="17.399999999999999" customHeight="1" x14ac:dyDescent="0.45">
      <c r="A436" s="4">
        <f>+[1]金額計算!A440</f>
        <v>231</v>
      </c>
      <c r="B436" s="5" t="str">
        <f>+[1]金額計算!B440</f>
        <v>PHEV</v>
      </c>
      <c r="C436" s="5" t="str">
        <f>+[1]金額計算!C440</f>
        <v>普通自動車</v>
      </c>
      <c r="D436" s="42" t="str">
        <f>+[1]金額計算!D440</f>
        <v>ボルボ</v>
      </c>
      <c r="E436" s="42" t="str">
        <f>+[1]金額計算!E440</f>
        <v>XC40</v>
      </c>
      <c r="F436" s="42" t="str">
        <f>+[1]金額計算!F440</f>
        <v>Recharge Plug-in hybrid T5 Inscription</v>
      </c>
      <c r="G436" s="5" t="str">
        <f>+[1]金額計算!G440</f>
        <v>5LA-XB3154XCP</v>
      </c>
      <c r="H436" s="6">
        <f>+[1]金額計算!H440</f>
        <v>5990909</v>
      </c>
      <c r="I436" s="47" t="str">
        <f>+[1]金額計算!I440</f>
        <v/>
      </c>
      <c r="J436" s="47">
        <f>+[1]金額計算!J440</f>
        <v>400000</v>
      </c>
      <c r="K436" s="47" t="str">
        <f>+[1]金額計算!K440</f>
        <v/>
      </c>
      <c r="L436" s="47">
        <f>+[1]金額計算!L440</f>
        <v>250000</v>
      </c>
    </row>
    <row r="437" spans="1:12" ht="17.399999999999999" customHeight="1" x14ac:dyDescent="0.45">
      <c r="A437" s="4">
        <f>+[1]金額計算!A441</f>
        <v>469</v>
      </c>
      <c r="B437" s="5" t="str">
        <f>+[1]金額計算!B441</f>
        <v>PHEV</v>
      </c>
      <c r="C437" s="5" t="str">
        <f>+[1]金額計算!C441</f>
        <v>普通自動車</v>
      </c>
      <c r="D437" s="42" t="str">
        <f>+[1]金額計算!D441</f>
        <v>ボルボ</v>
      </c>
      <c r="E437" s="42" t="str">
        <f>+[1]金額計算!E441</f>
        <v>XC60</v>
      </c>
      <c r="F437" s="42" t="str">
        <f>+[1]金額計算!F441</f>
        <v>Recharge Plus T6 AWD Plug-in hybrid</v>
      </c>
      <c r="G437" s="5" t="str">
        <f>+[1]金額計算!G441</f>
        <v>5LA-UB420XCP2</v>
      </c>
      <c r="H437" s="6">
        <f>+[1]金額計算!H441</f>
        <v>7945455</v>
      </c>
      <c r="I437" s="47" t="str">
        <f>+[1]金額計算!I441</f>
        <v/>
      </c>
      <c r="J437" s="47">
        <f>+[1]金額計算!J441</f>
        <v>400000</v>
      </c>
      <c r="K437" s="47" t="str">
        <f>+[1]金額計算!K441</f>
        <v/>
      </c>
      <c r="L437" s="47">
        <f>+[1]金額計算!L441</f>
        <v>250000</v>
      </c>
    </row>
    <row r="438" spans="1:12" ht="17.399999999999999" customHeight="1" x14ac:dyDescent="0.45">
      <c r="A438" s="4">
        <f>+[1]金額計算!A442</f>
        <v>470</v>
      </c>
      <c r="B438" s="5" t="str">
        <f>+[1]金額計算!B442</f>
        <v>PHEV</v>
      </c>
      <c r="C438" s="5" t="str">
        <f>+[1]金額計算!C442</f>
        <v>普通自動車</v>
      </c>
      <c r="D438" s="42" t="str">
        <f>+[1]金額計算!D442</f>
        <v>ボルボ</v>
      </c>
      <c r="E438" s="42" t="str">
        <f>+[1]金額計算!E442</f>
        <v>XC60</v>
      </c>
      <c r="F438" s="42" t="str">
        <f>+[1]金額計算!F442</f>
        <v>Recharge Ultimate T6 AWD Plug-in hybrid</v>
      </c>
      <c r="G438" s="5" t="str">
        <f>+[1]金額計算!G442</f>
        <v>5LA-UB420XCP2A</v>
      </c>
      <c r="H438" s="6">
        <f>+[1]金額計算!H442</f>
        <v>9263636</v>
      </c>
      <c r="I438" s="47" t="str">
        <f>+[1]金額計算!I442</f>
        <v/>
      </c>
      <c r="J438" s="47">
        <f>+[1]金額計算!J442</f>
        <v>400000</v>
      </c>
      <c r="K438" s="47" t="str">
        <f>+[1]金額計算!K442</f>
        <v/>
      </c>
      <c r="L438" s="47">
        <f>+[1]金額計算!L442</f>
        <v>250000</v>
      </c>
    </row>
    <row r="439" spans="1:12" ht="17.399999999999999" customHeight="1" x14ac:dyDescent="0.45">
      <c r="A439" s="4">
        <f>+[1]金額計算!A443</f>
        <v>762</v>
      </c>
      <c r="B439" s="5" t="str">
        <f>+[1]金額計算!B443</f>
        <v>PHEV</v>
      </c>
      <c r="C439" s="5" t="str">
        <f>+[1]金額計算!C443</f>
        <v>普通自動車</v>
      </c>
      <c r="D439" s="42" t="str">
        <f>+[1]金額計算!D443</f>
        <v>ボルボ</v>
      </c>
      <c r="E439" s="42" t="str">
        <f>+[1]金額計算!E443</f>
        <v>XC60</v>
      </c>
      <c r="F439" s="42" t="str">
        <f>+[1]金額計算!F443</f>
        <v>Recharge Ultimate T6 AWD plug-in hybrid Black Edition</v>
      </c>
      <c r="G439" s="5" t="str">
        <f>+[1]金額計算!G443</f>
        <v>5LA-UB420XCP2A</v>
      </c>
      <c r="H439" s="6">
        <f>+[1]金額計算!H443</f>
        <v>9445455</v>
      </c>
      <c r="I439" s="47" t="str">
        <f>+[1]金額計算!I443</f>
        <v/>
      </c>
      <c r="J439" s="47">
        <f>+[1]金額計算!J443</f>
        <v>400000</v>
      </c>
      <c r="K439" s="47" t="str">
        <f>+[1]金額計算!K443</f>
        <v/>
      </c>
      <c r="L439" s="47">
        <f>+[1]金額計算!L443</f>
        <v>250000</v>
      </c>
    </row>
    <row r="440" spans="1:12" ht="17.399999999999999" customHeight="1" x14ac:dyDescent="0.45">
      <c r="A440" s="4">
        <f>+[1]金額計算!A444</f>
        <v>302</v>
      </c>
      <c r="B440" s="5" t="str">
        <f>+[1]金額計算!B444</f>
        <v>PHEV</v>
      </c>
      <c r="C440" s="5" t="str">
        <f>+[1]金額計算!C444</f>
        <v>普通自動車</v>
      </c>
      <c r="D440" s="42" t="str">
        <f>+[1]金額計算!D444</f>
        <v>ボルボ</v>
      </c>
      <c r="E440" s="42" t="str">
        <f>+[1]金額計算!E444</f>
        <v>XC60</v>
      </c>
      <c r="F440" s="42" t="str">
        <f>+[1]金額計算!F444</f>
        <v>Recharge Plug-in hybrid T6 AWD Inscription</v>
      </c>
      <c r="G440" s="5" t="str">
        <f>+[1]金額計算!G444</f>
        <v>5LA-UB420XCP2A</v>
      </c>
      <c r="H440" s="6">
        <f>+[1]金額計算!H444</f>
        <v>8490909</v>
      </c>
      <c r="I440" s="47" t="str">
        <f>+[1]金額計算!I444</f>
        <v/>
      </c>
      <c r="J440" s="47">
        <f>+[1]金額計算!J444</f>
        <v>400000</v>
      </c>
      <c r="K440" s="47" t="str">
        <f>+[1]金額計算!K444</f>
        <v/>
      </c>
      <c r="L440" s="47">
        <f>+[1]金額計算!L444</f>
        <v>250000</v>
      </c>
    </row>
    <row r="441" spans="1:12" ht="17.399999999999999" customHeight="1" x14ac:dyDescent="0.45">
      <c r="A441" s="4">
        <f>+[1]金額計算!A445</f>
        <v>471</v>
      </c>
      <c r="B441" s="5" t="str">
        <f>+[1]金額計算!B445</f>
        <v>PHEV</v>
      </c>
      <c r="C441" s="5" t="str">
        <f>+[1]金額計算!C445</f>
        <v>普通自動車</v>
      </c>
      <c r="D441" s="42" t="str">
        <f>+[1]金額計算!D445</f>
        <v>ボルボ</v>
      </c>
      <c r="E441" s="42" t="str">
        <f>+[1]金額計算!E445</f>
        <v>XC90</v>
      </c>
      <c r="F441" s="42" t="str">
        <f>+[1]金額計算!F445</f>
        <v>Recharge Plus T8 AWD Plug-in hybrid</v>
      </c>
      <c r="G441" s="5" t="str">
        <f>+[1]金額計算!G445</f>
        <v>5LA-LB420XCP2</v>
      </c>
      <c r="H441" s="6">
        <f>+[1]金額計算!H445</f>
        <v>9900000</v>
      </c>
      <c r="I441" s="47" t="str">
        <f>+[1]金額計算!I445</f>
        <v/>
      </c>
      <c r="J441" s="47">
        <f>+[1]金額計算!J445</f>
        <v>400000</v>
      </c>
      <c r="K441" s="47" t="str">
        <f>+[1]金額計算!K445</f>
        <v/>
      </c>
      <c r="L441" s="47">
        <f>+[1]金額計算!L445</f>
        <v>250000</v>
      </c>
    </row>
    <row r="442" spans="1:12" ht="17.399999999999999" customHeight="1" x14ac:dyDescent="0.45">
      <c r="A442" s="4">
        <f>+[1]金額計算!A446</f>
        <v>472</v>
      </c>
      <c r="B442" s="5" t="str">
        <f>+[1]金額計算!B446</f>
        <v>PHEV</v>
      </c>
      <c r="C442" s="5" t="str">
        <f>+[1]金額計算!C446</f>
        <v>普通自動車</v>
      </c>
      <c r="D442" s="42" t="str">
        <f>+[1]金額計算!D446</f>
        <v>ボルボ</v>
      </c>
      <c r="E442" s="42" t="str">
        <f>+[1]金額計算!E446</f>
        <v>XC90</v>
      </c>
      <c r="F442" s="42" t="str">
        <f>+[1]金額計算!F446</f>
        <v>Recharge Ultimate T8 AWD Plug-in hybrid</v>
      </c>
      <c r="G442" s="5" t="str">
        <f>+[1]金額計算!G446</f>
        <v>5LA-LB420XCP2A</v>
      </c>
      <c r="H442" s="6">
        <f>+[1]金額計算!H446</f>
        <v>11490909</v>
      </c>
      <c r="I442" s="47" t="str">
        <f>+[1]金額計算!I446</f>
        <v/>
      </c>
      <c r="J442" s="47">
        <f>+[1]金額計算!J446</f>
        <v>400000</v>
      </c>
      <c r="K442" s="47" t="str">
        <f>+[1]金額計算!K446</f>
        <v/>
      </c>
      <c r="L442" s="47">
        <f>+[1]金額計算!L446</f>
        <v>250000</v>
      </c>
    </row>
    <row r="443" spans="1:12" ht="17.399999999999999" customHeight="1" x14ac:dyDescent="0.45">
      <c r="A443" s="4">
        <f>+[1]金額計算!A447</f>
        <v>691</v>
      </c>
      <c r="B443" s="5" t="str">
        <f>+[1]金額計算!B447</f>
        <v>PHEV</v>
      </c>
      <c r="C443" s="5" t="str">
        <f>+[1]金額計算!C447</f>
        <v>普通自動車</v>
      </c>
      <c r="D443" s="42" t="str">
        <f>+[1]金額計算!D447</f>
        <v>マツダ</v>
      </c>
      <c r="E443" s="42" t="str">
        <f>+[1]金額計算!E447</f>
        <v>MAZDA MX-30
Rotary-EV</v>
      </c>
      <c r="F443" s="42" t="str">
        <f>+[1]金額計算!F447</f>
        <v>Rotary-EV</v>
      </c>
      <c r="G443" s="5" t="str">
        <f>+[1]金額計算!G447</f>
        <v>3LA-DR8V3P</v>
      </c>
      <c r="H443" s="6">
        <f>+[1]金額計算!H447</f>
        <v>3850000</v>
      </c>
      <c r="I443" s="47">
        <f>+[1]金額計算!I447</f>
        <v>500000</v>
      </c>
      <c r="J443" s="47" t="str">
        <f>+[1]金額計算!J447</f>
        <v/>
      </c>
      <c r="K443" s="47">
        <f>+[1]金額計算!K447</f>
        <v>350000</v>
      </c>
      <c r="L443" s="47" t="str">
        <f>+[1]金額計算!L447</f>
        <v/>
      </c>
    </row>
    <row r="444" spans="1:12" ht="17.399999999999999" customHeight="1" x14ac:dyDescent="0.45">
      <c r="A444" s="4">
        <f>+[1]金額計算!A448</f>
        <v>692</v>
      </c>
      <c r="B444" s="5" t="str">
        <f>+[1]金額計算!B448</f>
        <v>PHEV</v>
      </c>
      <c r="C444" s="5" t="str">
        <f>+[1]金額計算!C448</f>
        <v>普通自動車</v>
      </c>
      <c r="D444" s="42" t="str">
        <f>+[1]金額計算!D448</f>
        <v>マツダ</v>
      </c>
      <c r="E444" s="42" t="str">
        <f>+[1]金額計算!E448</f>
        <v>MAZDA MX-30
Rotary-EV</v>
      </c>
      <c r="F444" s="42" t="str">
        <f>+[1]金額計算!F448</f>
        <v>Rotary-EV Industrial Classic</v>
      </c>
      <c r="G444" s="5" t="str">
        <f>+[1]金額計算!G448</f>
        <v>3LA-DR8V3P</v>
      </c>
      <c r="H444" s="6">
        <f>+[1]金額計算!H448</f>
        <v>4350000</v>
      </c>
      <c r="I444" s="47">
        <f>+[1]金額計算!I448</f>
        <v>500000</v>
      </c>
      <c r="J444" s="47" t="str">
        <f>+[1]金額計算!J448</f>
        <v/>
      </c>
      <c r="K444" s="47">
        <f>+[1]金額計算!K448</f>
        <v>350000</v>
      </c>
      <c r="L444" s="47" t="str">
        <f>+[1]金額計算!L448</f>
        <v/>
      </c>
    </row>
    <row r="445" spans="1:12" ht="17.399999999999999" customHeight="1" x14ac:dyDescent="0.45">
      <c r="A445" s="4">
        <f>+[1]金額計算!A449</f>
        <v>693</v>
      </c>
      <c r="B445" s="5" t="str">
        <f>+[1]金額計算!B449</f>
        <v>PHEV</v>
      </c>
      <c r="C445" s="5" t="str">
        <f>+[1]金額計算!C449</f>
        <v>普通自動車</v>
      </c>
      <c r="D445" s="42" t="str">
        <f>+[1]金額計算!D449</f>
        <v>マツダ</v>
      </c>
      <c r="E445" s="42" t="str">
        <f>+[1]金額計算!E449</f>
        <v>MAZDA MX-30
Rotary-EV</v>
      </c>
      <c r="F445" s="42" t="str">
        <f>+[1]金額計算!F449</f>
        <v>Rotary-EV Modern Confidence</v>
      </c>
      <c r="G445" s="5" t="str">
        <f>+[1]金額計算!G449</f>
        <v>3LA-DR8V3P</v>
      </c>
      <c r="H445" s="6">
        <f>+[1]金額計算!H449</f>
        <v>4350000</v>
      </c>
      <c r="I445" s="47">
        <f>+[1]金額計算!I449</f>
        <v>500000</v>
      </c>
      <c r="J445" s="47" t="str">
        <f>+[1]金額計算!J449</f>
        <v/>
      </c>
      <c r="K445" s="47">
        <f>+[1]金額計算!K449</f>
        <v>350000</v>
      </c>
      <c r="L445" s="47" t="str">
        <f>+[1]金額計算!L449</f>
        <v/>
      </c>
    </row>
    <row r="446" spans="1:12" ht="17.399999999999999" customHeight="1" x14ac:dyDescent="0.45">
      <c r="A446" s="4">
        <f>+[1]金額計算!A450</f>
        <v>694</v>
      </c>
      <c r="B446" s="5" t="str">
        <f>+[1]金額計算!B450</f>
        <v>PHEV</v>
      </c>
      <c r="C446" s="5" t="str">
        <f>+[1]金額計算!C450</f>
        <v>普通自動車</v>
      </c>
      <c r="D446" s="42" t="str">
        <f>+[1]金額計算!D450</f>
        <v>マツダ</v>
      </c>
      <c r="E446" s="42" t="str">
        <f>+[1]金額計算!E450</f>
        <v>MAZDA MX-30
Rotary-EV</v>
      </c>
      <c r="F446" s="42" t="str">
        <f>+[1]金額計算!F450</f>
        <v>Rotary-EV Natural Monotone</v>
      </c>
      <c r="G446" s="5" t="str">
        <f>+[1]金額計算!G450</f>
        <v>3LA-DR8V3P</v>
      </c>
      <c r="H446" s="6">
        <f>+[1]金額計算!H450</f>
        <v>4350000</v>
      </c>
      <c r="I446" s="47">
        <f>+[1]金額計算!I450</f>
        <v>500000</v>
      </c>
      <c r="J446" s="47" t="str">
        <f>+[1]金額計算!J450</f>
        <v/>
      </c>
      <c r="K446" s="47">
        <f>+[1]金額計算!K450</f>
        <v>350000</v>
      </c>
      <c r="L446" s="47" t="str">
        <f>+[1]金額計算!L450</f>
        <v/>
      </c>
    </row>
    <row r="447" spans="1:12" ht="17.399999999999999" customHeight="1" x14ac:dyDescent="0.45">
      <c r="A447" s="4">
        <f>+[1]金額計算!A451</f>
        <v>695</v>
      </c>
      <c r="B447" s="5" t="str">
        <f>+[1]金額計算!B451</f>
        <v>PHEV</v>
      </c>
      <c r="C447" s="5" t="str">
        <f>+[1]金額計算!C451</f>
        <v>普通自動車</v>
      </c>
      <c r="D447" s="42" t="str">
        <f>+[1]金額計算!D451</f>
        <v>マツダ</v>
      </c>
      <c r="E447" s="42" t="str">
        <f>+[1]金額計算!E451</f>
        <v>MAZDA MX-30
Rotary-EV</v>
      </c>
      <c r="F447" s="42" t="str">
        <f>+[1]金額計算!F451</f>
        <v>Rotary-EV Edition R</v>
      </c>
      <c r="G447" s="5" t="str">
        <f>+[1]金額計算!G451</f>
        <v>3LA-DR8V3P</v>
      </c>
      <c r="H447" s="6">
        <f>+[1]金額計算!H451</f>
        <v>4470000</v>
      </c>
      <c r="I447" s="47">
        <f>+[1]金額計算!I451</f>
        <v>500000</v>
      </c>
      <c r="J447" s="47" t="str">
        <f>+[1]金額計算!J451</f>
        <v/>
      </c>
      <c r="K447" s="47">
        <f>+[1]金額計算!K451</f>
        <v>350000</v>
      </c>
      <c r="L447" s="47" t="str">
        <f>+[1]金額計算!L451</f>
        <v/>
      </c>
    </row>
    <row r="448" spans="1:12" ht="17.399999999999999" customHeight="1" x14ac:dyDescent="0.45">
      <c r="A448" s="4">
        <f>+[1]金額計算!A452</f>
        <v>541</v>
      </c>
      <c r="B448" s="5" t="str">
        <f>+[1]金額計算!B452</f>
        <v>PHEV</v>
      </c>
      <c r="C448" s="5" t="str">
        <f>+[1]金額計算!C452</f>
        <v>普通自動車</v>
      </c>
      <c r="D448" s="42" t="str">
        <f>+[1]金額計算!D452</f>
        <v>マツダ</v>
      </c>
      <c r="E448" s="42" t="str">
        <f>+[1]金額計算!E452</f>
        <v>MAZDA CX-60</v>
      </c>
      <c r="F448" s="42" t="str">
        <f>+[1]金額計算!F452</f>
        <v>PHEV S Package AT(4WD)</v>
      </c>
      <c r="G448" s="5" t="str">
        <f>+[1]金額計算!G452</f>
        <v>5LA-KH5S3P</v>
      </c>
      <c r="H448" s="6">
        <f>+[1]金額計算!H452</f>
        <v>4900000</v>
      </c>
      <c r="I448" s="47">
        <f>+[1]金額計算!I452</f>
        <v>500000</v>
      </c>
      <c r="J448" s="47" t="str">
        <f>+[1]金額計算!J452</f>
        <v/>
      </c>
      <c r="K448" s="47">
        <f>+[1]金額計算!K452</f>
        <v>350000</v>
      </c>
      <c r="L448" s="47" t="str">
        <f>+[1]金額計算!L452</f>
        <v/>
      </c>
    </row>
    <row r="449" spans="1:12" ht="17.399999999999999" customHeight="1" x14ac:dyDescent="0.45">
      <c r="A449" s="4">
        <f>+[1]金額計算!A453</f>
        <v>542</v>
      </c>
      <c r="B449" s="5" t="str">
        <f>+[1]金額計算!B453</f>
        <v>PHEV</v>
      </c>
      <c r="C449" s="5" t="str">
        <f>+[1]金額計算!C453</f>
        <v>普通自動車</v>
      </c>
      <c r="D449" s="42" t="str">
        <f>+[1]金額計算!D453</f>
        <v>マツダ</v>
      </c>
      <c r="E449" s="42" t="str">
        <f>+[1]金額計算!E453</f>
        <v>MAZDA CX-60</v>
      </c>
      <c r="F449" s="42" t="str">
        <f>+[1]金額計算!F453</f>
        <v>PHEV Exclusive Sports  AT(4WD)</v>
      </c>
      <c r="G449" s="5" t="str">
        <f>+[1]金額計算!G453</f>
        <v>5LA-KH5S3P</v>
      </c>
      <c r="H449" s="6">
        <f>+[1]金額計算!H453</f>
        <v>5545000</v>
      </c>
      <c r="I449" s="47">
        <f>+[1]金額計算!I453</f>
        <v>500000</v>
      </c>
      <c r="J449" s="47" t="str">
        <f>+[1]金額計算!J453</f>
        <v/>
      </c>
      <c r="K449" s="47">
        <f>+[1]金額計算!K453</f>
        <v>350000</v>
      </c>
      <c r="L449" s="47" t="str">
        <f>+[1]金額計算!L453</f>
        <v/>
      </c>
    </row>
    <row r="450" spans="1:12" ht="17.399999999999999" customHeight="1" x14ac:dyDescent="0.45">
      <c r="A450" s="4">
        <f>+[1]金額計算!A454</f>
        <v>543</v>
      </c>
      <c r="B450" s="5" t="str">
        <f>+[1]金額計算!B454</f>
        <v>PHEV</v>
      </c>
      <c r="C450" s="5" t="str">
        <f>+[1]金額計算!C454</f>
        <v>普通自動車</v>
      </c>
      <c r="D450" s="42" t="str">
        <f>+[1]金額計算!D454</f>
        <v>マツダ</v>
      </c>
      <c r="E450" s="42" t="str">
        <f>+[1]金額計算!E454</f>
        <v>MAZDA CX-60</v>
      </c>
      <c r="F450" s="42" t="str">
        <f>+[1]金額計算!F454</f>
        <v>PHEV Exclusive Modern  AT(4WD)</v>
      </c>
      <c r="G450" s="5" t="str">
        <f>+[1]金額計算!G454</f>
        <v>5LA-KH5S3P</v>
      </c>
      <c r="H450" s="6">
        <f>+[1]金額計算!H454</f>
        <v>5545000</v>
      </c>
      <c r="I450" s="47">
        <f>+[1]金額計算!I454</f>
        <v>500000</v>
      </c>
      <c r="J450" s="47" t="str">
        <f>+[1]金額計算!J454</f>
        <v/>
      </c>
      <c r="K450" s="47">
        <f>+[1]金額計算!K454</f>
        <v>350000</v>
      </c>
      <c r="L450" s="47" t="str">
        <f>+[1]金額計算!L454</f>
        <v/>
      </c>
    </row>
    <row r="451" spans="1:12" ht="17.399999999999999" customHeight="1" x14ac:dyDescent="0.45">
      <c r="A451" s="4">
        <f>+[1]金額計算!A455</f>
        <v>544</v>
      </c>
      <c r="B451" s="5" t="str">
        <f>+[1]金額計算!B455</f>
        <v>PHEV</v>
      </c>
      <c r="C451" s="5" t="str">
        <f>+[1]金額計算!C455</f>
        <v>普通自動車</v>
      </c>
      <c r="D451" s="42" t="str">
        <f>+[1]金額計算!D455</f>
        <v>マツダ</v>
      </c>
      <c r="E451" s="42" t="str">
        <f>+[1]金額計算!E455</f>
        <v>MAZDA CX-60</v>
      </c>
      <c r="F451" s="42" t="str">
        <f>+[1]金額計算!F455</f>
        <v>PHEV Premium Sports  AT(4WD)</v>
      </c>
      <c r="G451" s="5" t="str">
        <f>+[1]金額計算!G455</f>
        <v>5LA-KH5S3P</v>
      </c>
      <c r="H451" s="6">
        <f>+[1]金額計算!H455</f>
        <v>5875000</v>
      </c>
      <c r="I451" s="47">
        <f>+[1]金額計算!I455</f>
        <v>500000</v>
      </c>
      <c r="J451" s="47" t="str">
        <f>+[1]金額計算!J455</f>
        <v/>
      </c>
      <c r="K451" s="47">
        <f>+[1]金額計算!K455</f>
        <v>350000</v>
      </c>
      <c r="L451" s="47" t="str">
        <f>+[1]金額計算!L455</f>
        <v/>
      </c>
    </row>
    <row r="452" spans="1:12" ht="17.399999999999999" customHeight="1" x14ac:dyDescent="0.45">
      <c r="A452" s="4">
        <f>+[1]金額計算!A456</f>
        <v>545</v>
      </c>
      <c r="B452" s="5" t="str">
        <f>+[1]金額計算!B456</f>
        <v>PHEV</v>
      </c>
      <c r="C452" s="5" t="str">
        <f>+[1]金額計算!C456</f>
        <v>普通自動車</v>
      </c>
      <c r="D452" s="42" t="str">
        <f>+[1]金額計算!D456</f>
        <v>マツダ</v>
      </c>
      <c r="E452" s="42" t="str">
        <f>+[1]金額計算!E456</f>
        <v>MAZDA CX-60</v>
      </c>
      <c r="F452" s="42" t="str">
        <f>+[1]金額計算!F456</f>
        <v>PHEV Premium Modern  AT(4WD)</v>
      </c>
      <c r="G452" s="5" t="str">
        <f>+[1]金額計算!G456</f>
        <v>5LA-KH5S3P</v>
      </c>
      <c r="H452" s="6">
        <f>+[1]金額計算!H456</f>
        <v>5875000</v>
      </c>
      <c r="I452" s="47">
        <f>+[1]金額計算!I456</f>
        <v>500000</v>
      </c>
      <c r="J452" s="47" t="str">
        <f>+[1]金額計算!J456</f>
        <v/>
      </c>
      <c r="K452" s="47">
        <f>+[1]金額計算!K456</f>
        <v>350000</v>
      </c>
      <c r="L452" s="47" t="str">
        <f>+[1]金額計算!L456</f>
        <v/>
      </c>
    </row>
    <row r="453" spans="1:12" ht="17.399999999999999" customHeight="1" x14ac:dyDescent="0.45">
      <c r="A453" s="4">
        <f>+[1]金額計算!A457</f>
        <v>62</v>
      </c>
      <c r="B453" s="5" t="str">
        <f>+[1]金額計算!B457</f>
        <v>PHEV</v>
      </c>
      <c r="C453" s="5" t="str">
        <f>+[1]金額計算!C457</f>
        <v>普通自動車</v>
      </c>
      <c r="D453" s="42" t="str">
        <f>+[1]金額計算!D457</f>
        <v>三菱</v>
      </c>
      <c r="E453" s="42" t="str">
        <f>+[1]金額計算!E457</f>
        <v>アウトランダー</v>
      </c>
      <c r="F453" s="42" t="str">
        <f>+[1]金額計算!F457</f>
        <v>P</v>
      </c>
      <c r="G453" s="5" t="str">
        <f>+[1]金額計算!G457</f>
        <v>5LA-GN0W</v>
      </c>
      <c r="H453" s="6">
        <f>+[1]金額計算!H457</f>
        <v>5476000</v>
      </c>
      <c r="I453" s="47">
        <f>+[1]金額計算!I457</f>
        <v>550000</v>
      </c>
      <c r="J453" s="47" t="str">
        <f>+[1]金額計算!J457</f>
        <v/>
      </c>
      <c r="K453" s="47">
        <f>+[1]金額計算!K457</f>
        <v>400000</v>
      </c>
      <c r="L453" s="47" t="str">
        <f>+[1]金額計算!L457</f>
        <v/>
      </c>
    </row>
    <row r="454" spans="1:12" ht="17.399999999999999" customHeight="1" x14ac:dyDescent="0.45">
      <c r="A454" s="4">
        <f>+[1]金額計算!A458</f>
        <v>63</v>
      </c>
      <c r="B454" s="5" t="str">
        <f>+[1]金額計算!B458</f>
        <v>PHEV</v>
      </c>
      <c r="C454" s="5" t="str">
        <f>+[1]金額計算!C458</f>
        <v>普通自動車</v>
      </c>
      <c r="D454" s="42" t="str">
        <f>+[1]金額計算!D458</f>
        <v>三菱</v>
      </c>
      <c r="E454" s="42" t="str">
        <f>+[1]金額計算!E458</f>
        <v>アウトランダー</v>
      </c>
      <c r="F454" s="42" t="str">
        <f>+[1]金額計算!F458</f>
        <v>G(7人乗り)</v>
      </c>
      <c r="G454" s="5" t="str">
        <f>+[1]金額計算!G458</f>
        <v>5LA-GN0W</v>
      </c>
      <c r="H454" s="6">
        <f>+[1]金額計算!H458</f>
        <v>5082000</v>
      </c>
      <c r="I454" s="47">
        <f>+[1]金額計算!I458</f>
        <v>550000</v>
      </c>
      <c r="J454" s="47" t="str">
        <f>+[1]金額計算!J458</f>
        <v/>
      </c>
      <c r="K454" s="47">
        <f>+[1]金額計算!K458</f>
        <v>400000</v>
      </c>
      <c r="L454" s="47" t="str">
        <f>+[1]金額計算!L458</f>
        <v/>
      </c>
    </row>
    <row r="455" spans="1:12" ht="17.399999999999999" customHeight="1" x14ac:dyDescent="0.45">
      <c r="A455" s="4">
        <f>+[1]金額計算!A459</f>
        <v>64</v>
      </c>
      <c r="B455" s="5" t="str">
        <f>+[1]金額計算!B459</f>
        <v>PHEV</v>
      </c>
      <c r="C455" s="5" t="str">
        <f>+[1]金額計算!C459</f>
        <v>普通自動車</v>
      </c>
      <c r="D455" s="42" t="str">
        <f>+[1]金額計算!D459</f>
        <v>三菱</v>
      </c>
      <c r="E455" s="42" t="str">
        <f>+[1]金額計算!E459</f>
        <v>アウトランダー</v>
      </c>
      <c r="F455" s="42" t="str">
        <f>+[1]金額計算!F459</f>
        <v>G(5人乗り)</v>
      </c>
      <c r="G455" s="5" t="str">
        <f>+[1]金額計算!G459</f>
        <v>5LA-GN0W</v>
      </c>
      <c r="H455" s="6">
        <f>+[1]金額計算!H459</f>
        <v>4999000</v>
      </c>
      <c r="I455" s="47">
        <f>+[1]金額計算!I459</f>
        <v>550000</v>
      </c>
      <c r="J455" s="47" t="str">
        <f>+[1]金額計算!J459</f>
        <v/>
      </c>
      <c r="K455" s="47">
        <f>+[1]金額計算!K459</f>
        <v>400000</v>
      </c>
      <c r="L455" s="47" t="str">
        <f>+[1]金額計算!L459</f>
        <v/>
      </c>
    </row>
    <row r="456" spans="1:12" ht="17.399999999999999" customHeight="1" x14ac:dyDescent="0.45">
      <c r="A456" s="4">
        <f>+[1]金額計算!A460</f>
        <v>531</v>
      </c>
      <c r="B456" s="5" t="str">
        <f>+[1]金額計算!B460</f>
        <v>PHEV</v>
      </c>
      <c r="C456" s="5" t="str">
        <f>+[1]金額計算!C460</f>
        <v>普通自動車</v>
      </c>
      <c r="D456" s="42" t="str">
        <f>+[1]金額計算!D460</f>
        <v>三菱</v>
      </c>
      <c r="E456" s="42" t="str">
        <f>+[1]金額計算!E460</f>
        <v>アウトランダー</v>
      </c>
      <c r="F456" s="42" t="str">
        <f>+[1]金額計算!F460</f>
        <v>BLACK Edition(7人乗り)</v>
      </c>
      <c r="G456" s="5" t="str">
        <f>+[1]金額計算!G460</f>
        <v>5LA-GN0W</v>
      </c>
      <c r="H456" s="6">
        <f>+[1]金額計算!H460</f>
        <v>5731000</v>
      </c>
      <c r="I456" s="47">
        <f>+[1]金額計算!I460</f>
        <v>550000</v>
      </c>
      <c r="J456" s="47" t="str">
        <f>+[1]金額計算!J460</f>
        <v/>
      </c>
      <c r="K456" s="47">
        <f>+[1]金額計算!K460</f>
        <v>400000</v>
      </c>
      <c r="L456" s="47" t="str">
        <f>+[1]金額計算!L460</f>
        <v/>
      </c>
    </row>
    <row r="457" spans="1:12" ht="17.399999999999999" customHeight="1" x14ac:dyDescent="0.45">
      <c r="A457" s="4">
        <f>+[1]金額計算!A461</f>
        <v>532</v>
      </c>
      <c r="B457" s="5" t="str">
        <f>+[1]金額計算!B461</f>
        <v>PHEV</v>
      </c>
      <c r="C457" s="5" t="str">
        <f>+[1]金額計算!C461</f>
        <v>普通自動車</v>
      </c>
      <c r="D457" s="42" t="str">
        <f>+[1]金額計算!D461</f>
        <v>三菱</v>
      </c>
      <c r="E457" s="42" t="str">
        <f>+[1]金額計算!E461</f>
        <v>アウトランダー</v>
      </c>
      <c r="F457" s="42" t="str">
        <f>+[1]金額計算!F461</f>
        <v>BLACK Edition(5人乗り)</v>
      </c>
      <c r="G457" s="5" t="str">
        <f>+[1]金額計算!G461</f>
        <v>5LA-GN0W</v>
      </c>
      <c r="H457" s="6">
        <f>+[1]金額計算!H461</f>
        <v>4789000</v>
      </c>
      <c r="I457" s="47">
        <f>+[1]金額計算!I461</f>
        <v>550000</v>
      </c>
      <c r="J457" s="47" t="str">
        <f>+[1]金額計算!J461</f>
        <v/>
      </c>
      <c r="K457" s="47">
        <f>+[1]金額計算!K461</f>
        <v>400000</v>
      </c>
      <c r="L457" s="47" t="str">
        <f>+[1]金額計算!L461</f>
        <v/>
      </c>
    </row>
    <row r="458" spans="1:12" ht="17.399999999999999" customHeight="1" x14ac:dyDescent="0.45">
      <c r="A458" s="4">
        <f>+[1]金額計算!A462</f>
        <v>65</v>
      </c>
      <c r="B458" s="5" t="str">
        <f>+[1]金額計算!B462</f>
        <v>PHEV</v>
      </c>
      <c r="C458" s="5" t="str">
        <f>+[1]金額計算!C462</f>
        <v>普通自動車</v>
      </c>
      <c r="D458" s="42" t="str">
        <f>+[1]金額計算!D462</f>
        <v>三菱</v>
      </c>
      <c r="E458" s="42" t="str">
        <f>+[1]金額計算!E462</f>
        <v>アウトランダー</v>
      </c>
      <c r="F458" s="42" t="str">
        <f>+[1]金額計算!F462</f>
        <v>M</v>
      </c>
      <c r="G458" s="5" t="str">
        <f>+[1]金額計算!G462</f>
        <v>5LA-GN0W</v>
      </c>
      <c r="H458" s="6">
        <f>+[1]金額計算!H462</f>
        <v>4541000</v>
      </c>
      <c r="I458" s="47">
        <f>+[1]金額計算!I462</f>
        <v>550000</v>
      </c>
      <c r="J458" s="47" t="str">
        <f>+[1]金額計算!J462</f>
        <v/>
      </c>
      <c r="K458" s="47">
        <f>+[1]金額計算!K462</f>
        <v>400000</v>
      </c>
      <c r="L458" s="47" t="str">
        <f>+[1]金額計算!L462</f>
        <v/>
      </c>
    </row>
    <row r="459" spans="1:12" ht="17.399999999999999" customHeight="1" x14ac:dyDescent="0.45">
      <c r="A459" s="4">
        <f>+[1]金額計算!A463</f>
        <v>66</v>
      </c>
      <c r="B459" s="5" t="str">
        <f>+[1]金額計算!B463</f>
        <v>PHEV</v>
      </c>
      <c r="C459" s="5" t="str">
        <f>+[1]金額計算!C463</f>
        <v>普通自動車</v>
      </c>
      <c r="D459" s="42" t="str">
        <f>+[1]金額計算!D463</f>
        <v>三菱</v>
      </c>
      <c r="E459" s="42" t="str">
        <f>+[1]金額計算!E463</f>
        <v>エクリプスクロス</v>
      </c>
      <c r="F459" s="42" t="str">
        <f>+[1]金額計算!F463</f>
        <v>M</v>
      </c>
      <c r="G459" s="5" t="str">
        <f>+[1]金額計算!G463</f>
        <v>5LA-GL3W</v>
      </c>
      <c r="H459" s="6">
        <f>+[1]金額計算!H463</f>
        <v>3722000</v>
      </c>
      <c r="I459" s="47">
        <f>+[1]金額計算!I463</f>
        <v>550000</v>
      </c>
      <c r="J459" s="47" t="str">
        <f>+[1]金額計算!J463</f>
        <v/>
      </c>
      <c r="K459" s="47">
        <f>+[1]金額計算!K463</f>
        <v>400000</v>
      </c>
      <c r="L459" s="47" t="str">
        <f>+[1]金額計算!L463</f>
        <v/>
      </c>
    </row>
    <row r="460" spans="1:12" ht="17.399999999999999" customHeight="1" x14ac:dyDescent="0.45">
      <c r="A460" s="4">
        <f>+[1]金額計算!A464</f>
        <v>536</v>
      </c>
      <c r="B460" s="5" t="str">
        <f>+[1]金額計算!B464</f>
        <v>PHEV</v>
      </c>
      <c r="C460" s="5" t="str">
        <f>+[1]金額計算!C464</f>
        <v>普通自動車</v>
      </c>
      <c r="D460" s="42" t="str">
        <f>+[1]金額計算!D464</f>
        <v>三菱</v>
      </c>
      <c r="E460" s="42" t="str">
        <f>+[1]金額計算!E464</f>
        <v>エクリプスクロス</v>
      </c>
      <c r="F460" s="42" t="str">
        <f>+[1]金額計算!F464</f>
        <v>G Limited Edition</v>
      </c>
      <c r="G460" s="5" t="str">
        <f>+[1]金額計算!G464</f>
        <v>5LA-GL3W</v>
      </c>
      <c r="H460" s="6">
        <f>+[1]金額計算!H464</f>
        <v>3708000</v>
      </c>
      <c r="I460" s="47">
        <f>+[1]金額計算!I464</f>
        <v>550000</v>
      </c>
      <c r="J460" s="47" t="str">
        <f>+[1]金額計算!J464</f>
        <v/>
      </c>
      <c r="K460" s="47">
        <f>+[1]金額計算!K464</f>
        <v>400000</v>
      </c>
      <c r="L460" s="47" t="str">
        <f>+[1]金額計算!L464</f>
        <v/>
      </c>
    </row>
    <row r="461" spans="1:12" ht="17.399999999999999" customHeight="1" x14ac:dyDescent="0.45">
      <c r="A461" s="4">
        <f>+[1]金額計算!A465</f>
        <v>67</v>
      </c>
      <c r="B461" s="5" t="str">
        <f>+[1]金額計算!B465</f>
        <v>PHEV</v>
      </c>
      <c r="C461" s="5" t="str">
        <f>+[1]金額計算!C465</f>
        <v>普通自動車</v>
      </c>
      <c r="D461" s="42" t="str">
        <f>+[1]金額計算!D465</f>
        <v>三菱</v>
      </c>
      <c r="E461" s="42" t="str">
        <f>+[1]金額計算!E465</f>
        <v>エクリプスクロス</v>
      </c>
      <c r="F461" s="42" t="str">
        <f>+[1]金額計算!F465</f>
        <v>G</v>
      </c>
      <c r="G461" s="5" t="str">
        <f>+[1]金額計算!G465</f>
        <v>5LA-GL3W</v>
      </c>
      <c r="H461" s="6">
        <f>+[1]金額計算!H465</f>
        <v>4013000</v>
      </c>
      <c r="I461" s="47">
        <f>+[1]金額計算!I465</f>
        <v>550000</v>
      </c>
      <c r="J461" s="47" t="str">
        <f>+[1]金額計算!J465</f>
        <v/>
      </c>
      <c r="K461" s="47">
        <f>+[1]金額計算!K465</f>
        <v>400000</v>
      </c>
      <c r="L461" s="47" t="str">
        <f>+[1]金額計算!L465</f>
        <v/>
      </c>
    </row>
    <row r="462" spans="1:12" ht="17.399999999999999" customHeight="1" x14ac:dyDescent="0.45">
      <c r="A462" s="4">
        <f>+[1]金額計算!A466</f>
        <v>537</v>
      </c>
      <c r="B462" s="5" t="str">
        <f>+[1]金額計算!B466</f>
        <v>PHEV</v>
      </c>
      <c r="C462" s="5" t="str">
        <f>+[1]金額計算!C466</f>
        <v>普通自動車</v>
      </c>
      <c r="D462" s="42" t="str">
        <f>+[1]金額計算!D466</f>
        <v>三菱</v>
      </c>
      <c r="E462" s="42" t="str">
        <f>+[1]金額計算!E466</f>
        <v>エクリプスクロス</v>
      </c>
      <c r="F462" s="42" t="str">
        <f>+[1]金額計算!F466</f>
        <v>BLACK Edition</v>
      </c>
      <c r="G462" s="5" t="str">
        <f>+[1]金額計算!G466</f>
        <v>5LA-GL3W</v>
      </c>
      <c r="H462" s="6">
        <f>+[1]金額計算!H466</f>
        <v>4228000</v>
      </c>
      <c r="I462" s="47">
        <f>+[1]金額計算!I466</f>
        <v>550000</v>
      </c>
      <c r="J462" s="47" t="str">
        <f>+[1]金額計算!J466</f>
        <v/>
      </c>
      <c r="K462" s="47">
        <f>+[1]金額計算!K466</f>
        <v>400000</v>
      </c>
      <c r="L462" s="47" t="str">
        <f>+[1]金額計算!L466</f>
        <v/>
      </c>
    </row>
    <row r="463" spans="1:12" ht="17.399999999999999" customHeight="1" x14ac:dyDescent="0.45">
      <c r="A463" s="4">
        <f>+[1]金額計算!A467</f>
        <v>68</v>
      </c>
      <c r="B463" s="5" t="str">
        <f>+[1]金額計算!B467</f>
        <v>PHEV</v>
      </c>
      <c r="C463" s="5" t="str">
        <f>+[1]金額計算!C467</f>
        <v>普通自動車</v>
      </c>
      <c r="D463" s="42" t="str">
        <f>+[1]金額計算!D467</f>
        <v>三菱</v>
      </c>
      <c r="E463" s="42" t="str">
        <f>+[1]金額計算!E467</f>
        <v>エクリプスクロス</v>
      </c>
      <c r="F463" s="42" t="str">
        <f>+[1]金額計算!F467</f>
        <v>P</v>
      </c>
      <c r="G463" s="5" t="str">
        <f>+[1]金額計算!G467</f>
        <v>5LA-GL3W</v>
      </c>
      <c r="H463" s="6">
        <f>+[1]金額計算!H467</f>
        <v>4228000</v>
      </c>
      <c r="I463" s="47">
        <f>+[1]金額計算!I467</f>
        <v>550000</v>
      </c>
      <c r="J463" s="47" t="str">
        <f>+[1]金額計算!J467</f>
        <v/>
      </c>
      <c r="K463" s="47">
        <f>+[1]金額計算!K467</f>
        <v>400000</v>
      </c>
      <c r="L463" s="47" t="str">
        <f>+[1]金額計算!L467</f>
        <v/>
      </c>
    </row>
    <row r="464" spans="1:12" ht="17.399999999999999" customHeight="1" x14ac:dyDescent="0.45">
      <c r="A464" s="4">
        <f>+[1]金額計算!A468</f>
        <v>262</v>
      </c>
      <c r="B464" s="5" t="str">
        <f>+[1]金額計算!B468</f>
        <v>PHEV</v>
      </c>
      <c r="C464" s="5" t="str">
        <f>+[1]金額計算!C468</f>
        <v>普通自動車</v>
      </c>
      <c r="D464" s="42" t="str">
        <f>+[1]金額計算!D468</f>
        <v>MINI</v>
      </c>
      <c r="E464" s="42" t="str">
        <f>+[1]金額計算!E468</f>
        <v>Cooper S E Crossover ALL4</v>
      </c>
      <c r="F464" s="42" t="str">
        <f>+[1]金額計算!F468</f>
        <v/>
      </c>
      <c r="G464" s="5" t="str">
        <f>+[1]金額計算!G468</f>
        <v>3LA-22BS15</v>
      </c>
      <c r="H464" s="6">
        <f>+[1]金額計算!H468</f>
        <v>4936364</v>
      </c>
      <c r="I464" s="47" t="str">
        <f>+[1]金額計算!I468</f>
        <v/>
      </c>
      <c r="J464" s="47">
        <f>+[1]金額計算!J468</f>
        <v>400000</v>
      </c>
      <c r="K464" s="47" t="str">
        <f>+[1]金額計算!K468</f>
        <v/>
      </c>
      <c r="L464" s="47">
        <f>+[1]金額計算!L468</f>
        <v>250000</v>
      </c>
    </row>
    <row r="465" spans="1:12" ht="17.399999999999999" customHeight="1" x14ac:dyDescent="0.45">
      <c r="A465" s="4">
        <f>+[1]金額計算!A469</f>
        <v>546</v>
      </c>
      <c r="B465" s="5" t="str">
        <f>+[1]金額計算!B469</f>
        <v>PHEV</v>
      </c>
      <c r="C465" s="5" t="str">
        <f>+[1]金額計算!C469</f>
        <v>普通自動車</v>
      </c>
      <c r="D465" s="42" t="str">
        <f>+[1]金額計算!D469</f>
        <v>MINI</v>
      </c>
      <c r="E465" s="42" t="str">
        <f>+[1]金額計算!E469</f>
        <v>Cooper S E Crossover ALL4</v>
      </c>
      <c r="F465" s="42" t="str">
        <f>+[1]金額計算!F469</f>
        <v>Albert Bridge Edition</v>
      </c>
      <c r="G465" s="5" t="str">
        <f>+[1]金額計算!G469</f>
        <v>3LA-22BS15</v>
      </c>
      <c r="H465" s="6">
        <f>+[1]金額計算!H469</f>
        <v>5081818</v>
      </c>
      <c r="I465" s="47" t="str">
        <f>+[1]金額計算!I469</f>
        <v/>
      </c>
      <c r="J465" s="47">
        <f>+[1]金額計算!J469</f>
        <v>400000</v>
      </c>
      <c r="K465" s="47" t="str">
        <f>+[1]金額計算!K469</f>
        <v/>
      </c>
      <c r="L465" s="47">
        <f>+[1]金額計算!L469</f>
        <v>250000</v>
      </c>
    </row>
    <row r="466" spans="1:12" ht="17.399999999999999" customHeight="1" x14ac:dyDescent="0.45">
      <c r="A466" s="4">
        <f>+[1]金額計算!A470</f>
        <v>460</v>
      </c>
      <c r="B466" s="5" t="str">
        <f>+[1]金額計算!B470</f>
        <v>PHEV</v>
      </c>
      <c r="C466" s="5" t="str">
        <f>+[1]金額計算!C470</f>
        <v>普通自動車</v>
      </c>
      <c r="D466" s="42" t="str">
        <f>+[1]金額計算!D470</f>
        <v>MINI</v>
      </c>
      <c r="E466" s="42" t="str">
        <f>+[1]金額計算!E470</f>
        <v>Cooper S E Crossover ALL4</v>
      </c>
      <c r="F466" s="42" t="str">
        <f>+[1]金額計算!F470</f>
        <v>Untamed Edition</v>
      </c>
      <c r="G466" s="5" t="str">
        <f>+[1]金額計算!G470</f>
        <v>3LA-22BS15</v>
      </c>
      <c r="H466" s="6">
        <f>+[1]金額計算!H470</f>
        <v>5281819</v>
      </c>
      <c r="I466" s="47" t="str">
        <f>+[1]金額計算!I470</f>
        <v/>
      </c>
      <c r="J466" s="47">
        <f>+[1]金額計算!J470</f>
        <v>400000</v>
      </c>
      <c r="K466" s="47" t="str">
        <f>+[1]金額計算!K470</f>
        <v/>
      </c>
      <c r="L466" s="47">
        <f>+[1]金額計算!L470</f>
        <v>250000</v>
      </c>
    </row>
    <row r="467" spans="1:12" ht="17.399999999999999" customHeight="1" x14ac:dyDescent="0.45">
      <c r="A467" s="4">
        <f>+[1]金額計算!A471</f>
        <v>235</v>
      </c>
      <c r="B467" s="5" t="str">
        <f>+[1]金額計算!B471</f>
        <v>PHEV</v>
      </c>
      <c r="C467" s="5" t="str">
        <f>+[1]金額計算!C471</f>
        <v>普通自動車</v>
      </c>
      <c r="D467" s="42" t="str">
        <f>+[1]金額計算!D471</f>
        <v>メルセデス・ベンツ</v>
      </c>
      <c r="E467" s="42" t="str">
        <f>+[1]金額計算!E471</f>
        <v>A 250 e</v>
      </c>
      <c r="F467" s="42" t="str">
        <f>+[1]金額計算!F471</f>
        <v>類別：左から2桁目が1</v>
      </c>
      <c r="G467" s="5" t="str">
        <f>+[1]金額計算!G471</f>
        <v>5LA-177086</v>
      </c>
      <c r="H467" s="6">
        <f>+[1]金額計算!H471</f>
        <v>5827273</v>
      </c>
      <c r="I467" s="47" t="str">
        <f>+[1]金額計算!I471</f>
        <v/>
      </c>
      <c r="J467" s="47">
        <f>+[1]金額計算!J471</f>
        <v>350000</v>
      </c>
      <c r="K467" s="47" t="str">
        <f>+[1]金額計算!K471</f>
        <v/>
      </c>
      <c r="L467" s="47">
        <f>+[1]金額計算!L471</f>
        <v>200000</v>
      </c>
    </row>
    <row r="468" spans="1:12" ht="17.399999999999999" customHeight="1" x14ac:dyDescent="0.45">
      <c r="A468" s="4">
        <f>+[1]金額計算!A472</f>
        <v>236</v>
      </c>
      <c r="B468" s="5" t="str">
        <f>+[1]金額計算!B472</f>
        <v>PHEV</v>
      </c>
      <c r="C468" s="5" t="str">
        <f>+[1]金額計算!C472</f>
        <v>普通自動車</v>
      </c>
      <c r="D468" s="42" t="str">
        <f>+[1]金額計算!D472</f>
        <v>メルセデス・ベンツ</v>
      </c>
      <c r="E468" s="42" t="str">
        <f>+[1]金額計算!E472</f>
        <v>A 250 e</v>
      </c>
      <c r="F468" s="42" t="str">
        <f>+[1]金額計算!F472</f>
        <v>類別：左から2桁目が0</v>
      </c>
      <c r="G468" s="5" t="str">
        <f>+[1]金額計算!G472</f>
        <v>5LA-177086</v>
      </c>
      <c r="H468" s="6">
        <f>+[1]金額計算!H472</f>
        <v>5063637</v>
      </c>
      <c r="I468" s="47" t="str">
        <f>+[1]金額計算!I472</f>
        <v/>
      </c>
      <c r="J468" s="47">
        <f>+[1]金額計算!J472</f>
        <v>350000</v>
      </c>
      <c r="K468" s="47" t="str">
        <f>+[1]金額計算!K472</f>
        <v/>
      </c>
      <c r="L468" s="47">
        <f>+[1]金額計算!L472</f>
        <v>200000</v>
      </c>
    </row>
    <row r="469" spans="1:12" ht="17.399999999999999" customHeight="1" x14ac:dyDescent="0.45">
      <c r="A469" s="4">
        <f>+[1]金額計算!A473</f>
        <v>241</v>
      </c>
      <c r="B469" s="5" t="str">
        <f>+[1]金額計算!B473</f>
        <v>PHEV</v>
      </c>
      <c r="C469" s="5" t="str">
        <f>+[1]金額計算!C473</f>
        <v>普通自動車</v>
      </c>
      <c r="D469" s="42" t="str">
        <f>+[1]金額計算!D473</f>
        <v>メルセデス・ベンツ</v>
      </c>
      <c r="E469" s="42" t="str">
        <f>+[1]金額計算!E473</f>
        <v>A 250 e  セダン</v>
      </c>
      <c r="F469" s="42" t="str">
        <f>+[1]金額計算!F473</f>
        <v>類別：左から2桁目が1</v>
      </c>
      <c r="G469" s="5" t="str">
        <f>+[1]金額計算!G473</f>
        <v>5LA-177186</v>
      </c>
      <c r="H469" s="6">
        <f>+[1]金額計算!H473</f>
        <v>5809091</v>
      </c>
      <c r="I469" s="47" t="str">
        <f>+[1]金額計算!I473</f>
        <v/>
      </c>
      <c r="J469" s="47">
        <f>+[1]金額計算!J473</f>
        <v>350000</v>
      </c>
      <c r="K469" s="47" t="str">
        <f>+[1]金額計算!K473</f>
        <v/>
      </c>
      <c r="L469" s="47">
        <f>+[1]金額計算!L473</f>
        <v>200000</v>
      </c>
    </row>
    <row r="470" spans="1:12" ht="17.399999999999999" customHeight="1" x14ac:dyDescent="0.45">
      <c r="A470" s="4">
        <f>+[1]金額計算!A474</f>
        <v>242</v>
      </c>
      <c r="B470" s="5" t="str">
        <f>+[1]金額計算!B474</f>
        <v>PHEV</v>
      </c>
      <c r="C470" s="5" t="str">
        <f>+[1]金額計算!C474</f>
        <v>普通自動車</v>
      </c>
      <c r="D470" s="42" t="str">
        <f>+[1]金額計算!D474</f>
        <v>メルセデス・ベンツ</v>
      </c>
      <c r="E470" s="42" t="str">
        <f>+[1]金額計算!E474</f>
        <v>A 250 e  セダン</v>
      </c>
      <c r="F470" s="42" t="str">
        <f>+[1]金額計算!F474</f>
        <v>類別：左から2桁目が0</v>
      </c>
      <c r="G470" s="5" t="str">
        <f>+[1]金額計算!G474</f>
        <v>5LA-177186</v>
      </c>
      <c r="H470" s="6">
        <f>+[1]金額計算!H474</f>
        <v>5154546</v>
      </c>
      <c r="I470" s="47" t="str">
        <f>+[1]金額計算!I474</f>
        <v/>
      </c>
      <c r="J470" s="47">
        <f>+[1]金額計算!J474</f>
        <v>350000</v>
      </c>
      <c r="K470" s="47" t="str">
        <f>+[1]金額計算!K474</f>
        <v/>
      </c>
      <c r="L470" s="47">
        <f>+[1]金額計算!L474</f>
        <v>200000</v>
      </c>
    </row>
    <row r="471" spans="1:12" ht="17.399999999999999" customHeight="1" x14ac:dyDescent="0.45">
      <c r="A471" s="4">
        <f>+[1]金額計算!A475</f>
        <v>725</v>
      </c>
      <c r="B471" s="5" t="str">
        <f>+[1]金額計算!B475</f>
        <v>PHEV</v>
      </c>
      <c r="C471" s="5" t="str">
        <f>+[1]金額計算!C475</f>
        <v>普通自動車</v>
      </c>
      <c r="D471" s="42" t="str">
        <f>+[1]金額計算!D475</f>
        <v>メルセデス・ベンツ</v>
      </c>
      <c r="E471" s="42" t="str">
        <f>+[1]金額計算!E475</f>
        <v>C 350 e スポーツ</v>
      </c>
      <c r="F471" s="42" t="str">
        <f>+[1]金額計算!F475</f>
        <v>類別：左から2桁目が1</v>
      </c>
      <c r="G471" s="5" t="str">
        <f>+[1]金額計算!G475</f>
        <v>5LA-206054C</v>
      </c>
      <c r="H471" s="6">
        <f>+[1]金額計算!H475</f>
        <v>9045455</v>
      </c>
      <c r="I471" s="47">
        <f>+[1]金額計算!I475</f>
        <v>450000</v>
      </c>
      <c r="J471" s="47" t="str">
        <f>+[1]金額計算!J475</f>
        <v/>
      </c>
      <c r="K471" s="47">
        <f>+[1]金額計算!K475</f>
        <v>300000</v>
      </c>
      <c r="L471" s="47" t="str">
        <f>+[1]金額計算!L475</f>
        <v/>
      </c>
    </row>
    <row r="472" spans="1:12" ht="17.399999999999999" customHeight="1" x14ac:dyDescent="0.45">
      <c r="A472" s="4">
        <f>+[1]金額計算!A476</f>
        <v>745</v>
      </c>
      <c r="B472" s="5" t="str">
        <f>+[1]金額計算!B476</f>
        <v>PHEV</v>
      </c>
      <c r="C472" s="5" t="str">
        <f>+[1]金額計算!C476</f>
        <v>普通自動車</v>
      </c>
      <c r="D472" s="42" t="str">
        <f>+[1]金額計算!D476</f>
        <v>メルセデス・ベンツ</v>
      </c>
      <c r="E472" s="42" t="str">
        <f>+[1]金額計算!E476</f>
        <v>C 350 e スポーツ</v>
      </c>
      <c r="F472" s="42" t="str">
        <f>+[1]金額計算!F476</f>
        <v>類別：左から2桁目が0</v>
      </c>
      <c r="G472" s="5" t="str">
        <f>+[1]金額計算!G476</f>
        <v>5LA-206054C</v>
      </c>
      <c r="H472" s="6">
        <f>+[1]金額計算!H476</f>
        <v>9045455</v>
      </c>
      <c r="I472" s="47">
        <f>+[1]金額計算!I476</f>
        <v>450000</v>
      </c>
      <c r="J472" s="47" t="str">
        <f>+[1]金額計算!J476</f>
        <v/>
      </c>
      <c r="K472" s="47">
        <f>+[1]金額計算!K476</f>
        <v>300000</v>
      </c>
      <c r="L472" s="47" t="str">
        <f>+[1]金額計算!L476</f>
        <v/>
      </c>
    </row>
    <row r="473" spans="1:12" ht="17.399999999999999" customHeight="1" x14ac:dyDescent="0.45">
      <c r="A473" s="4">
        <f>+[1]金額計算!A477</f>
        <v>248</v>
      </c>
      <c r="B473" s="5" t="str">
        <f>+[1]金額計算!B477</f>
        <v>PHEV</v>
      </c>
      <c r="C473" s="5" t="str">
        <f>+[1]金額計算!C477</f>
        <v>普通自動車</v>
      </c>
      <c r="D473" s="42" t="str">
        <f>+[1]金額計算!D477</f>
        <v>メルセデス・ベンツ</v>
      </c>
      <c r="E473" s="42" t="str">
        <f>+[1]金額計算!E477</f>
        <v>GLC 350 e 4MATIC</v>
      </c>
      <c r="F473" s="42" t="str">
        <f>+[1]金額計算!F477</f>
        <v>類別：左から2桁目が2</v>
      </c>
      <c r="G473" s="5" t="str">
        <f>+[1]金額計算!G477</f>
        <v>5LA-253953</v>
      </c>
      <c r="H473" s="6">
        <f>+[1]金額計算!H477</f>
        <v>8463637</v>
      </c>
      <c r="I473" s="47" t="str">
        <f>+[1]金額計算!I477</f>
        <v/>
      </c>
      <c r="J473" s="47">
        <f>+[1]金額計算!J477</f>
        <v>350000</v>
      </c>
      <c r="K473" s="47" t="str">
        <f>+[1]金額計算!K477</f>
        <v/>
      </c>
      <c r="L473" s="47">
        <f>+[1]金額計算!L477</f>
        <v>200000</v>
      </c>
    </row>
    <row r="474" spans="1:12" ht="17.399999999999999" customHeight="1" x14ac:dyDescent="0.45">
      <c r="A474" s="4">
        <f>+[1]金額計算!A478</f>
        <v>249</v>
      </c>
      <c r="B474" s="5" t="str">
        <f>+[1]金額計算!B478</f>
        <v>PHEV</v>
      </c>
      <c r="C474" s="5" t="str">
        <f>+[1]金額計算!C478</f>
        <v>普通自動車</v>
      </c>
      <c r="D474" s="42" t="str">
        <f>+[1]金額計算!D478</f>
        <v>メルセデス・ベンツ</v>
      </c>
      <c r="E474" s="42" t="str">
        <f>+[1]金額計算!E478</f>
        <v>GLC 350 e 4MATIC</v>
      </c>
      <c r="F474" s="42" t="str">
        <f>+[1]金額計算!F478</f>
        <v>類別：左から2桁目が1</v>
      </c>
      <c r="G474" s="5" t="str">
        <f>+[1]金額計算!G478</f>
        <v>5LA-253953</v>
      </c>
      <c r="H474" s="6">
        <f>+[1]金額計算!H478</f>
        <v>8172728</v>
      </c>
      <c r="I474" s="47" t="str">
        <f>+[1]金額計算!I478</f>
        <v/>
      </c>
      <c r="J474" s="47">
        <f>+[1]金額計算!J478</f>
        <v>350000</v>
      </c>
      <c r="K474" s="47" t="str">
        <f>+[1]金額計算!K478</f>
        <v/>
      </c>
      <c r="L474" s="47">
        <f>+[1]金額計算!L478</f>
        <v>200000</v>
      </c>
    </row>
    <row r="475" spans="1:12" ht="17.399999999999999" customHeight="1" x14ac:dyDescent="0.45">
      <c r="A475" s="4">
        <f>+[1]金額計算!A479</f>
        <v>245</v>
      </c>
      <c r="B475" s="5" t="str">
        <f>+[1]金額計算!B479</f>
        <v>PHEV</v>
      </c>
      <c r="C475" s="5" t="str">
        <f>+[1]金額計算!C479</f>
        <v>普通自動車</v>
      </c>
      <c r="D475" s="42" t="str">
        <f>+[1]金額計算!D479</f>
        <v>メルセデス・ベンツ</v>
      </c>
      <c r="E475" s="42" t="str">
        <f>+[1]金額計算!E479</f>
        <v>GLC 350 e
4MATIC クーペ</v>
      </c>
      <c r="F475" s="42" t="str">
        <f>+[1]金額計算!F479</f>
        <v>類別：左から2桁目が2</v>
      </c>
      <c r="G475" s="5" t="str">
        <f>+[1]金額計算!G479</f>
        <v>5LA-253353</v>
      </c>
      <c r="H475" s="6">
        <f>+[1]金額計算!H479</f>
        <v>8754546</v>
      </c>
      <c r="I475" s="47" t="str">
        <f>+[1]金額計算!I479</f>
        <v/>
      </c>
      <c r="J475" s="47">
        <f>+[1]金額計算!J479</f>
        <v>350000</v>
      </c>
      <c r="K475" s="47" t="str">
        <f>+[1]金額計算!K479</f>
        <v/>
      </c>
      <c r="L475" s="47">
        <f>+[1]金額計算!L479</f>
        <v>200000</v>
      </c>
    </row>
    <row r="476" spans="1:12" ht="17.399999999999999" customHeight="1" x14ac:dyDescent="0.45">
      <c r="A476" s="4">
        <f>+[1]金額計算!A480</f>
        <v>246</v>
      </c>
      <c r="B476" s="5" t="str">
        <f>+[1]金額計算!B480</f>
        <v>PHEV</v>
      </c>
      <c r="C476" s="5" t="str">
        <f>+[1]金額計算!C480</f>
        <v>普通自動車</v>
      </c>
      <c r="D476" s="42" t="str">
        <f>+[1]金額計算!D480</f>
        <v>メルセデス・ベンツ</v>
      </c>
      <c r="E476" s="42" t="str">
        <f>+[1]金額計算!E480</f>
        <v>GLC 350 e
4MATIC クーペ</v>
      </c>
      <c r="F476" s="42" t="str">
        <f>+[1]金額計算!F480</f>
        <v>類別：左から2桁目が1</v>
      </c>
      <c r="G476" s="5" t="str">
        <f>+[1]金額計算!G480</f>
        <v>5LA-253353</v>
      </c>
      <c r="H476" s="6">
        <f>+[1]金額計算!H480</f>
        <v>8472728</v>
      </c>
      <c r="I476" s="47" t="str">
        <f>+[1]金額計算!I480</f>
        <v/>
      </c>
      <c r="J476" s="47">
        <f>+[1]金額計算!J480</f>
        <v>350000</v>
      </c>
      <c r="K476" s="47" t="str">
        <f>+[1]金額計算!K480</f>
        <v/>
      </c>
      <c r="L476" s="47">
        <f>+[1]金額計算!L480</f>
        <v>200000</v>
      </c>
    </row>
    <row r="477" spans="1:12" ht="17.399999999999999" customHeight="1" x14ac:dyDescent="0.45">
      <c r="A477" s="4">
        <f>+[1]金額計算!A481</f>
        <v>247</v>
      </c>
      <c r="B477" s="5" t="str">
        <f>+[1]金額計算!B481</f>
        <v>PHEV</v>
      </c>
      <c r="C477" s="5" t="str">
        <f>+[1]金額計算!C481</f>
        <v>普通自動車</v>
      </c>
      <c r="D477" s="42" t="str">
        <f>+[1]金額計算!D481</f>
        <v>メルセデス・ベンツ</v>
      </c>
      <c r="E477" s="42" t="str">
        <f>+[1]金額計算!E481</f>
        <v>GLC 350 e
4MATIC クーペ</v>
      </c>
      <c r="F477" s="42" t="str">
        <f>+[1]金額計算!F481</f>
        <v>類別：左から2桁目が0</v>
      </c>
      <c r="G477" s="5" t="str">
        <f>+[1]金額計算!G481</f>
        <v>5LA-253353</v>
      </c>
      <c r="H477" s="6">
        <f>+[1]金額計算!H481</f>
        <v>8381819</v>
      </c>
      <c r="I477" s="47" t="str">
        <f>+[1]金額計算!I481</f>
        <v/>
      </c>
      <c r="J477" s="47">
        <f>+[1]金額計算!J481</f>
        <v>350000</v>
      </c>
      <c r="K477" s="47" t="str">
        <f>+[1]金額計算!K481</f>
        <v/>
      </c>
      <c r="L477" s="47">
        <f>+[1]金額計算!L481</f>
        <v>200000</v>
      </c>
    </row>
    <row r="478" spans="1:12" ht="17.399999999999999" customHeight="1" x14ac:dyDescent="0.45">
      <c r="A478" s="4">
        <f>+[1]金額計算!A482</f>
        <v>726</v>
      </c>
      <c r="B478" s="5" t="str">
        <f>+[1]金額計算!B482</f>
        <v>PHEV</v>
      </c>
      <c r="C478" s="5" t="str">
        <f>+[1]金額計算!C482</f>
        <v>普通自動車</v>
      </c>
      <c r="D478" s="42" t="str">
        <f>+[1]金額計算!D482</f>
        <v>メルセデス・ベンツ</v>
      </c>
      <c r="E478" s="42" t="str">
        <f>+[1]金額計算!E482</f>
        <v>GLC 350 e
4MATIC Sports</v>
      </c>
      <c r="F478" s="42" t="str">
        <f>+[1]金額計算!F482</f>
        <v>Edition Star</v>
      </c>
      <c r="G478" s="5" t="str">
        <f>+[1]金額計算!G482</f>
        <v>5LA-254656</v>
      </c>
      <c r="H478" s="6">
        <f>+[1]金額計算!H482</f>
        <v>9072728</v>
      </c>
      <c r="I478" s="47">
        <f>+[1]金額計算!I482</f>
        <v>450000</v>
      </c>
      <c r="J478" s="47" t="str">
        <f>+[1]金額計算!J482</f>
        <v/>
      </c>
      <c r="K478" s="47">
        <f>+[1]金額計算!K482</f>
        <v>300000</v>
      </c>
      <c r="L478" s="47" t="str">
        <f>+[1]金額計算!L482</f>
        <v/>
      </c>
    </row>
    <row r="479" spans="1:12" ht="17.399999999999999" customHeight="1" x14ac:dyDescent="0.45">
      <c r="A479" s="4">
        <f>+[1]金額計算!A483</f>
        <v>749</v>
      </c>
      <c r="B479" s="5" t="str">
        <f>+[1]金額計算!B483</f>
        <v>PHEV</v>
      </c>
      <c r="C479" s="5" t="str">
        <f>+[1]金額計算!C483</f>
        <v>普通自動車</v>
      </c>
      <c r="D479" s="42" t="str">
        <f>+[1]金額計算!D483</f>
        <v>メルセデス・ベンツ</v>
      </c>
      <c r="E479" s="42" t="str">
        <f>+[1]金額計算!E483</f>
        <v>E 350 e Sports</v>
      </c>
      <c r="F479" s="42" t="str">
        <f>+[1]金額計算!F483</f>
        <v>Edition Star(類別：左から2桁目が0)</v>
      </c>
      <c r="G479" s="5" t="str">
        <f>+[1]金額計算!G483</f>
        <v>5LA-214054</v>
      </c>
      <c r="H479" s="6">
        <f>+[1]金額計算!H483</f>
        <v>8981819</v>
      </c>
      <c r="I479" s="47">
        <f>+[1]金額計算!I483</f>
        <v>450000</v>
      </c>
      <c r="J479" s="47" t="str">
        <f>+[1]金額計算!J483</f>
        <v/>
      </c>
      <c r="K479" s="47">
        <f>+[1]金額計算!K483</f>
        <v>300000</v>
      </c>
      <c r="L479" s="47" t="str">
        <f>+[1]金額計算!L483</f>
        <v/>
      </c>
    </row>
    <row r="480" spans="1:12" ht="17.399999999999999" customHeight="1" x14ac:dyDescent="0.45">
      <c r="A480" s="4">
        <f>+[1]金額計算!A484</f>
        <v>750</v>
      </c>
      <c r="B480" s="5" t="str">
        <f>+[1]金額計算!B484</f>
        <v>PHEV</v>
      </c>
      <c r="C480" s="5" t="str">
        <f>+[1]金額計算!C484</f>
        <v>普通自動車</v>
      </c>
      <c r="D480" s="42" t="str">
        <f>+[1]金額計算!D484</f>
        <v>メルセデス・ベンツ</v>
      </c>
      <c r="E480" s="42" t="str">
        <f>+[1]金額計算!E484</f>
        <v>E 350 e Sports</v>
      </c>
      <c r="F480" s="42" t="s">
        <v>55</v>
      </c>
      <c r="G480" s="5" t="str">
        <f>+[1]金額計算!G484</f>
        <v>5LA-214054C</v>
      </c>
      <c r="H480" s="6">
        <f>+[1]金額計算!H484</f>
        <v>8981819</v>
      </c>
      <c r="I480" s="47">
        <f>+[1]金額計算!I484</f>
        <v>450000</v>
      </c>
      <c r="J480" s="47" t="str">
        <f>+[1]金額計算!J484</f>
        <v/>
      </c>
      <c r="K480" s="47">
        <f>+[1]金額計算!K484</f>
        <v>300000</v>
      </c>
      <c r="L480" s="47" t="str">
        <f>+[1]金額計算!L484</f>
        <v/>
      </c>
    </row>
    <row r="481" spans="1:12" ht="17.399999999999999" customHeight="1" x14ac:dyDescent="0.45">
      <c r="A481" s="4">
        <f>+[1]金額計算!A485</f>
        <v>463</v>
      </c>
      <c r="B481" s="5" t="str">
        <f>+[1]金額計算!B485</f>
        <v>PHEV</v>
      </c>
      <c r="C481" s="5" t="str">
        <f>+[1]金額計算!C485</f>
        <v>普通自動車</v>
      </c>
      <c r="D481" s="42" t="str">
        <f>+[1]金額計算!D485</f>
        <v>メルセデス・ベンツ</v>
      </c>
      <c r="E481" s="42" t="str">
        <f>+[1]金額計算!E485</f>
        <v>E 350 e  スポーツ</v>
      </c>
      <c r="F481" s="42" t="str">
        <f>+[1]金額計算!F485</f>
        <v>類別：左から2桁目が3</v>
      </c>
      <c r="G481" s="5" t="str">
        <f>+[1]金額計算!G485</f>
        <v>5LA-213053</v>
      </c>
      <c r="H481" s="6">
        <f>+[1]金額計算!H485</f>
        <v>8645455</v>
      </c>
      <c r="I481" s="47" t="str">
        <f>+[1]金額計算!I485</f>
        <v/>
      </c>
      <c r="J481" s="47">
        <f>+[1]金額計算!J485</f>
        <v>350000</v>
      </c>
      <c r="K481" s="47" t="str">
        <f>+[1]金額計算!K485</f>
        <v/>
      </c>
      <c r="L481" s="47">
        <f>+[1]金額計算!L485</f>
        <v>200000</v>
      </c>
    </row>
    <row r="482" spans="1:12" ht="17.399999999999999" customHeight="1" x14ac:dyDescent="0.45">
      <c r="A482" s="4">
        <f>+[1]金額計算!A486</f>
        <v>250</v>
      </c>
      <c r="B482" s="5" t="str">
        <f>+[1]金額計算!B486</f>
        <v>PHEV</v>
      </c>
      <c r="C482" s="5" t="str">
        <f>+[1]金額計算!C486</f>
        <v>普通自動車</v>
      </c>
      <c r="D482" s="42" t="str">
        <f>+[1]金額計算!D486</f>
        <v>メルセデス・ベンツ</v>
      </c>
      <c r="E482" s="42" t="str">
        <f>+[1]金額計算!E486</f>
        <v>E 350 e  スポーツ</v>
      </c>
      <c r="F482" s="42" t="str">
        <f>+[1]金額計算!F486</f>
        <v>類別：左から2桁目が2</v>
      </c>
      <c r="G482" s="5" t="str">
        <f>+[1]金額計算!G486</f>
        <v>5LA-213053</v>
      </c>
      <c r="H482" s="6">
        <f>+[1]金額計算!H486</f>
        <v>8418182</v>
      </c>
      <c r="I482" s="47" t="str">
        <f>+[1]金額計算!I486</f>
        <v/>
      </c>
      <c r="J482" s="47">
        <f>+[1]金額計算!J486</f>
        <v>350000</v>
      </c>
      <c r="K482" s="47" t="str">
        <f>+[1]金額計算!K486</f>
        <v/>
      </c>
      <c r="L482" s="47">
        <f>+[1]金額計算!L486</f>
        <v>200000</v>
      </c>
    </row>
    <row r="483" spans="1:12" ht="17.399999999999999" customHeight="1" x14ac:dyDescent="0.45">
      <c r="A483" s="4">
        <f>+[1]金額計算!A487</f>
        <v>251</v>
      </c>
      <c r="B483" s="5" t="str">
        <f>+[1]金額計算!B487</f>
        <v>PHEV</v>
      </c>
      <c r="C483" s="5" t="str">
        <f>+[1]金額計算!C487</f>
        <v>普通自動車</v>
      </c>
      <c r="D483" s="42" t="str">
        <f>+[1]金額計算!D487</f>
        <v>メルセデス・ベンツ</v>
      </c>
      <c r="E483" s="42" t="str">
        <f>+[1]金額計算!E487</f>
        <v>E 350 e  スポーツ</v>
      </c>
      <c r="F483" s="42" t="str">
        <f>+[1]金額計算!F487</f>
        <v>類別：左から2桁目が1</v>
      </c>
      <c r="G483" s="5" t="str">
        <f>+[1]金額計算!G487</f>
        <v>5LA-213053</v>
      </c>
      <c r="H483" s="6">
        <f>+[1]金額計算!H487</f>
        <v>8136364</v>
      </c>
      <c r="I483" s="47" t="str">
        <f>+[1]金額計算!I487</f>
        <v/>
      </c>
      <c r="J483" s="47">
        <f>+[1]金額計算!J487</f>
        <v>350000</v>
      </c>
      <c r="K483" s="47" t="str">
        <f>+[1]金額計算!K487</f>
        <v/>
      </c>
      <c r="L483" s="47">
        <f>+[1]金額計算!L487</f>
        <v>200000</v>
      </c>
    </row>
    <row r="484" spans="1:12" ht="17.399999999999999" customHeight="1" x14ac:dyDescent="0.45">
      <c r="A484" s="4">
        <f>+[1]金額計算!A488</f>
        <v>252</v>
      </c>
      <c r="B484" s="5" t="str">
        <f>+[1]金額計算!B488</f>
        <v>PHEV</v>
      </c>
      <c r="C484" s="5" t="str">
        <f>+[1]金額計算!C488</f>
        <v>普通自動車</v>
      </c>
      <c r="D484" s="42" t="str">
        <f>+[1]金額計算!D488</f>
        <v>メルセデス・ベンツ</v>
      </c>
      <c r="E484" s="42" t="str">
        <f>+[1]金額計算!E488</f>
        <v>E 350 e  スポーツ</v>
      </c>
      <c r="F484" s="42" t="str">
        <f>+[1]金額計算!F488</f>
        <v>類別：左から2桁目が1</v>
      </c>
      <c r="G484" s="5" t="str">
        <f>+[1]金額計算!G488</f>
        <v>5LA-213053C</v>
      </c>
      <c r="H484" s="6">
        <f>+[1]金額計算!H488</f>
        <v>8418182</v>
      </c>
      <c r="I484" s="47" t="str">
        <f>+[1]金額計算!I488</f>
        <v/>
      </c>
      <c r="J484" s="47">
        <f>+[1]金額計算!J488</f>
        <v>350000</v>
      </c>
      <c r="K484" s="47" t="str">
        <f>+[1]金額計算!K488</f>
        <v/>
      </c>
      <c r="L484" s="47">
        <f>+[1]金額計算!L488</f>
        <v>200000</v>
      </c>
    </row>
    <row r="485" spans="1:12" ht="17.399999999999999" customHeight="1" x14ac:dyDescent="0.45">
      <c r="A485" s="4">
        <f>+[1]金額計算!A489</f>
        <v>464</v>
      </c>
      <c r="B485" s="5" t="str">
        <f>+[1]金額計算!B489</f>
        <v>PHEV</v>
      </c>
      <c r="C485" s="5" t="str">
        <f>+[1]金額計算!C489</f>
        <v>普通自動車</v>
      </c>
      <c r="D485" s="42" t="str">
        <f>+[1]金額計算!D489</f>
        <v>メルセデス・ベンツ</v>
      </c>
      <c r="E485" s="42" t="str">
        <f>+[1]金額計算!E489</f>
        <v>E 350 de スポーツ</v>
      </c>
      <c r="F485" s="42" t="str">
        <f>+[1]金額計算!F489</f>
        <v>類別：左から2桁目が3</v>
      </c>
      <c r="G485" s="5" t="str">
        <f>+[1]金額計算!G489</f>
        <v>3MA-213016</v>
      </c>
      <c r="H485" s="6">
        <f>+[1]金額計算!H489</f>
        <v>9463637</v>
      </c>
      <c r="I485" s="47" t="str">
        <f>+[1]金額計算!I489</f>
        <v/>
      </c>
      <c r="J485" s="47">
        <f>+[1]金額計算!J489</f>
        <v>350000</v>
      </c>
      <c r="K485" s="47" t="str">
        <f>+[1]金額計算!K489</f>
        <v/>
      </c>
      <c r="L485" s="47">
        <f>+[1]金額計算!L489</f>
        <v>200000</v>
      </c>
    </row>
    <row r="486" spans="1:12" ht="17.399999999999999" customHeight="1" x14ac:dyDescent="0.45">
      <c r="A486" s="4">
        <f>+[1]金額計算!A490</f>
        <v>254</v>
      </c>
      <c r="B486" s="5" t="str">
        <f>+[1]金額計算!B490</f>
        <v>PHEV</v>
      </c>
      <c r="C486" s="5" t="str">
        <f>+[1]金額計算!C490</f>
        <v>普通自動車</v>
      </c>
      <c r="D486" s="42" t="str">
        <f>+[1]金額計算!D490</f>
        <v>メルセデス・ベンツ</v>
      </c>
      <c r="E486" s="42" t="str">
        <f>+[1]金額計算!E490</f>
        <v>E 350 de スポーツ</v>
      </c>
      <c r="F486" s="42" t="str">
        <f>+[1]金額計算!F490</f>
        <v>類別：左から2桁目が2</v>
      </c>
      <c r="G486" s="5" t="str">
        <f>+[1]金額計算!G490</f>
        <v>3MA-213016</v>
      </c>
      <c r="H486" s="6">
        <f>+[1]金額計算!H490</f>
        <v>8627273</v>
      </c>
      <c r="I486" s="47" t="str">
        <f>+[1]金額計算!I490</f>
        <v/>
      </c>
      <c r="J486" s="47">
        <f>+[1]金額計算!J490</f>
        <v>350000</v>
      </c>
      <c r="K486" s="47" t="str">
        <f>+[1]金額計算!K490</f>
        <v/>
      </c>
      <c r="L486" s="47">
        <f>+[1]金額計算!L490</f>
        <v>200000</v>
      </c>
    </row>
    <row r="487" spans="1:12" ht="17.399999999999999" customHeight="1" x14ac:dyDescent="0.45">
      <c r="A487" s="4">
        <f>+[1]金額計算!A491</f>
        <v>255</v>
      </c>
      <c r="B487" s="5" t="str">
        <f>+[1]金額計算!B491</f>
        <v>PHEV</v>
      </c>
      <c r="C487" s="5" t="str">
        <f>+[1]金額計算!C491</f>
        <v>普通自動車</v>
      </c>
      <c r="D487" s="42" t="str">
        <f>+[1]金額計算!D491</f>
        <v>メルセデス・ベンツ</v>
      </c>
      <c r="E487" s="42" t="str">
        <f>+[1]金額計算!E491</f>
        <v>E 350 de スポーツ</v>
      </c>
      <c r="F487" s="42" t="str">
        <f>+[1]金額計算!F491</f>
        <v>類別：左から2桁目が1</v>
      </c>
      <c r="G487" s="5" t="str">
        <f>+[1]金額計算!G491</f>
        <v>3MA-213016</v>
      </c>
      <c r="H487" s="6">
        <f>+[1]金額計算!H491</f>
        <v>8345455</v>
      </c>
      <c r="I487" s="47" t="str">
        <f>+[1]金額計算!I491</f>
        <v/>
      </c>
      <c r="J487" s="47">
        <f>+[1]金額計算!J491</f>
        <v>350000</v>
      </c>
      <c r="K487" s="47" t="str">
        <f>+[1]金額計算!K491</f>
        <v/>
      </c>
      <c r="L487" s="47">
        <f>+[1]金額計算!L491</f>
        <v>200000</v>
      </c>
    </row>
    <row r="488" spans="1:12" ht="17.399999999999999" customHeight="1" x14ac:dyDescent="0.45">
      <c r="A488" s="4">
        <f>+[1]金額計算!A492</f>
        <v>712</v>
      </c>
      <c r="B488" s="5" t="str">
        <f>+[1]金額計算!B492</f>
        <v>PHEV</v>
      </c>
      <c r="C488" s="5" t="str">
        <f>+[1]金額計算!C492</f>
        <v>普通自動車</v>
      </c>
      <c r="D488" s="42" t="str">
        <f>+[1]金額計算!D492</f>
        <v>メルセデス・ベンツ</v>
      </c>
      <c r="E488" s="42" t="str">
        <f>+[1]金額計算!E492</f>
        <v>S 580 e 4MATIC
ロング</v>
      </c>
      <c r="F488" s="42" t="str">
        <f>+[1]金額計算!F492</f>
        <v>類別：左から2桁目が2</v>
      </c>
      <c r="G488" s="5" t="str">
        <f>+[1]金額計算!G492</f>
        <v>5LA-223169</v>
      </c>
      <c r="H488" s="6">
        <f>+[1]金額計算!H492</f>
        <v>19945455</v>
      </c>
      <c r="I488" s="47">
        <f>+[1]金額計算!I492</f>
        <v>450000</v>
      </c>
      <c r="J488" s="47" t="str">
        <f>+[1]金額計算!J492</f>
        <v/>
      </c>
      <c r="K488" s="47">
        <f>+[1]金額計算!K492</f>
        <v>300000</v>
      </c>
      <c r="L488" s="47" t="str">
        <f>+[1]金額計算!L492</f>
        <v/>
      </c>
    </row>
    <row r="489" spans="1:12" ht="17.399999999999999" customHeight="1" x14ac:dyDescent="0.45">
      <c r="A489" s="4">
        <f>+[1]金額計算!A493</f>
        <v>547</v>
      </c>
      <c r="B489" s="5" t="str">
        <f>+[1]金額計算!B493</f>
        <v>PHEV</v>
      </c>
      <c r="C489" s="5" t="str">
        <f>+[1]金額計算!C493</f>
        <v>普通自動車</v>
      </c>
      <c r="D489" s="42" t="str">
        <f>+[1]金額計算!D493</f>
        <v>メルセデス・ベンツ</v>
      </c>
      <c r="E489" s="42" t="str">
        <f>+[1]金額計算!E493</f>
        <v>S 580 e 4MATIC
ロング</v>
      </c>
      <c r="F489" s="42" t="str">
        <f>+[1]金額計算!F493</f>
        <v>類別：左から2桁目が1</v>
      </c>
      <c r="G489" s="5" t="str">
        <f>+[1]金額計算!G493</f>
        <v>5LA-223169</v>
      </c>
      <c r="H489" s="6">
        <f>+[1]金額計算!H493</f>
        <v>19418182</v>
      </c>
      <c r="I489" s="47">
        <f>+[1]金額計算!I493</f>
        <v>450000</v>
      </c>
      <c r="J489" s="47" t="str">
        <f>+[1]金額計算!J493</f>
        <v/>
      </c>
      <c r="K489" s="47">
        <f>+[1]金額計算!K493</f>
        <v>300000</v>
      </c>
      <c r="L489" s="47" t="str">
        <f>+[1]金額計算!L493</f>
        <v/>
      </c>
    </row>
    <row r="490" spans="1:12" ht="17.399999999999999" customHeight="1" x14ac:dyDescent="0.45">
      <c r="A490" s="4">
        <f>+[1]金額計算!A494</f>
        <v>462</v>
      </c>
      <c r="B490" s="5" t="str">
        <f>+[1]金額計算!B494</f>
        <v>PHEV</v>
      </c>
      <c r="C490" s="5" t="str">
        <f>+[1]金額計算!C494</f>
        <v>普通自動車</v>
      </c>
      <c r="D490" s="42" t="str">
        <f>+[1]金額計算!D494</f>
        <v>メルセデス・ベンツ</v>
      </c>
      <c r="E490" s="42" t="str">
        <f>+[1]金額計算!E494</f>
        <v>S 580 e 4MATIC
ロング</v>
      </c>
      <c r="F490" s="42" t="str">
        <f>+[1]金額計算!F494</f>
        <v>類別：左から2桁目が0</v>
      </c>
      <c r="G490" s="5" t="str">
        <f>+[1]金額計算!G494</f>
        <v>5LA-223169</v>
      </c>
      <c r="H490" s="6">
        <f>+[1]金額計算!H494</f>
        <v>17981819</v>
      </c>
      <c r="I490" s="47" t="str">
        <f>+[1]金額計算!I494</f>
        <v/>
      </c>
      <c r="J490" s="47">
        <f>+[1]金額計算!J494</f>
        <v>350000</v>
      </c>
      <c r="K490" s="47" t="str">
        <f>+[1]金額計算!K494</f>
        <v/>
      </c>
      <c r="L490" s="47">
        <f>+[1]金額計算!L494</f>
        <v>200000</v>
      </c>
    </row>
    <row r="491" spans="1:12" ht="17.399999999999999" customHeight="1" x14ac:dyDescent="0.45">
      <c r="A491" s="4" t="str">
        <f>+[1]金額計算!A495</f>
        <v>車両コード</v>
      </c>
      <c r="B491" s="5" t="str">
        <f>+[1]金額計算!B495</f>
        <v>PHEV</v>
      </c>
      <c r="C491" s="5" t="str">
        <f>+[1]金額計算!C495</f>
        <v>区分</v>
      </c>
      <c r="D491" s="42" t="str">
        <f>+[1]金額計算!D495</f>
        <v>ブランド（メーカー）</v>
      </c>
      <c r="E491" s="42" t="str">
        <f>+[1]金額計算!E495</f>
        <v>車名</v>
      </c>
      <c r="F491" s="42" t="str">
        <f>+[1]金額計算!F495</f>
        <v>グレード</v>
      </c>
      <c r="G491" s="5" t="str">
        <f>+[1]金額計算!G495</f>
        <v>型式</v>
      </c>
      <c r="H491" s="6" t="str">
        <f>+[1]金額計算!H495</f>
        <v>定価(円)
※１</v>
      </c>
      <c r="I491" s="47" t="e">
        <f>+[1]金額計算!I495</f>
        <v>#N/A</v>
      </c>
      <c r="J491" s="47" t="str">
        <f>+[1]金額計算!J495</f>
        <v/>
      </c>
      <c r="K491" s="47" t="e">
        <f>+[1]金額計算!K495</f>
        <v>#N/A</v>
      </c>
      <c r="L491" s="47" t="str">
        <f>+[1]金額計算!L495</f>
        <v/>
      </c>
    </row>
    <row r="492" spans="1:12" ht="17.399999999999999" customHeight="1" x14ac:dyDescent="0.45">
      <c r="A492" s="4">
        <f>+[1]金額計算!A496</f>
        <v>0</v>
      </c>
      <c r="B492" s="5" t="str">
        <f>+[1]金額計算!B496</f>
        <v>PHEV</v>
      </c>
      <c r="C492" s="5" t="str">
        <f>+[1]金額計算!C496</f>
        <v/>
      </c>
      <c r="D492" s="42" t="str">
        <f>+[1]金額計算!D496</f>
        <v/>
      </c>
      <c r="E492" s="42" t="str">
        <f>+[1]金額計算!E496</f>
        <v/>
      </c>
      <c r="F492" s="42" t="str">
        <f>+[1]金額計算!F496</f>
        <v/>
      </c>
      <c r="G492" s="5" t="str">
        <f>+[1]金額計算!G496</f>
        <v/>
      </c>
      <c r="H492" s="6" t="str">
        <f>+[1]金額計算!H496</f>
        <v/>
      </c>
      <c r="I492" s="47" t="str">
        <f>+[1]金額計算!I496</f>
        <v/>
      </c>
      <c r="J492" s="47" t="str">
        <f>+[1]金額計算!J496</f>
        <v/>
      </c>
      <c r="K492" s="47" t="str">
        <f>+[1]金額計算!K496</f>
        <v/>
      </c>
      <c r="L492" s="47" t="str">
        <f>+[1]金額計算!L496</f>
        <v/>
      </c>
    </row>
    <row r="493" spans="1:12" ht="17.399999999999999" customHeight="1" x14ac:dyDescent="0.45">
      <c r="A493" s="4">
        <f>+[1]金額計算!A497</f>
        <v>0</v>
      </c>
      <c r="B493" s="5" t="str">
        <f>+[1]金額計算!B497</f>
        <v>PHEV</v>
      </c>
      <c r="C493" s="5" t="str">
        <f>+[1]金額計算!C497</f>
        <v/>
      </c>
      <c r="D493" s="42" t="str">
        <f>+[1]金額計算!D497</f>
        <v/>
      </c>
      <c r="E493" s="42" t="str">
        <f>+[1]金額計算!E497</f>
        <v/>
      </c>
      <c r="F493" s="42" t="str">
        <f>+[1]金額計算!F497</f>
        <v/>
      </c>
      <c r="G493" s="5" t="str">
        <f>+[1]金額計算!G497</f>
        <v/>
      </c>
      <c r="H493" s="6" t="str">
        <f>+[1]金額計算!H497</f>
        <v/>
      </c>
      <c r="I493" s="47" t="str">
        <f>+[1]金額計算!I497</f>
        <v/>
      </c>
      <c r="J493" s="47" t="str">
        <f>+[1]金額計算!J497</f>
        <v/>
      </c>
      <c r="K493" s="47" t="str">
        <f>+[1]金額計算!K497</f>
        <v/>
      </c>
      <c r="L493" s="47" t="str">
        <f>+[1]金額計算!L497</f>
        <v/>
      </c>
    </row>
    <row r="494" spans="1:12" ht="17.399999999999999" customHeight="1" x14ac:dyDescent="0.45">
      <c r="A494" s="4">
        <f>+[1]金額計算!A498</f>
        <v>0</v>
      </c>
      <c r="B494" s="5" t="str">
        <f>+[1]金額計算!B498</f>
        <v>PHEV</v>
      </c>
      <c r="C494" s="5" t="str">
        <f>+[1]金額計算!C498</f>
        <v/>
      </c>
      <c r="D494" s="42" t="str">
        <f>+[1]金額計算!D498</f>
        <v/>
      </c>
      <c r="E494" s="42" t="str">
        <f>+[1]金額計算!E498</f>
        <v/>
      </c>
      <c r="F494" s="42" t="str">
        <f>+[1]金額計算!F498</f>
        <v/>
      </c>
      <c r="G494" s="5" t="str">
        <f>+[1]金額計算!G498</f>
        <v/>
      </c>
      <c r="H494" s="6" t="str">
        <f>+[1]金額計算!H498</f>
        <v/>
      </c>
      <c r="I494" s="47" t="e">
        <f>+[1]金額計算!I498</f>
        <v>#N/A</v>
      </c>
      <c r="J494" s="47" t="e">
        <f>+[1]金額計算!J498</f>
        <v>#N/A</v>
      </c>
      <c r="K494" s="47" t="e">
        <f>+[1]金額計算!K498</f>
        <v>#N/A</v>
      </c>
      <c r="L494" s="47" t="e">
        <f>+[1]金額計算!L498</f>
        <v>#N/A</v>
      </c>
    </row>
    <row r="495" spans="1:12" ht="17.399999999999999" customHeight="1" x14ac:dyDescent="0.45">
      <c r="A495" s="4">
        <f>+[1]金額計算!A499</f>
        <v>473</v>
      </c>
      <c r="B495" s="5" t="str">
        <f>+[1]金額計算!B499</f>
        <v>PHEV</v>
      </c>
      <c r="C495" s="5" t="str">
        <f>+[1]金額計算!C499</f>
        <v>普通自動車</v>
      </c>
      <c r="D495" s="42" t="str">
        <f>+[1]金額計算!D499</f>
        <v>ランドローバー</v>
      </c>
      <c r="E495" s="42" t="str">
        <f>+[1]金額計算!E499</f>
        <v>Discovery Sport</v>
      </c>
      <c r="F495" s="42" t="str">
        <f>+[1]金額計算!F499</f>
        <v>R-Dynamic S(類別：左から2桁目が2)</v>
      </c>
      <c r="G495" s="5" t="str">
        <f>+[1]金額計算!G499</f>
        <v>3LA-LC15TD</v>
      </c>
      <c r="H495" s="6">
        <f>+[1]金額計算!H499</f>
        <v>6327273</v>
      </c>
      <c r="I495" s="47" t="str">
        <f>+[1]金額計算!I499</f>
        <v/>
      </c>
      <c r="J495" s="47">
        <f>+[1]金額計算!J499</f>
        <v>350000</v>
      </c>
      <c r="K495" s="47" t="str">
        <f>+[1]金額計算!K499</f>
        <v/>
      </c>
      <c r="L495" s="47">
        <f>+[1]金額計算!L499</f>
        <v>200000</v>
      </c>
    </row>
    <row r="496" spans="1:12" ht="17.399999999999999" customHeight="1" x14ac:dyDescent="0.45">
      <c r="A496" s="4">
        <f>+[1]金額計算!A500</f>
        <v>276</v>
      </c>
      <c r="B496" s="5" t="str">
        <f>+[1]金額計算!B500</f>
        <v>PHEV</v>
      </c>
      <c r="C496" s="5" t="str">
        <f>+[1]金額計算!C500</f>
        <v>普通自動車</v>
      </c>
      <c r="D496" s="42" t="str">
        <f>+[1]金額計算!D500</f>
        <v>ランドローバー</v>
      </c>
      <c r="E496" s="42" t="str">
        <f>+[1]金額計算!E500</f>
        <v>Discovery Sport</v>
      </c>
      <c r="F496" s="42" t="str">
        <f>+[1]金額計算!F500</f>
        <v>R-Dynamic S(類別：左から2桁目が1)</v>
      </c>
      <c r="G496" s="5" t="str">
        <f>+[1]金額計算!G500</f>
        <v>3LA-LC15TD</v>
      </c>
      <c r="H496" s="6">
        <f>+[1]金額計算!H500</f>
        <v>6145455</v>
      </c>
      <c r="I496" s="47" t="str">
        <f>+[1]金額計算!I500</f>
        <v/>
      </c>
      <c r="J496" s="47">
        <f>+[1]金額計算!J500</f>
        <v>350000</v>
      </c>
      <c r="K496" s="47" t="str">
        <f>+[1]金額計算!K500</f>
        <v/>
      </c>
      <c r="L496" s="47">
        <f>+[1]金額計算!L500</f>
        <v>200000</v>
      </c>
    </row>
    <row r="497" spans="1:12" ht="17.399999999999999" customHeight="1" x14ac:dyDescent="0.45">
      <c r="A497" s="4">
        <f>+[1]金額計算!A501</f>
        <v>474</v>
      </c>
      <c r="B497" s="5" t="str">
        <f>+[1]金額計算!B501</f>
        <v>PHEV</v>
      </c>
      <c r="C497" s="5" t="str">
        <f>+[1]金額計算!C501</f>
        <v>普通自動車</v>
      </c>
      <c r="D497" s="42" t="str">
        <f>+[1]金額計算!D501</f>
        <v>ランドローバー</v>
      </c>
      <c r="E497" s="42" t="str">
        <f>+[1]金額計算!E501</f>
        <v>Discovery Sport</v>
      </c>
      <c r="F497" s="42" t="str">
        <f>+[1]金額計算!F501</f>
        <v>R-Dynamic SE(類別：左から2桁目が2)</v>
      </c>
      <c r="G497" s="5" t="str">
        <f>+[1]金額計算!G501</f>
        <v>3LA-LC15TD</v>
      </c>
      <c r="H497" s="6">
        <f>+[1]金額計算!H501</f>
        <v>6790909</v>
      </c>
      <c r="I497" s="47" t="str">
        <f>+[1]金額計算!I501</f>
        <v/>
      </c>
      <c r="J497" s="47">
        <f>+[1]金額計算!J501</f>
        <v>350000</v>
      </c>
      <c r="K497" s="47" t="str">
        <f>+[1]金額計算!K501</f>
        <v/>
      </c>
      <c r="L497" s="47">
        <f>+[1]金額計算!L501</f>
        <v>200000</v>
      </c>
    </row>
    <row r="498" spans="1:12" ht="17.399999999999999" customHeight="1" x14ac:dyDescent="0.45">
      <c r="A498" s="4">
        <f>+[1]金額計算!A502</f>
        <v>277</v>
      </c>
      <c r="B498" s="5" t="str">
        <f>+[1]金額計算!B502</f>
        <v>PHEV</v>
      </c>
      <c r="C498" s="5" t="str">
        <f>+[1]金額計算!C502</f>
        <v>普通自動車</v>
      </c>
      <c r="D498" s="42" t="str">
        <f>+[1]金額計算!D502</f>
        <v>ランドローバー</v>
      </c>
      <c r="E498" s="42" t="str">
        <f>+[1]金額計算!E502</f>
        <v>Discovery Sport</v>
      </c>
      <c r="F498" s="42" t="str">
        <f>+[1]金額計算!F502</f>
        <v>R-Dynamic SE(類別：左から2桁目が1)</v>
      </c>
      <c r="G498" s="5" t="str">
        <f>+[1]金額計算!G502</f>
        <v>3LA-LC15TD</v>
      </c>
      <c r="H498" s="6">
        <f>+[1]金額計算!H502</f>
        <v>6590909</v>
      </c>
      <c r="I498" s="47" t="str">
        <f>+[1]金額計算!I502</f>
        <v/>
      </c>
      <c r="J498" s="47">
        <f>+[1]金額計算!J502</f>
        <v>350000</v>
      </c>
      <c r="K498" s="47" t="str">
        <f>+[1]金額計算!K502</f>
        <v/>
      </c>
      <c r="L498" s="47">
        <f>+[1]金額計算!L502</f>
        <v>200000</v>
      </c>
    </row>
    <row r="499" spans="1:12" ht="17.399999999999999" customHeight="1" x14ac:dyDescent="0.45">
      <c r="A499" s="4">
        <f>+[1]金額計算!A503</f>
        <v>746</v>
      </c>
      <c r="B499" s="5" t="str">
        <f>+[1]金額計算!B503</f>
        <v>PHEV</v>
      </c>
      <c r="C499" s="5" t="str">
        <f>+[1]金額計算!C503</f>
        <v>普通自動車</v>
      </c>
      <c r="D499" s="42" t="str">
        <f>+[1]金額計算!D503</f>
        <v>ランドローバー</v>
      </c>
      <c r="E499" s="42" t="str">
        <f>+[1]金額計算!E503</f>
        <v>Discovery Sport</v>
      </c>
      <c r="F499" s="42" t="str">
        <f>+[1]金額計算!F503</f>
        <v>Dynamic HSE(類別：左から2桁目が2)</v>
      </c>
      <c r="G499" s="5" t="str">
        <f>+[1]金額計算!G503</f>
        <v>3LA-LC15TD</v>
      </c>
      <c r="H499" s="6">
        <f>+[1]金額計算!H503</f>
        <v>9236364</v>
      </c>
      <c r="I499" s="47" t="str">
        <f>+[1]金額計算!I503</f>
        <v/>
      </c>
      <c r="J499" s="47">
        <f>+[1]金額計算!J503</f>
        <v>350000</v>
      </c>
      <c r="K499" s="47" t="str">
        <f>+[1]金額計算!K503</f>
        <v/>
      </c>
      <c r="L499" s="47">
        <f>+[1]金額計算!L503</f>
        <v>200000</v>
      </c>
    </row>
    <row r="500" spans="1:12" ht="17.399999999999999" customHeight="1" x14ac:dyDescent="0.45">
      <c r="A500" s="4">
        <f>+[1]金額計算!A504</f>
        <v>475</v>
      </c>
      <c r="B500" s="5" t="str">
        <f>+[1]金額計算!B504</f>
        <v>PHEV</v>
      </c>
      <c r="C500" s="5" t="str">
        <f>+[1]金額計算!C504</f>
        <v>普通自動車</v>
      </c>
      <c r="D500" s="42" t="str">
        <f>+[1]金額計算!D504</f>
        <v>ランドローバー</v>
      </c>
      <c r="E500" s="42" t="str">
        <f>+[1]金額計算!E504</f>
        <v>Discovery Sport</v>
      </c>
      <c r="F500" s="42" t="str">
        <f>+[1]金額計算!F504</f>
        <v>R-Dynamic HSE(類別：左から2桁目が2)</v>
      </c>
      <c r="G500" s="5" t="str">
        <f>+[1]金額計算!G504</f>
        <v>3LA-LC15TD</v>
      </c>
      <c r="H500" s="6">
        <f>+[1]金額計算!H504</f>
        <v>7136364</v>
      </c>
      <c r="I500" s="47" t="str">
        <f>+[1]金額計算!I504</f>
        <v/>
      </c>
      <c r="J500" s="47">
        <f>+[1]金額計算!J504</f>
        <v>350000</v>
      </c>
      <c r="K500" s="47" t="str">
        <f>+[1]金額計算!K504</f>
        <v/>
      </c>
      <c r="L500" s="47">
        <f>+[1]金額計算!L504</f>
        <v>200000</v>
      </c>
    </row>
    <row r="501" spans="1:12" ht="17.399999999999999" customHeight="1" x14ac:dyDescent="0.45">
      <c r="A501" s="4">
        <f>+[1]金額計算!A505</f>
        <v>278</v>
      </c>
      <c r="B501" s="5" t="str">
        <f>+[1]金額計算!B505</f>
        <v>PHEV</v>
      </c>
      <c r="C501" s="5" t="str">
        <f>+[1]金額計算!C505</f>
        <v>普通自動車</v>
      </c>
      <c r="D501" s="42" t="str">
        <f>+[1]金額計算!D505</f>
        <v>ランドローバー</v>
      </c>
      <c r="E501" s="42" t="str">
        <f>+[1]金額計算!E505</f>
        <v>Discovery Sport</v>
      </c>
      <c r="F501" s="42" t="str">
        <f>+[1]金額計算!F505</f>
        <v>R-Dynamic HSE(類別：左から2桁目が1)</v>
      </c>
      <c r="G501" s="5" t="str">
        <f>+[1]金額計算!G505</f>
        <v>3LA-LC15TD</v>
      </c>
      <c r="H501" s="6">
        <f>+[1]金額計算!H505</f>
        <v>6927273</v>
      </c>
      <c r="I501" s="47" t="str">
        <f>+[1]金額計算!I505</f>
        <v/>
      </c>
      <c r="J501" s="47">
        <f>+[1]金額計算!J505</f>
        <v>350000</v>
      </c>
      <c r="K501" s="47" t="str">
        <f>+[1]金額計算!K505</f>
        <v/>
      </c>
      <c r="L501" s="47">
        <f>+[1]金額計算!L505</f>
        <v>200000</v>
      </c>
    </row>
    <row r="502" spans="1:12" ht="17.399999999999999" customHeight="1" x14ac:dyDescent="0.45">
      <c r="A502" s="4">
        <f>+[1]金額計算!A506</f>
        <v>589</v>
      </c>
      <c r="B502" s="5" t="str">
        <f>+[1]金額計算!B506</f>
        <v>PHEV</v>
      </c>
      <c r="C502" s="5" t="str">
        <f>+[1]金額計算!C506</f>
        <v>普通自動車</v>
      </c>
      <c r="D502" s="42" t="str">
        <f>+[1]金額計算!D506</f>
        <v>ランドローバー</v>
      </c>
      <c r="E502" s="42" t="str">
        <f>+[1]金額計算!E506</f>
        <v>Range Rover</v>
      </c>
      <c r="F502" s="42" t="str">
        <f>+[1]金額計算!F506</f>
        <v>SE（P440e）</v>
      </c>
      <c r="G502" s="5" t="str">
        <f>+[1]金額計算!G506</f>
        <v>3LA-LK934A</v>
      </c>
      <c r="H502" s="6">
        <f>+[1]金額計算!H506</f>
        <v>16009091</v>
      </c>
      <c r="I502" s="47" t="str">
        <f>+[1]金額計算!I506</f>
        <v/>
      </c>
      <c r="J502" s="47">
        <f>+[1]金額計算!J506</f>
        <v>350000</v>
      </c>
      <c r="K502" s="47" t="str">
        <f>+[1]金額計算!K506</f>
        <v/>
      </c>
      <c r="L502" s="47">
        <f>+[1]金額計算!L506</f>
        <v>200000</v>
      </c>
    </row>
    <row r="503" spans="1:12" ht="17.399999999999999" customHeight="1" x14ac:dyDescent="0.45">
      <c r="A503" s="4">
        <f>+[1]金額計算!A507</f>
        <v>590</v>
      </c>
      <c r="B503" s="5" t="str">
        <f>+[1]金額計算!B507</f>
        <v>PHEV</v>
      </c>
      <c r="C503" s="5" t="str">
        <f>+[1]金額計算!C507</f>
        <v>普通自動車</v>
      </c>
      <c r="D503" s="42" t="str">
        <f>+[1]金額計算!D507</f>
        <v>ランドローバー</v>
      </c>
      <c r="E503" s="42" t="str">
        <f>+[1]金額計算!E507</f>
        <v>Range Rover</v>
      </c>
      <c r="F503" s="42" t="str">
        <f>+[1]金額計算!F507</f>
        <v>HSE（P440e）</v>
      </c>
      <c r="G503" s="5" t="str">
        <f>+[1]金額計算!G507</f>
        <v>3LA-LK934A</v>
      </c>
      <c r="H503" s="6">
        <f>+[1]金額計算!H507</f>
        <v>17081818</v>
      </c>
      <c r="I503" s="47" t="str">
        <f>+[1]金額計算!I507</f>
        <v/>
      </c>
      <c r="J503" s="47">
        <f>+[1]金額計算!J507</f>
        <v>350000</v>
      </c>
      <c r="K503" s="47" t="str">
        <f>+[1]金額計算!K507</f>
        <v/>
      </c>
      <c r="L503" s="47">
        <f>+[1]金額計算!L507</f>
        <v>200000</v>
      </c>
    </row>
    <row r="504" spans="1:12" ht="17.399999999999999" customHeight="1" x14ac:dyDescent="0.45">
      <c r="A504" s="4">
        <f>+[1]金額計算!A508</f>
        <v>591</v>
      </c>
      <c r="B504" s="5" t="str">
        <f>+[1]金額計算!B508</f>
        <v>PHEV</v>
      </c>
      <c r="C504" s="5" t="str">
        <f>+[1]金額計算!C508</f>
        <v>普通自動車</v>
      </c>
      <c r="D504" s="42" t="str">
        <f>+[1]金額計算!D508</f>
        <v>ランドローバー</v>
      </c>
      <c r="E504" s="42" t="str">
        <f>+[1]金額計算!E508</f>
        <v>Range Rover</v>
      </c>
      <c r="F504" s="42" t="str">
        <f>+[1]金額計算!F508</f>
        <v>Autobiography（P440e）</v>
      </c>
      <c r="G504" s="5" t="str">
        <f>+[1]金額計算!G508</f>
        <v>3LA-LK934A</v>
      </c>
      <c r="H504" s="6">
        <f>+[1]金額計算!H508</f>
        <v>19100000</v>
      </c>
      <c r="I504" s="47" t="str">
        <f>+[1]金額計算!I508</f>
        <v/>
      </c>
      <c r="J504" s="47">
        <f>+[1]金額計算!J508</f>
        <v>350000</v>
      </c>
      <c r="K504" s="47" t="str">
        <f>+[1]金額計算!K508</f>
        <v/>
      </c>
      <c r="L504" s="47">
        <f>+[1]金額計算!L508</f>
        <v>200000</v>
      </c>
    </row>
    <row r="505" spans="1:12" ht="17.399999999999999" customHeight="1" x14ac:dyDescent="0.45">
      <c r="A505" s="4">
        <f>+[1]金額計算!A509</f>
        <v>592</v>
      </c>
      <c r="B505" s="5" t="str">
        <f>+[1]金額計算!B509</f>
        <v>PHEV</v>
      </c>
      <c r="C505" s="5" t="str">
        <f>+[1]金額計算!C509</f>
        <v>普通自動車</v>
      </c>
      <c r="D505" s="42" t="str">
        <f>+[1]金額計算!D509</f>
        <v>ランドローバー</v>
      </c>
      <c r="E505" s="42" t="str">
        <f>+[1]金額計算!E509</f>
        <v>Range Rover</v>
      </c>
      <c r="F505" s="42" t="str">
        <f>+[1]金額計算!F509</f>
        <v>First Edition （P440e）</v>
      </c>
      <c r="G505" s="5" t="str">
        <f>+[1]金額計算!G509</f>
        <v>3LA-LK934A</v>
      </c>
      <c r="H505" s="6">
        <f>+[1]金額計算!H509</f>
        <v>19918182</v>
      </c>
      <c r="I505" s="47" t="str">
        <f>+[1]金額計算!I509</f>
        <v/>
      </c>
      <c r="J505" s="47">
        <f>+[1]金額計算!J509</f>
        <v>350000</v>
      </c>
      <c r="K505" s="47" t="str">
        <f>+[1]金額計算!K509</f>
        <v/>
      </c>
      <c r="L505" s="47">
        <f>+[1]金額計算!L509</f>
        <v>200000</v>
      </c>
    </row>
    <row r="506" spans="1:12" ht="17.399999999999999" customHeight="1" x14ac:dyDescent="0.45">
      <c r="A506" s="4">
        <f>+[1]金額計算!A510</f>
        <v>593</v>
      </c>
      <c r="B506" s="5" t="str">
        <f>+[1]金額計算!B510</f>
        <v>PHEV</v>
      </c>
      <c r="C506" s="5" t="str">
        <f>+[1]金額計算!C510</f>
        <v>普通自動車</v>
      </c>
      <c r="D506" s="42" t="str">
        <f>+[1]金額計算!D510</f>
        <v>ランドローバー</v>
      </c>
      <c r="E506" s="42" t="str">
        <f>+[1]金額計算!E510</f>
        <v>Range Rover</v>
      </c>
      <c r="F506" s="42" t="str">
        <f>+[1]金額計算!F510</f>
        <v>SE（P510e）</v>
      </c>
      <c r="G506" s="5" t="str">
        <f>+[1]金額計算!G510</f>
        <v>3LA-LK934A</v>
      </c>
      <c r="H506" s="6">
        <f>+[1]金額計算!H510</f>
        <v>17181818</v>
      </c>
      <c r="I506" s="47" t="str">
        <f>+[1]金額計算!I510</f>
        <v/>
      </c>
      <c r="J506" s="47">
        <f>+[1]金額計算!J510</f>
        <v>350000</v>
      </c>
      <c r="K506" s="47" t="str">
        <f>+[1]金額計算!K510</f>
        <v/>
      </c>
      <c r="L506" s="47">
        <f>+[1]金額計算!L510</f>
        <v>200000</v>
      </c>
    </row>
    <row r="507" spans="1:12" ht="17.399999999999999" customHeight="1" x14ac:dyDescent="0.45">
      <c r="A507" s="4">
        <f>+[1]金額計算!A511</f>
        <v>594</v>
      </c>
      <c r="B507" s="5" t="str">
        <f>+[1]金額計算!B511</f>
        <v>PHEV</v>
      </c>
      <c r="C507" s="5" t="str">
        <f>+[1]金額計算!C511</f>
        <v>普通自動車</v>
      </c>
      <c r="D507" s="42" t="str">
        <f>+[1]金額計算!D511</f>
        <v>ランドローバー</v>
      </c>
      <c r="E507" s="42" t="str">
        <f>+[1]金額計算!E511</f>
        <v>Range Rover</v>
      </c>
      <c r="F507" s="42" t="str">
        <f>+[1]金額計算!F511</f>
        <v>HSE（P510e）</v>
      </c>
      <c r="G507" s="5" t="str">
        <f>+[1]金額計算!G511</f>
        <v>3LA-LK934A</v>
      </c>
      <c r="H507" s="6">
        <f>+[1]金額計算!H511</f>
        <v>18245455</v>
      </c>
      <c r="I507" s="47" t="str">
        <f>+[1]金額計算!I511</f>
        <v/>
      </c>
      <c r="J507" s="47">
        <f>+[1]金額計算!J511</f>
        <v>350000</v>
      </c>
      <c r="K507" s="47" t="str">
        <f>+[1]金額計算!K511</f>
        <v/>
      </c>
      <c r="L507" s="47">
        <f>+[1]金額計算!L511</f>
        <v>200000</v>
      </c>
    </row>
    <row r="508" spans="1:12" ht="17.399999999999999" customHeight="1" x14ac:dyDescent="0.45">
      <c r="A508" s="4">
        <f>+[1]金額計算!A512</f>
        <v>595</v>
      </c>
      <c r="B508" s="5" t="str">
        <f>+[1]金額計算!B512</f>
        <v>PHEV</v>
      </c>
      <c r="C508" s="5" t="str">
        <f>+[1]金額計算!C512</f>
        <v>普通自動車</v>
      </c>
      <c r="D508" s="42" t="str">
        <f>+[1]金額計算!D512</f>
        <v>ランドローバー</v>
      </c>
      <c r="E508" s="42" t="str">
        <f>+[1]金額計算!E512</f>
        <v>Range Rover</v>
      </c>
      <c r="F508" s="42" t="str">
        <f>+[1]金額計算!F512</f>
        <v>Autobiography（P510e）</v>
      </c>
      <c r="G508" s="5" t="str">
        <f>+[1]金額計算!G512</f>
        <v>3LA-LK934A</v>
      </c>
      <c r="H508" s="6">
        <f>+[1]金額計算!H512</f>
        <v>20181818</v>
      </c>
      <c r="I508" s="47" t="str">
        <f>+[1]金額計算!I512</f>
        <v/>
      </c>
      <c r="J508" s="47">
        <f>+[1]金額計算!J512</f>
        <v>350000</v>
      </c>
      <c r="K508" s="47" t="str">
        <f>+[1]金額計算!K512</f>
        <v/>
      </c>
      <c r="L508" s="47">
        <f>+[1]金額計算!L512</f>
        <v>200000</v>
      </c>
    </row>
    <row r="509" spans="1:12" ht="17.399999999999999" customHeight="1" x14ac:dyDescent="0.45">
      <c r="A509" s="4">
        <f>+[1]金額計算!A513</f>
        <v>596</v>
      </c>
      <c r="B509" s="5" t="str">
        <f>+[1]金額計算!B513</f>
        <v>PHEV</v>
      </c>
      <c r="C509" s="5" t="str">
        <f>+[1]金額計算!C513</f>
        <v>普通自動車</v>
      </c>
      <c r="D509" s="42" t="str">
        <f>+[1]金額計算!D513</f>
        <v>ランドローバー</v>
      </c>
      <c r="E509" s="42" t="str">
        <f>+[1]金額計算!E513</f>
        <v>Range Rover</v>
      </c>
      <c r="F509" s="42" t="str">
        <f>+[1]金額計算!F513</f>
        <v>First Edition（P510e）</v>
      </c>
      <c r="G509" s="5" t="str">
        <f>+[1]金額計算!G513</f>
        <v>3LA-LK934A</v>
      </c>
      <c r="H509" s="6">
        <f>+[1]金額計算!H513</f>
        <v>20490909</v>
      </c>
      <c r="I509" s="47" t="str">
        <f>+[1]金額計算!I513</f>
        <v/>
      </c>
      <c r="J509" s="47">
        <f>+[1]金額計算!J513</f>
        <v>350000</v>
      </c>
      <c r="K509" s="47" t="str">
        <f>+[1]金額計算!K513</f>
        <v/>
      </c>
      <c r="L509" s="47">
        <f>+[1]金額計算!L513</f>
        <v>200000</v>
      </c>
    </row>
    <row r="510" spans="1:12" ht="17.399999999999999" customHeight="1" x14ac:dyDescent="0.45">
      <c r="A510" s="4">
        <f>+[1]金額計算!A514</f>
        <v>597</v>
      </c>
      <c r="B510" s="5" t="str">
        <f>+[1]金額計算!B514</f>
        <v>PHEV</v>
      </c>
      <c r="C510" s="5" t="str">
        <f>+[1]金額計算!C514</f>
        <v>普通自動車</v>
      </c>
      <c r="D510" s="42" t="str">
        <f>+[1]金額計算!D514</f>
        <v>ランドローバー</v>
      </c>
      <c r="E510" s="42" t="str">
        <f>+[1]金額計算!E514</f>
        <v>Range Rover</v>
      </c>
      <c r="F510" s="42" t="str">
        <f>+[1]金額計算!F514</f>
        <v>SE（P440e）</v>
      </c>
      <c r="G510" s="5" t="str">
        <f>+[1]金額計算!G514</f>
        <v>3LA-LKB34A</v>
      </c>
      <c r="H510" s="6">
        <f>+[1]金額計算!H514</f>
        <v>16518182</v>
      </c>
      <c r="I510" s="47" t="str">
        <f>+[1]金額計算!I514</f>
        <v/>
      </c>
      <c r="J510" s="47">
        <f>+[1]金額計算!J514</f>
        <v>350000</v>
      </c>
      <c r="K510" s="47" t="str">
        <f>+[1]金額計算!K514</f>
        <v/>
      </c>
      <c r="L510" s="47">
        <f>+[1]金額計算!L514</f>
        <v>200000</v>
      </c>
    </row>
    <row r="511" spans="1:12" ht="17.399999999999999" customHeight="1" x14ac:dyDescent="0.45">
      <c r="A511" s="4">
        <f>+[1]金額計算!A515</f>
        <v>598</v>
      </c>
      <c r="B511" s="5" t="str">
        <f>+[1]金額計算!B515</f>
        <v>PHEV</v>
      </c>
      <c r="C511" s="5" t="str">
        <f>+[1]金額計算!C515</f>
        <v>普通自動車</v>
      </c>
      <c r="D511" s="42" t="str">
        <f>+[1]金額計算!D515</f>
        <v>ランドローバー</v>
      </c>
      <c r="E511" s="42" t="str">
        <f>+[1]金額計算!E515</f>
        <v>Range Rover</v>
      </c>
      <c r="F511" s="42" t="str">
        <f>+[1]金額計算!F515</f>
        <v>HSE（P440e）</v>
      </c>
      <c r="G511" s="5" t="str">
        <f>+[1]金額計算!G515</f>
        <v>3LA-LKB34A</v>
      </c>
      <c r="H511" s="6">
        <f>+[1]金額計算!H515</f>
        <v>17590909</v>
      </c>
      <c r="I511" s="47" t="str">
        <f>+[1]金額計算!I515</f>
        <v/>
      </c>
      <c r="J511" s="47">
        <f>+[1]金額計算!J515</f>
        <v>350000</v>
      </c>
      <c r="K511" s="47" t="str">
        <f>+[1]金額計算!K515</f>
        <v/>
      </c>
      <c r="L511" s="47">
        <f>+[1]金額計算!L515</f>
        <v>200000</v>
      </c>
    </row>
    <row r="512" spans="1:12" ht="17.399999999999999" customHeight="1" x14ac:dyDescent="0.45">
      <c r="A512" s="4">
        <f>+[1]金額計算!A516</f>
        <v>599</v>
      </c>
      <c r="B512" s="5" t="str">
        <f>+[1]金額計算!B516</f>
        <v>PHEV</v>
      </c>
      <c r="C512" s="5" t="str">
        <f>+[1]金額計算!C516</f>
        <v>普通自動車</v>
      </c>
      <c r="D512" s="42" t="str">
        <f>+[1]金額計算!D516</f>
        <v>ランドローバー</v>
      </c>
      <c r="E512" s="42" t="str">
        <f>+[1]金額計算!E516</f>
        <v>Range Rover</v>
      </c>
      <c r="F512" s="42" t="str">
        <f>+[1]金額計算!F516</f>
        <v>Autobiography（P440e）</v>
      </c>
      <c r="G512" s="5" t="str">
        <f>+[1]金額計算!G516</f>
        <v>3LA-LKB34A</v>
      </c>
      <c r="H512" s="6">
        <f>+[1]金額計算!H516</f>
        <v>19300000</v>
      </c>
      <c r="I512" s="47" t="str">
        <f>+[1]金額計算!I516</f>
        <v/>
      </c>
      <c r="J512" s="47">
        <f>+[1]金額計算!J516</f>
        <v>350000</v>
      </c>
      <c r="K512" s="47" t="str">
        <f>+[1]金額計算!K516</f>
        <v/>
      </c>
      <c r="L512" s="47">
        <f>+[1]金額計算!L516</f>
        <v>200000</v>
      </c>
    </row>
    <row r="513" spans="1:12" ht="17.399999999999999" customHeight="1" x14ac:dyDescent="0.45">
      <c r="A513" s="4">
        <f>+[1]金額計算!A517</f>
        <v>600</v>
      </c>
      <c r="B513" s="5" t="str">
        <f>+[1]金額計算!B517</f>
        <v>PHEV</v>
      </c>
      <c r="C513" s="5" t="str">
        <f>+[1]金額計算!C517</f>
        <v>普通自動車</v>
      </c>
      <c r="D513" s="42" t="str">
        <f>+[1]金額計算!D517</f>
        <v>ランドローバー</v>
      </c>
      <c r="E513" s="42" t="str">
        <f>+[1]金額計算!E517</f>
        <v>Range Rover</v>
      </c>
      <c r="F513" s="42" t="str">
        <f>+[1]金額計算!F517</f>
        <v>First Edition （P440e）</v>
      </c>
      <c r="G513" s="5" t="str">
        <f>+[1]金額計算!G517</f>
        <v>3LA-LKB34A</v>
      </c>
      <c r="H513" s="6">
        <f>+[1]金額計算!H517</f>
        <v>19690909</v>
      </c>
      <c r="I513" s="47" t="str">
        <f>+[1]金額計算!I517</f>
        <v/>
      </c>
      <c r="J513" s="47">
        <f>+[1]金額計算!J517</f>
        <v>350000</v>
      </c>
      <c r="K513" s="47" t="str">
        <f>+[1]金額計算!K517</f>
        <v/>
      </c>
      <c r="L513" s="47">
        <f>+[1]金額計算!L517</f>
        <v>200000</v>
      </c>
    </row>
    <row r="514" spans="1:12" ht="17.399999999999999" customHeight="1" x14ac:dyDescent="0.45">
      <c r="A514" s="4">
        <f>+[1]金額計算!A518</f>
        <v>263</v>
      </c>
      <c r="B514" s="5" t="str">
        <f>+[1]金額計算!B518</f>
        <v>PHEV</v>
      </c>
      <c r="C514" s="5" t="str">
        <f>+[1]金額計算!C518</f>
        <v>普通自動車</v>
      </c>
      <c r="D514" s="42" t="str">
        <f>+[1]金額計算!D518</f>
        <v>ランドローバー</v>
      </c>
      <c r="E514" s="42" t="str">
        <f>+[1]金額計算!E518</f>
        <v>Range Rover</v>
      </c>
      <c r="F514" s="42" t="str">
        <f>+[1]金額計算!F518</f>
        <v>Vogue (SWB)</v>
      </c>
      <c r="G514" s="5" t="str">
        <f>+[1]金額計算!G518</f>
        <v>5LA-LG2YE</v>
      </c>
      <c r="H514" s="6">
        <f>+[1]金額計算!H518</f>
        <v>14090909</v>
      </c>
      <c r="I514" s="47" t="str">
        <f>+[1]金額計算!I518</f>
        <v/>
      </c>
      <c r="J514" s="47">
        <f>+[1]金額計算!J518</f>
        <v>350000</v>
      </c>
      <c r="K514" s="47" t="str">
        <f>+[1]金額計算!K518</f>
        <v/>
      </c>
      <c r="L514" s="47">
        <f>+[1]金額計算!L518</f>
        <v>200000</v>
      </c>
    </row>
    <row r="515" spans="1:12" ht="17.399999999999999" customHeight="1" x14ac:dyDescent="0.45">
      <c r="A515" s="4">
        <f>+[1]金額計算!A519</f>
        <v>265</v>
      </c>
      <c r="B515" s="5" t="str">
        <f>+[1]金額計算!B519</f>
        <v>PHEV</v>
      </c>
      <c r="C515" s="5" t="str">
        <f>+[1]金額計算!C519</f>
        <v>普通自動車</v>
      </c>
      <c r="D515" s="42" t="str">
        <f>+[1]金額計算!D519</f>
        <v>ランドローバー</v>
      </c>
      <c r="E515" s="42" t="str">
        <f>+[1]金額計算!E519</f>
        <v>Range Rover</v>
      </c>
      <c r="F515" s="42" t="str">
        <f>+[1]金額計算!F519</f>
        <v>Autobiography (SWB)</v>
      </c>
      <c r="G515" s="5" t="str">
        <f>+[1]金額計算!G519</f>
        <v>5LA-LG2YE</v>
      </c>
      <c r="H515" s="6">
        <f>+[1]金額計算!H519</f>
        <v>16645455</v>
      </c>
      <c r="I515" s="47" t="str">
        <f>+[1]金額計算!I519</f>
        <v/>
      </c>
      <c r="J515" s="47">
        <f>+[1]金額計算!J519</f>
        <v>350000</v>
      </c>
      <c r="K515" s="47" t="str">
        <f>+[1]金額計算!K519</f>
        <v/>
      </c>
      <c r="L515" s="47">
        <f>+[1]金額計算!L519</f>
        <v>200000</v>
      </c>
    </row>
    <row r="516" spans="1:12" ht="17.399999999999999" customHeight="1" x14ac:dyDescent="0.45">
      <c r="A516" s="4">
        <f>+[1]金額計算!A520</f>
        <v>264</v>
      </c>
      <c r="B516" s="5" t="str">
        <f>+[1]金額計算!B520</f>
        <v>PHEV</v>
      </c>
      <c r="C516" s="5" t="str">
        <f>+[1]金額計算!C520</f>
        <v>普通自動車</v>
      </c>
      <c r="D516" s="42" t="str">
        <f>+[1]金額計算!D520</f>
        <v>ランドローバー</v>
      </c>
      <c r="E516" s="42" t="str">
        <f>+[1]金額計算!E520</f>
        <v>Range Rover</v>
      </c>
      <c r="F516" s="42" t="str">
        <f>+[1]金額計算!F520</f>
        <v>Vogue (LWB)</v>
      </c>
      <c r="G516" s="5" t="str">
        <f>+[1]金額計算!G520</f>
        <v>5LA-LGL2YE</v>
      </c>
      <c r="H516" s="6">
        <f>+[1]金額計算!H520</f>
        <v>14690909</v>
      </c>
      <c r="I516" s="47" t="str">
        <f>+[1]金額計算!I520</f>
        <v/>
      </c>
      <c r="J516" s="47">
        <f>+[1]金額計算!J520</f>
        <v>350000</v>
      </c>
      <c r="K516" s="47" t="str">
        <f>+[1]金額計算!K520</f>
        <v/>
      </c>
      <c r="L516" s="47">
        <f>+[1]金額計算!L520</f>
        <v>200000</v>
      </c>
    </row>
    <row r="517" spans="1:12" ht="17.399999999999999" customHeight="1" x14ac:dyDescent="0.45">
      <c r="A517" s="4">
        <f>+[1]金額計算!A521</f>
        <v>266</v>
      </c>
      <c r="B517" s="5" t="str">
        <f>+[1]金額計算!B521</f>
        <v>PHEV</v>
      </c>
      <c r="C517" s="5" t="str">
        <f>+[1]金額計算!C521</f>
        <v>普通自動車</v>
      </c>
      <c r="D517" s="42" t="str">
        <f>+[1]金額計算!D521</f>
        <v>ランドローバー</v>
      </c>
      <c r="E517" s="42" t="str">
        <f>+[1]金額計算!E521</f>
        <v>Range Rover</v>
      </c>
      <c r="F517" s="42" t="str">
        <f>+[1]金額計算!F521</f>
        <v>Autobiography (LWB)</v>
      </c>
      <c r="G517" s="5" t="str">
        <f>+[1]金額計算!G521</f>
        <v>5LA-LGL2YE</v>
      </c>
      <c r="H517" s="6">
        <f>+[1]金額計算!H521</f>
        <v>17163636</v>
      </c>
      <c r="I517" s="47" t="str">
        <f>+[1]金額計算!I521</f>
        <v/>
      </c>
      <c r="J517" s="47">
        <f>+[1]金額計算!J521</f>
        <v>350000</v>
      </c>
      <c r="K517" s="47" t="str">
        <f>+[1]金額計算!K521</f>
        <v/>
      </c>
      <c r="L517" s="47">
        <f>+[1]金額計算!L521</f>
        <v>200000</v>
      </c>
    </row>
    <row r="518" spans="1:12" ht="17.399999999999999" customHeight="1" x14ac:dyDescent="0.45">
      <c r="A518" s="4">
        <f>+[1]金額計算!A522</f>
        <v>267</v>
      </c>
      <c r="B518" s="5" t="str">
        <f>+[1]金額計算!B522</f>
        <v>PHEV</v>
      </c>
      <c r="C518" s="5" t="str">
        <f>+[1]金額計算!C522</f>
        <v>普通自動車</v>
      </c>
      <c r="D518" s="42" t="str">
        <f>+[1]金額計算!D522</f>
        <v>ランドローバー</v>
      </c>
      <c r="E518" s="42" t="str">
        <f>+[1]金額計算!E522</f>
        <v>Range Rover</v>
      </c>
      <c r="F518" s="42" t="str">
        <f>+[1]金額計算!F522</f>
        <v>SVAutobiography (LWB)</v>
      </c>
      <c r="G518" s="5" t="str">
        <f>+[1]金額計算!G522</f>
        <v>5LA-LGL2YE</v>
      </c>
      <c r="H518" s="6">
        <f>+[1]金額計算!H522</f>
        <v>26872727</v>
      </c>
      <c r="I518" s="47" t="str">
        <f>+[1]金額計算!I522</f>
        <v/>
      </c>
      <c r="J518" s="47">
        <f>+[1]金額計算!J522</f>
        <v>350000</v>
      </c>
      <c r="K518" s="47" t="str">
        <f>+[1]金額計算!K522</f>
        <v/>
      </c>
      <c r="L518" s="47">
        <f>+[1]金額計算!L522</f>
        <v>200000</v>
      </c>
    </row>
    <row r="519" spans="1:12" x14ac:dyDescent="0.45">
      <c r="A519" s="4">
        <f>+[1]金額計算!A523</f>
        <v>476</v>
      </c>
      <c r="B519" s="5" t="str">
        <f>+[1]金額計算!B523</f>
        <v>PHEV</v>
      </c>
      <c r="C519" s="5" t="str">
        <f>+[1]金額計算!C523</f>
        <v>普通自動車</v>
      </c>
      <c r="D519" s="42" t="str">
        <f>+[1]金額計算!D523</f>
        <v>ランドローバー</v>
      </c>
      <c r="E519" s="42" t="str">
        <f>+[1]金額計算!E523</f>
        <v>Range Rover Evoque</v>
      </c>
      <c r="F519" s="42" t="str">
        <f>+[1]金額計算!F523</f>
        <v>R-Dynamic S(類別：左から2桁目が2)</v>
      </c>
      <c r="G519" s="5" t="str">
        <f>+[1]金額計算!G523</f>
        <v>3LA-LZ15TB</v>
      </c>
      <c r="H519" s="6">
        <f>+[1]金額計算!H523</f>
        <v>6763636</v>
      </c>
      <c r="I519" s="47" t="str">
        <f>+[1]金額計算!I523</f>
        <v/>
      </c>
      <c r="J519" s="47">
        <f>+[1]金額計算!J523</f>
        <v>350000</v>
      </c>
      <c r="K519" s="47" t="str">
        <f>+[1]金額計算!K523</f>
        <v/>
      </c>
      <c r="L519" s="47">
        <f>+[1]金額計算!L523</f>
        <v>200000</v>
      </c>
    </row>
    <row r="520" spans="1:12" x14ac:dyDescent="0.45">
      <c r="A520" s="4">
        <f>+[1]金額計算!A524</f>
        <v>268</v>
      </c>
      <c r="B520" s="5" t="str">
        <f>+[1]金額計算!B524</f>
        <v>PHEV</v>
      </c>
      <c r="C520" s="5" t="str">
        <f>+[1]金額計算!C524</f>
        <v>普通自動車</v>
      </c>
      <c r="D520" s="42" t="str">
        <f>+[1]金額計算!D524</f>
        <v>ランドローバー</v>
      </c>
      <c r="E520" s="42" t="str">
        <f>+[1]金額計算!E524</f>
        <v>Range Rover Evoque</v>
      </c>
      <c r="F520" s="42" t="str">
        <f>+[1]金額計算!F524</f>
        <v>R-Dynamic S(類別：左から2桁目が1)</v>
      </c>
      <c r="G520" s="5" t="str">
        <f>+[1]金額計算!G524</f>
        <v>3LA-LZ15TB</v>
      </c>
      <c r="H520" s="6">
        <f>+[1]金額計算!H524</f>
        <v>6563636</v>
      </c>
      <c r="I520" s="47" t="str">
        <f>+[1]金額計算!I524</f>
        <v/>
      </c>
      <c r="J520" s="47">
        <f>+[1]金額計算!J524</f>
        <v>350000</v>
      </c>
      <c r="K520" s="47" t="str">
        <f>+[1]金額計算!K524</f>
        <v/>
      </c>
      <c r="L520" s="47">
        <f>+[1]金額計算!L524</f>
        <v>200000</v>
      </c>
    </row>
    <row r="521" spans="1:12" x14ac:dyDescent="0.45">
      <c r="A521" s="4">
        <f>+[1]金額計算!A525</f>
        <v>477</v>
      </c>
      <c r="B521" s="5" t="str">
        <f>+[1]金額計算!B525</f>
        <v>PHEV</v>
      </c>
      <c r="C521" s="5" t="str">
        <f>+[1]金額計算!C525</f>
        <v>普通自動車</v>
      </c>
      <c r="D521" s="42" t="str">
        <f>+[1]金額計算!D525</f>
        <v>ランドローバー</v>
      </c>
      <c r="E521" s="42" t="str">
        <f>+[1]金額計算!E525</f>
        <v>Range Rover Evoque</v>
      </c>
      <c r="F521" s="42" t="str">
        <f>+[1]金額計算!F525</f>
        <v>R-Dynamic SE(類別：左から2桁目が2)</v>
      </c>
      <c r="G521" s="5" t="str">
        <f>+[1]金額計算!G525</f>
        <v>3LA-LZ15TB</v>
      </c>
      <c r="H521" s="6">
        <f>+[1]金額計算!H525</f>
        <v>7454545</v>
      </c>
      <c r="I521" s="47" t="str">
        <f>+[1]金額計算!I525</f>
        <v/>
      </c>
      <c r="J521" s="47">
        <f>+[1]金額計算!J525</f>
        <v>350000</v>
      </c>
      <c r="K521" s="47" t="str">
        <f>+[1]金額計算!K525</f>
        <v/>
      </c>
      <c r="L521" s="47">
        <f>+[1]金額計算!L525</f>
        <v>200000</v>
      </c>
    </row>
    <row r="522" spans="1:12" x14ac:dyDescent="0.45">
      <c r="A522" s="4">
        <f>+[1]金額計算!A526</f>
        <v>269</v>
      </c>
      <c r="B522" s="5" t="str">
        <f>+[1]金額計算!B526</f>
        <v>PHEV</v>
      </c>
      <c r="C522" s="5" t="str">
        <f>+[1]金額計算!C526</f>
        <v>普通自動車</v>
      </c>
      <c r="D522" s="42" t="str">
        <f>+[1]金額計算!D526</f>
        <v>ランドローバー</v>
      </c>
      <c r="E522" s="42" t="str">
        <f>+[1]金額計算!E526</f>
        <v>Range Rover Evoque</v>
      </c>
      <c r="F522" s="42" t="str">
        <f>+[1]金額計算!F526</f>
        <v>R-Dynamic SE(類別：左から2桁目が1)</v>
      </c>
      <c r="G522" s="5" t="str">
        <f>+[1]金額計算!G526</f>
        <v>3LA-LZ15TB</v>
      </c>
      <c r="H522" s="6">
        <f>+[1]金額計算!H526</f>
        <v>7236364</v>
      </c>
      <c r="I522" s="47" t="str">
        <f>+[1]金額計算!I526</f>
        <v/>
      </c>
      <c r="J522" s="47">
        <f>+[1]金額計算!J526</f>
        <v>350000</v>
      </c>
      <c r="K522" s="47" t="str">
        <f>+[1]金額計算!K526</f>
        <v/>
      </c>
      <c r="L522" s="47">
        <f>+[1]金額計算!L526</f>
        <v>200000</v>
      </c>
    </row>
    <row r="523" spans="1:12" x14ac:dyDescent="0.45">
      <c r="A523" s="4">
        <f>+[1]金額計算!A527</f>
        <v>747</v>
      </c>
      <c r="B523" s="5" t="str">
        <f>+[1]金額計算!B527</f>
        <v>PHEV</v>
      </c>
      <c r="C523" s="5" t="str">
        <f>+[1]金額計算!C527</f>
        <v>普通自動車</v>
      </c>
      <c r="D523" s="42" t="str">
        <f>+[1]金額計算!D527</f>
        <v>ランドローバー</v>
      </c>
      <c r="E523" s="42" t="str">
        <f>+[1]金額計算!E527</f>
        <v>Range Rover Evoque</v>
      </c>
      <c r="F523" s="42" t="str">
        <f>+[1]金額計算!F527</f>
        <v>Dynamic HSE(類別：左から2桁目が3)</v>
      </c>
      <c r="G523" s="5" t="str">
        <f>+[1]金額計算!G527</f>
        <v>3LA-LZ15TB</v>
      </c>
      <c r="H523" s="6">
        <f>+[1]金額計算!H527</f>
        <v>8836364</v>
      </c>
      <c r="I523" s="47" t="str">
        <f>+[1]金額計算!I527</f>
        <v/>
      </c>
      <c r="J523" s="47">
        <f>+[1]金額計算!J527</f>
        <v>350000</v>
      </c>
      <c r="K523" s="47" t="str">
        <f>+[1]金額計算!K527</f>
        <v/>
      </c>
      <c r="L523" s="47">
        <f>+[1]金額計算!L527</f>
        <v>200000</v>
      </c>
    </row>
    <row r="524" spans="1:12" x14ac:dyDescent="0.45">
      <c r="A524" s="4">
        <f>+[1]金額計算!A528</f>
        <v>478</v>
      </c>
      <c r="B524" s="5" t="str">
        <f>+[1]金額計算!B528</f>
        <v>PHEV</v>
      </c>
      <c r="C524" s="5" t="str">
        <f>+[1]金額計算!C528</f>
        <v>普通自動車</v>
      </c>
      <c r="D524" s="42" t="str">
        <f>+[1]金額計算!D528</f>
        <v>ランドローバー</v>
      </c>
      <c r="E524" s="42" t="str">
        <f>+[1]金額計算!E528</f>
        <v>Range Rover Evoque</v>
      </c>
      <c r="F524" s="42" t="str">
        <f>+[1]金額計算!F528</f>
        <v>R-Dynamic HSE(類別：左から2桁目が2)</v>
      </c>
      <c r="G524" s="5" t="str">
        <f>+[1]金額計算!G528</f>
        <v>3LA-LZ15TB</v>
      </c>
      <c r="H524" s="6">
        <f>+[1]金額計算!H528</f>
        <v>8081818</v>
      </c>
      <c r="I524" s="47" t="str">
        <f>+[1]金額計算!I528</f>
        <v/>
      </c>
      <c r="J524" s="47">
        <f>+[1]金額計算!J528</f>
        <v>350000</v>
      </c>
      <c r="K524" s="47" t="str">
        <f>+[1]金額計算!K528</f>
        <v/>
      </c>
      <c r="L524" s="47">
        <f>+[1]金額計算!L528</f>
        <v>200000</v>
      </c>
    </row>
    <row r="525" spans="1:12" x14ac:dyDescent="0.45">
      <c r="A525" s="4">
        <f>+[1]金額計算!A529</f>
        <v>270</v>
      </c>
      <c r="B525" s="5" t="str">
        <f>+[1]金額計算!B529</f>
        <v>PHEV</v>
      </c>
      <c r="C525" s="5" t="str">
        <f>+[1]金額計算!C529</f>
        <v>普通自動車</v>
      </c>
      <c r="D525" s="42" t="str">
        <f>+[1]金額計算!D529</f>
        <v>ランドローバー</v>
      </c>
      <c r="E525" s="42" t="str">
        <f>+[1]金額計算!E529</f>
        <v>Range Rover Evoque</v>
      </c>
      <c r="F525" s="42" t="str">
        <f>+[1]金額計算!F529</f>
        <v>R-Dynamic HSE(類別：左から2桁目が1)</v>
      </c>
      <c r="G525" s="5" t="str">
        <f>+[1]金額計算!G529</f>
        <v>3LA-LZ15TB</v>
      </c>
      <c r="H525" s="6">
        <f>+[1]金額計算!H529</f>
        <v>7845455</v>
      </c>
      <c r="I525" s="47" t="str">
        <f>+[1]金額計算!I529</f>
        <v/>
      </c>
      <c r="J525" s="47">
        <f>+[1]金額計算!J529</f>
        <v>350000</v>
      </c>
      <c r="K525" s="47" t="str">
        <f>+[1]金額計算!K529</f>
        <v/>
      </c>
      <c r="L525" s="47">
        <f>+[1]金額計算!L529</f>
        <v>200000</v>
      </c>
    </row>
    <row r="526" spans="1:12" x14ac:dyDescent="0.45">
      <c r="A526" s="4">
        <f>+[1]金額計算!A530</f>
        <v>748</v>
      </c>
      <c r="B526" s="5" t="str">
        <f>+[1]金額計算!B530</f>
        <v>PHEV</v>
      </c>
      <c r="C526" s="5" t="str">
        <f>+[1]金額計算!C530</f>
        <v>普通自動車</v>
      </c>
      <c r="D526" s="42" t="str">
        <f>+[1]金額計算!D530</f>
        <v>ランドローバー</v>
      </c>
      <c r="E526" s="42" t="str">
        <f>+[1]金額計算!E530</f>
        <v>Range Rover Evoque</v>
      </c>
      <c r="F526" s="42" t="str">
        <f>+[1]金額計算!F530</f>
        <v>Autobiography(類別：左から2桁目が3)</v>
      </c>
      <c r="G526" s="5" t="str">
        <f>+[1]金額計算!G530</f>
        <v>3LA-LZ15TB</v>
      </c>
      <c r="H526" s="6">
        <f>+[1]金額計算!H530</f>
        <v>9418182</v>
      </c>
      <c r="I526" s="47" t="str">
        <f>+[1]金額計算!I530</f>
        <v/>
      </c>
      <c r="J526" s="47">
        <f>+[1]金額計算!J530</f>
        <v>350000</v>
      </c>
      <c r="K526" s="47" t="str">
        <f>+[1]金額計算!K530</f>
        <v/>
      </c>
      <c r="L526" s="47">
        <f>+[1]金額計算!L530</f>
        <v>200000</v>
      </c>
    </row>
    <row r="527" spans="1:12" x14ac:dyDescent="0.45">
      <c r="A527" s="4">
        <f>+[1]金額計算!A531</f>
        <v>479</v>
      </c>
      <c r="B527" s="5" t="str">
        <f>+[1]金額計算!B531</f>
        <v>PHEV</v>
      </c>
      <c r="C527" s="5" t="str">
        <f>+[1]金額計算!C531</f>
        <v>普通自動車</v>
      </c>
      <c r="D527" s="42" t="str">
        <f>+[1]金額計算!D531</f>
        <v>ランドローバー</v>
      </c>
      <c r="E527" s="42" t="str">
        <f>+[1]金額計算!E531</f>
        <v>Range Rover Evoque</v>
      </c>
      <c r="F527" s="42" t="str">
        <f>+[1]金額計算!F531</f>
        <v>Autobiography(類別：左から2桁目が2)</v>
      </c>
      <c r="G527" s="5" t="str">
        <f>+[1]金額計算!G531</f>
        <v>3LA-LZ15TB</v>
      </c>
      <c r="H527" s="6">
        <f>+[1]金額計算!H531</f>
        <v>8536364</v>
      </c>
      <c r="I527" s="47" t="str">
        <f>+[1]金額計算!I531</f>
        <v/>
      </c>
      <c r="J527" s="47">
        <f>+[1]金額計算!J531</f>
        <v>350000</v>
      </c>
      <c r="K527" s="47" t="str">
        <f>+[1]金額計算!K531</f>
        <v/>
      </c>
      <c r="L527" s="47">
        <f>+[1]金額計算!L531</f>
        <v>200000</v>
      </c>
    </row>
    <row r="528" spans="1:12" x14ac:dyDescent="0.45">
      <c r="A528" s="4">
        <f>+[1]金額計算!A532</f>
        <v>271</v>
      </c>
      <c r="B528" s="5" t="str">
        <f>+[1]金額計算!B532</f>
        <v>PHEV</v>
      </c>
      <c r="C528" s="5" t="str">
        <f>+[1]金額計算!C532</f>
        <v>普通自動車</v>
      </c>
      <c r="D528" s="42" t="str">
        <f>+[1]金額計算!D532</f>
        <v>ランドローバー</v>
      </c>
      <c r="E528" s="42" t="str">
        <f>+[1]金額計算!E532</f>
        <v>Range Rover Evoque</v>
      </c>
      <c r="F528" s="42" t="str">
        <f>+[1]金額計算!F532</f>
        <v>Autobiography(類別：左から2桁目が1)</v>
      </c>
      <c r="G528" s="5" t="str">
        <f>+[1]金額計算!G532</f>
        <v>3LA-LZ15TB</v>
      </c>
      <c r="H528" s="6">
        <f>+[1]金額計算!H532</f>
        <v>8290909</v>
      </c>
      <c r="I528" s="47" t="str">
        <f>+[1]金額計算!I532</f>
        <v/>
      </c>
      <c r="J528" s="47">
        <f>+[1]金額計算!J532</f>
        <v>350000</v>
      </c>
      <c r="K528" s="47" t="str">
        <f>+[1]金額計算!K532</f>
        <v/>
      </c>
      <c r="L528" s="47">
        <f>+[1]金額計算!L532</f>
        <v>200000</v>
      </c>
    </row>
    <row r="529" spans="1:12" x14ac:dyDescent="0.45">
      <c r="A529" s="4">
        <f>+[1]金額計算!A533</f>
        <v>480</v>
      </c>
      <c r="B529" s="5" t="str">
        <f>+[1]金額計算!B533</f>
        <v>PHEV</v>
      </c>
      <c r="C529" s="5" t="str">
        <f>+[1]金額計算!C533</f>
        <v>普通自動車</v>
      </c>
      <c r="D529" s="42" t="str">
        <f>+[1]金額計算!D533</f>
        <v>ランドローバー</v>
      </c>
      <c r="E529" s="42" t="str">
        <f>+[1]金額計算!E533</f>
        <v>Range Rover Evoque</v>
      </c>
      <c r="F529" s="42" t="str">
        <f>+[1]金額計算!F533</f>
        <v>Bronze Collection(類別：左から2桁目が2)</v>
      </c>
      <c r="G529" s="5" t="str">
        <f>+[1]金額計算!G533</f>
        <v>3LA-LZ15TB</v>
      </c>
      <c r="H529" s="6">
        <f>+[1]金額計算!H533</f>
        <v>6963636</v>
      </c>
      <c r="I529" s="47" t="str">
        <f>+[1]金額計算!I533</f>
        <v/>
      </c>
      <c r="J529" s="47">
        <f>+[1]金額計算!J533</f>
        <v>350000</v>
      </c>
      <c r="K529" s="47" t="str">
        <f>+[1]金額計算!K533</f>
        <v/>
      </c>
      <c r="L529" s="47">
        <f>+[1]金額計算!L533</f>
        <v>200000</v>
      </c>
    </row>
    <row r="530" spans="1:12" x14ac:dyDescent="0.45">
      <c r="A530" s="4">
        <f>+[1]金額計算!A534</f>
        <v>272</v>
      </c>
      <c r="B530" s="5" t="str">
        <f>+[1]金額計算!B534</f>
        <v>PHEV</v>
      </c>
      <c r="C530" s="5" t="str">
        <f>+[1]金額計算!C534</f>
        <v>普通自動車</v>
      </c>
      <c r="D530" s="42" t="str">
        <f>+[1]金額計算!D534</f>
        <v>ランドローバー</v>
      </c>
      <c r="E530" s="42" t="str">
        <f>+[1]金額計算!E534</f>
        <v>Range Rover Evoque</v>
      </c>
      <c r="F530" s="42" t="str">
        <f>+[1]金額計算!F534</f>
        <v>Bronze Collection(類別：左から2桁目が1)</v>
      </c>
      <c r="G530" s="5" t="str">
        <f>+[1]金額計算!G534</f>
        <v>3LA-LZ15TB</v>
      </c>
      <c r="H530" s="6">
        <f>+[1]金額計算!H534</f>
        <v>6763636</v>
      </c>
      <c r="I530" s="47" t="str">
        <f>+[1]金額計算!I534</f>
        <v/>
      </c>
      <c r="J530" s="47">
        <f>+[1]金額計算!J534</f>
        <v>350000</v>
      </c>
      <c r="K530" s="47" t="str">
        <f>+[1]金額計算!K534</f>
        <v/>
      </c>
      <c r="L530" s="47">
        <f>+[1]金額計算!L534</f>
        <v>200000</v>
      </c>
    </row>
    <row r="531" spans="1:12" x14ac:dyDescent="0.45">
      <c r="A531" s="4">
        <f>+[1]金額計算!A535</f>
        <v>273</v>
      </c>
      <c r="B531" s="5" t="str">
        <f>+[1]金額計算!B535</f>
        <v>PHEV</v>
      </c>
      <c r="C531" s="5" t="str">
        <f>+[1]金額計算!C535</f>
        <v>普通自動車</v>
      </c>
      <c r="D531" s="42" t="str">
        <f>+[1]金額計算!D535</f>
        <v>ランドローバー</v>
      </c>
      <c r="E531" s="42" t="str">
        <f>+[1]金額計算!E535</f>
        <v>Range Rover Sport</v>
      </c>
      <c r="F531" s="42" t="str">
        <f>+[1]金額計算!F535</f>
        <v>HSE</v>
      </c>
      <c r="G531" s="5" t="str">
        <f>+[1]金額計算!G535</f>
        <v>5LA-LW2YC</v>
      </c>
      <c r="H531" s="6">
        <f>+[1]金額計算!H535</f>
        <v>11072727</v>
      </c>
      <c r="I531" s="47" t="str">
        <f>+[1]金額計算!I535</f>
        <v/>
      </c>
      <c r="J531" s="47">
        <f>+[1]金額計算!J535</f>
        <v>350000</v>
      </c>
      <c r="K531" s="47" t="str">
        <f>+[1]金額計算!K535</f>
        <v/>
      </c>
      <c r="L531" s="47">
        <f>+[1]金額計算!L535</f>
        <v>200000</v>
      </c>
    </row>
    <row r="532" spans="1:12" x14ac:dyDescent="0.45">
      <c r="A532" s="4">
        <f>+[1]金額計算!A536</f>
        <v>274</v>
      </c>
      <c r="B532" s="5" t="str">
        <f>+[1]金額計算!B536</f>
        <v>PHEV</v>
      </c>
      <c r="C532" s="5" t="str">
        <f>+[1]金額計算!C536</f>
        <v>普通自動車</v>
      </c>
      <c r="D532" s="42" t="str">
        <f>+[1]金額計算!D536</f>
        <v>ランドローバー</v>
      </c>
      <c r="E532" s="42" t="str">
        <f>+[1]金額計算!E536</f>
        <v>Range Rover Sport</v>
      </c>
      <c r="F532" s="42" t="str">
        <f>+[1]金額計算!F536</f>
        <v>HSE Dynamic</v>
      </c>
      <c r="G532" s="5" t="str">
        <f>+[1]金額計算!G536</f>
        <v>5LA-LW2YC</v>
      </c>
      <c r="H532" s="6">
        <f>+[1]金額計算!H536</f>
        <v>11600000</v>
      </c>
      <c r="I532" s="47" t="str">
        <f>+[1]金額計算!I536</f>
        <v/>
      </c>
      <c r="J532" s="47">
        <f>+[1]金額計算!J536</f>
        <v>350000</v>
      </c>
      <c r="K532" s="47" t="str">
        <f>+[1]金額計算!K536</f>
        <v/>
      </c>
      <c r="L532" s="47">
        <f>+[1]金額計算!L536</f>
        <v>200000</v>
      </c>
    </row>
    <row r="533" spans="1:12" x14ac:dyDescent="0.45">
      <c r="A533" s="4">
        <f>+[1]金額計算!A537</f>
        <v>275</v>
      </c>
      <c r="B533" s="5" t="str">
        <f>+[1]金額計算!B537</f>
        <v>PHEV</v>
      </c>
      <c r="C533" s="5" t="str">
        <f>+[1]金額計算!C537</f>
        <v>普通自動車</v>
      </c>
      <c r="D533" s="42" t="str">
        <f>+[1]金額計算!D537</f>
        <v>ランドローバー</v>
      </c>
      <c r="E533" s="42" t="str">
        <f>+[1]金額計算!E537</f>
        <v>Range Rover Sport</v>
      </c>
      <c r="F533" s="42" t="str">
        <f>+[1]金額計算!F537</f>
        <v>Autobiography Dynamic</v>
      </c>
      <c r="G533" s="5" t="str">
        <f>+[1]金額計算!G537</f>
        <v>5LA-LW2YC</v>
      </c>
      <c r="H533" s="6">
        <f>+[1]金額計算!H537</f>
        <v>12281818</v>
      </c>
      <c r="I533" s="47" t="str">
        <f>+[1]金額計算!I537</f>
        <v/>
      </c>
      <c r="J533" s="47">
        <f>+[1]金額計算!J537</f>
        <v>350000</v>
      </c>
      <c r="K533" s="47" t="str">
        <f>+[1]金額計算!K537</f>
        <v/>
      </c>
      <c r="L533" s="47">
        <f>+[1]金額計算!L537</f>
        <v>200000</v>
      </c>
    </row>
    <row r="534" spans="1:12" x14ac:dyDescent="0.45">
      <c r="A534" s="4">
        <f>+[1]金額計算!A538</f>
        <v>767</v>
      </c>
      <c r="B534" s="5" t="str">
        <f>+[1]金額計算!B538</f>
        <v>PHEV</v>
      </c>
      <c r="C534" s="5" t="str">
        <f>+[1]金額計算!C538</f>
        <v>普通自動車</v>
      </c>
      <c r="D534" s="42" t="str">
        <f>+[1]金額計算!D538</f>
        <v>レクサス</v>
      </c>
      <c r="E534" s="42" t="str">
        <f>+[1]金額計算!E538</f>
        <v>NX450h+</v>
      </c>
      <c r="F534" s="42" t="str">
        <f>+[1]金額計算!F538</f>
        <v>OVERTRAIL</v>
      </c>
      <c r="G534" s="5" t="str">
        <f>+[1]金額計算!G538</f>
        <v>6LA-AAZH26</v>
      </c>
      <c r="H534" s="6">
        <f>+[1]金額計算!H538</f>
        <v>7022727</v>
      </c>
      <c r="I534" s="47">
        <f>+[1]金額計算!I538</f>
        <v>500000</v>
      </c>
      <c r="J534" s="47" t="str">
        <f>+[1]金額計算!J538</f>
        <v/>
      </c>
      <c r="K534" s="47">
        <f>+[1]金額計算!K538</f>
        <v>350000</v>
      </c>
      <c r="L534" s="47" t="str">
        <f>+[1]金額計算!L538</f>
        <v/>
      </c>
    </row>
    <row r="535" spans="1:12" x14ac:dyDescent="0.45">
      <c r="A535" s="4">
        <f>+[1]金額計算!A539</f>
        <v>768</v>
      </c>
      <c r="B535" s="5" t="str">
        <f>+[1]金額計算!B539</f>
        <v>PHEV</v>
      </c>
      <c r="C535" s="5" t="str">
        <f>+[1]金額計算!C539</f>
        <v>普通自動車</v>
      </c>
      <c r="D535" s="42" t="str">
        <f>+[1]金額計算!D539</f>
        <v>レクサス</v>
      </c>
      <c r="E535" s="42" t="str">
        <f>+[1]金額計算!E539</f>
        <v>NX450h+</v>
      </c>
      <c r="F535" s="42" t="str">
        <f>+[1]金額計算!F539</f>
        <v>Version L(類別：0044～0046)</v>
      </c>
      <c r="G535" s="5" t="str">
        <f>+[1]金額計算!G539</f>
        <v>6LA-AAZH26</v>
      </c>
      <c r="H535" s="6">
        <f>+[1]金額計算!H539</f>
        <v>6813636</v>
      </c>
      <c r="I535" s="47">
        <f>+[1]金額計算!I539</f>
        <v>500000</v>
      </c>
      <c r="J535" s="47" t="str">
        <f>+[1]金額計算!J539</f>
        <v/>
      </c>
      <c r="K535" s="47">
        <f>+[1]金額計算!K539</f>
        <v>350000</v>
      </c>
      <c r="L535" s="47" t="str">
        <f>+[1]金額計算!L539</f>
        <v/>
      </c>
    </row>
    <row r="536" spans="1:12" x14ac:dyDescent="0.45">
      <c r="A536" s="4">
        <f>+[1]金額計算!A540</f>
        <v>604</v>
      </c>
      <c r="B536" s="5" t="str">
        <f>+[1]金額計算!B540</f>
        <v>PHEV</v>
      </c>
      <c r="C536" s="5" t="str">
        <f>+[1]金額計算!C540</f>
        <v>普通自動車</v>
      </c>
      <c r="D536" s="42" t="str">
        <f>+[1]金額計算!D540</f>
        <v>レクサス</v>
      </c>
      <c r="E536" s="42" t="str">
        <f>+[1]金額計算!E540</f>
        <v>NX450h+</v>
      </c>
      <c r="F536" s="42" t="str">
        <f>+[1]金額計算!F540</f>
        <v>Version L(類別：0009～0043)</v>
      </c>
      <c r="G536" s="5" t="str">
        <f>+[1]金額計算!G540</f>
        <v>6LA-AAZH26</v>
      </c>
      <c r="H536" s="6">
        <f>+[1]金額計算!H540</f>
        <v>6813636</v>
      </c>
      <c r="I536" s="47">
        <f>+[1]金額計算!I540</f>
        <v>500000</v>
      </c>
      <c r="J536" s="47" t="str">
        <f>+[1]金額計算!J540</f>
        <v/>
      </c>
      <c r="K536" s="47">
        <f>+[1]金額計算!K540</f>
        <v>350000</v>
      </c>
      <c r="L536" s="47" t="str">
        <f>+[1]金額計算!L540</f>
        <v/>
      </c>
    </row>
    <row r="537" spans="1:12" x14ac:dyDescent="0.45">
      <c r="A537" s="4">
        <f>+[1]金額計算!A541</f>
        <v>80</v>
      </c>
      <c r="B537" s="5" t="str">
        <f>+[1]金額計算!B541</f>
        <v>PHEV</v>
      </c>
      <c r="C537" s="5" t="str">
        <f>+[1]金額計算!C541</f>
        <v>普通自動車</v>
      </c>
      <c r="D537" s="42" t="str">
        <f>+[1]金額計算!D541</f>
        <v>レクサス</v>
      </c>
      <c r="E537" s="42" t="str">
        <f>+[1]金額計算!E541</f>
        <v>NX450h+</v>
      </c>
      <c r="F537" s="42" t="str">
        <f>+[1]金額計算!F541</f>
        <v>Version L(類別：0001～0008)</v>
      </c>
      <c r="G537" s="5" t="str">
        <f>+[1]金額計算!G541</f>
        <v>6LA-AAZH26</v>
      </c>
      <c r="H537" s="6">
        <f>+[1]金額計算!H541</f>
        <v>6490909</v>
      </c>
      <c r="I537" s="47">
        <f>+[1]金額計算!I541</f>
        <v>500000</v>
      </c>
      <c r="J537" s="47" t="str">
        <f>+[1]金額計算!J541</f>
        <v/>
      </c>
      <c r="K537" s="47">
        <f>+[1]金額計算!K541</f>
        <v>350000</v>
      </c>
      <c r="L537" s="47" t="str">
        <f>+[1]金額計算!L541</f>
        <v/>
      </c>
    </row>
    <row r="538" spans="1:12" x14ac:dyDescent="0.45">
      <c r="A538" s="4">
        <f>+[1]金額計算!A542</f>
        <v>769</v>
      </c>
      <c r="B538" s="5" t="str">
        <f>+[1]金額計算!B542</f>
        <v>PHEV</v>
      </c>
      <c r="C538" s="5" t="str">
        <f>+[1]金額計算!C542</f>
        <v>普通自動車</v>
      </c>
      <c r="D538" s="42" t="str">
        <f>+[1]金額計算!D542</f>
        <v>レクサス</v>
      </c>
      <c r="E538" s="42" t="str">
        <f>+[1]金額計算!E542</f>
        <v>NX450h+</v>
      </c>
      <c r="F538" s="42" t="str">
        <f>+[1]金額計算!F542</f>
        <v>F Sport(類別：0044～0046)</v>
      </c>
      <c r="G538" s="5" t="str">
        <f>+[1]金額計算!G542</f>
        <v>6LA-AAZH26</v>
      </c>
      <c r="H538" s="6">
        <f>+[1]金額計算!H542</f>
        <v>6895455</v>
      </c>
      <c r="I538" s="47">
        <f>+[1]金額計算!I542</f>
        <v>500000</v>
      </c>
      <c r="J538" s="47" t="str">
        <f>+[1]金額計算!J542</f>
        <v/>
      </c>
      <c r="K538" s="47">
        <f>+[1]金額計算!K542</f>
        <v>350000</v>
      </c>
      <c r="L538" s="47" t="str">
        <f>+[1]金額計算!L542</f>
        <v/>
      </c>
    </row>
    <row r="539" spans="1:12" x14ac:dyDescent="0.45">
      <c r="A539" s="4">
        <f>+[1]金額計算!A543</f>
        <v>605</v>
      </c>
      <c r="B539" s="5" t="str">
        <f>+[1]金額計算!B543</f>
        <v>PHEV</v>
      </c>
      <c r="C539" s="5" t="str">
        <f>+[1]金額計算!C543</f>
        <v>普通自動車</v>
      </c>
      <c r="D539" s="42" t="str">
        <f>+[1]金額計算!D543</f>
        <v>レクサス</v>
      </c>
      <c r="E539" s="42" t="str">
        <f>+[1]金額計算!E543</f>
        <v>NX450h+</v>
      </c>
      <c r="F539" s="42" t="str">
        <f>+[1]金額計算!F543</f>
        <v>F Sport(類別：0009～0043)</v>
      </c>
      <c r="G539" s="5" t="str">
        <f>+[1]金額計算!G543</f>
        <v>6LA-AAZH26</v>
      </c>
      <c r="H539" s="6">
        <f>+[1]金額計算!H543</f>
        <v>6895455</v>
      </c>
      <c r="I539" s="47">
        <f>+[1]金額計算!I543</f>
        <v>500000</v>
      </c>
      <c r="J539" s="47" t="str">
        <f>+[1]金額計算!J543</f>
        <v/>
      </c>
      <c r="K539" s="47">
        <f>+[1]金額計算!K543</f>
        <v>350000</v>
      </c>
      <c r="L539" s="47" t="str">
        <f>+[1]金額計算!L543</f>
        <v/>
      </c>
    </row>
    <row r="540" spans="1:12" x14ac:dyDescent="0.45">
      <c r="A540" s="4">
        <f>+[1]金額計算!A544</f>
        <v>81</v>
      </c>
      <c r="B540" s="5" t="str">
        <f>+[1]金額計算!B544</f>
        <v>PHEV</v>
      </c>
      <c r="C540" s="5" t="str">
        <f>+[1]金額計算!C544</f>
        <v>普通自動車</v>
      </c>
      <c r="D540" s="42" t="str">
        <f>+[1]金額計算!D544</f>
        <v>レクサス</v>
      </c>
      <c r="E540" s="42" t="str">
        <f>+[1]金額計算!E544</f>
        <v>NX450h+</v>
      </c>
      <c r="F540" s="42" t="str">
        <f>+[1]金額計算!F544</f>
        <v>F Sport(類別：0001～0008)</v>
      </c>
      <c r="G540" s="5" t="str">
        <f>+[1]金額計算!G544</f>
        <v>6LA-AAZH26</v>
      </c>
      <c r="H540" s="6">
        <f>+[1]金額計算!H544</f>
        <v>6709091</v>
      </c>
      <c r="I540" s="47">
        <f>+[1]金額計算!I544</f>
        <v>500000</v>
      </c>
      <c r="J540" s="47" t="str">
        <f>+[1]金額計算!J544</f>
        <v/>
      </c>
      <c r="K540" s="47">
        <f>+[1]金額計算!K544</f>
        <v>350000</v>
      </c>
      <c r="L540" s="47" t="str">
        <f>+[1]金額計算!L544</f>
        <v/>
      </c>
    </row>
    <row r="541" spans="1:12" x14ac:dyDescent="0.45">
      <c r="A541" s="4">
        <f>+[1]金額計算!A545</f>
        <v>538</v>
      </c>
      <c r="B541" s="5" t="str">
        <f>+[1]金額計算!B545</f>
        <v>PHEV</v>
      </c>
      <c r="C541" s="5" t="str">
        <f>+[1]金額計算!C545</f>
        <v>普通自動車</v>
      </c>
      <c r="D541" s="42" t="str">
        <f>+[1]金額計算!D545</f>
        <v>レクサス</v>
      </c>
      <c r="E541" s="42" t="str">
        <f>+[1]金額計算!E545</f>
        <v>RX450h+</v>
      </c>
      <c r="F541" s="42" t="str">
        <f>+[1]金額計算!F545</f>
        <v>Version L</v>
      </c>
      <c r="G541" s="5" t="str">
        <f>+[1]金額計算!G545</f>
        <v>6LA-AALH16</v>
      </c>
      <c r="H541" s="6">
        <f>+[1]金額計算!H545</f>
        <v>7927273</v>
      </c>
      <c r="I541" s="47">
        <f>+[1]金額計算!I545</f>
        <v>500000</v>
      </c>
      <c r="J541" s="47" t="str">
        <f>+[1]金額計算!J545</f>
        <v/>
      </c>
      <c r="K541" s="47">
        <f>+[1]金額計算!K545</f>
        <v>350000</v>
      </c>
      <c r="L541" s="47" t="str">
        <f>+[1]金額計算!L545</f>
        <v/>
      </c>
    </row>
    <row r="542" spans="1:12" x14ac:dyDescent="0.45">
      <c r="A542" s="4">
        <f>+[1]金額計算!A546</f>
        <v>0</v>
      </c>
      <c r="B542" s="5" t="str">
        <f>+[1]金額計算!B546</f>
        <v>PHEV</v>
      </c>
      <c r="C542" s="5" t="str">
        <f>+[1]金額計算!C546</f>
        <v/>
      </c>
      <c r="D542" s="42" t="str">
        <f>+[1]金額計算!D546</f>
        <v/>
      </c>
      <c r="E542" s="42" t="str">
        <f>+[1]金額計算!E546</f>
        <v/>
      </c>
      <c r="F542" s="42" t="str">
        <f>+[1]金額計算!F546</f>
        <v/>
      </c>
      <c r="G542" s="5" t="str">
        <f>+[1]金額計算!G546</f>
        <v/>
      </c>
      <c r="H542" s="6" t="str">
        <f>+[1]金額計算!H546</f>
        <v/>
      </c>
      <c r="I542" s="47" t="str">
        <f>+[1]金額計算!I546</f>
        <v/>
      </c>
      <c r="J542" s="47" t="str">
        <f>+[1]金額計算!J546</f>
        <v/>
      </c>
      <c r="K542" s="47" t="str">
        <f>+[1]金額計算!K546</f>
        <v/>
      </c>
      <c r="L542" s="47" t="str">
        <f>+[1]金額計算!L546</f>
        <v/>
      </c>
    </row>
    <row r="543" spans="1:12" x14ac:dyDescent="0.45">
      <c r="A543" s="4">
        <f>+[1]金額計算!A547</f>
        <v>0</v>
      </c>
      <c r="B543" s="5" t="str">
        <f>+[1]金額計算!B547</f>
        <v>FCV</v>
      </c>
      <c r="C543" s="5" t="str">
        <f>+[1]金額計算!C547</f>
        <v>【燃料電池自動車】</v>
      </c>
      <c r="D543" s="42" t="str">
        <f>+[1]金額計算!D547</f>
        <v/>
      </c>
      <c r="E543" s="42" t="str">
        <f>+[1]金額計算!E547</f>
        <v/>
      </c>
      <c r="F543" s="42" t="str">
        <f>+[1]金額計算!F547</f>
        <v/>
      </c>
      <c r="G543" s="5" t="str">
        <f>+[1]金額計算!G547</f>
        <v/>
      </c>
      <c r="H543" s="6" t="str">
        <f>+[1]金額計算!H547</f>
        <v/>
      </c>
      <c r="I543" s="47" t="str">
        <f>+[1]金額計算!I547</f>
        <v/>
      </c>
      <c r="J543" s="47" t="str">
        <f>+[1]金額計算!J547</f>
        <v/>
      </c>
      <c r="K543" s="47" t="str">
        <f>+[1]金額計算!K547</f>
        <v/>
      </c>
      <c r="L543" s="47" t="str">
        <f>+[1]金額計算!L547</f>
        <v/>
      </c>
    </row>
    <row r="544" spans="1:12" x14ac:dyDescent="0.45">
      <c r="A544" s="4">
        <f>+[1]金額計算!A548</f>
        <v>0</v>
      </c>
      <c r="B544" s="5" t="str">
        <f>+[1]金額計算!B548</f>
        <v>FCV</v>
      </c>
      <c r="C544" s="5" t="str">
        <f>+[1]金額計算!C548</f>
        <v/>
      </c>
      <c r="D544" s="42" t="str">
        <f>+[1]金額計算!D548</f>
        <v/>
      </c>
      <c r="E544" s="42" t="str">
        <f>+[1]金額計算!E548</f>
        <v/>
      </c>
      <c r="F544" s="42" t="str">
        <f>+[1]金額計算!F548</f>
        <v/>
      </c>
      <c r="G544" s="5" t="str">
        <f>+[1]金額計算!G548</f>
        <v/>
      </c>
      <c r="H544" s="6" t="str">
        <f>+[1]金額計算!H548</f>
        <v/>
      </c>
      <c r="I544" s="47" t="str">
        <f>+[1]金額計算!I548</f>
        <v/>
      </c>
      <c r="J544" s="47" t="str">
        <f>+[1]金額計算!J548</f>
        <v/>
      </c>
      <c r="K544" s="47" t="str">
        <f>+[1]金額計算!K548</f>
        <v/>
      </c>
      <c r="L544" s="47" t="str">
        <f>+[1]金額計算!L548</f>
        <v/>
      </c>
    </row>
    <row r="545" spans="1:12" x14ac:dyDescent="0.45">
      <c r="A545" s="4">
        <f>+[1]金額計算!A549</f>
        <v>0</v>
      </c>
      <c r="B545" s="5" t="str">
        <f>+[1]金額計算!B549</f>
        <v>FCV</v>
      </c>
      <c r="C545" s="5" t="str">
        <f>+[1]金額計算!C549</f>
        <v/>
      </c>
      <c r="D545" s="42" t="str">
        <f>+[1]金額計算!D549</f>
        <v/>
      </c>
      <c r="E545" s="42" t="str">
        <f>+[1]金額計算!E549</f>
        <v/>
      </c>
      <c r="F545" s="42" t="str">
        <f>+[1]金額計算!F549</f>
        <v/>
      </c>
      <c r="G545" s="5" t="str">
        <f>+[1]金額計算!G549</f>
        <v/>
      </c>
      <c r="H545" s="6" t="str">
        <f>+[1]金額計算!H549</f>
        <v/>
      </c>
      <c r="I545" s="47" t="str">
        <f>+[1]金額計算!I549</f>
        <v/>
      </c>
      <c r="J545" s="47" t="str">
        <f>+[1]金額計算!J549</f>
        <v/>
      </c>
      <c r="K545" s="47" t="str">
        <f>+[1]金額計算!K549</f>
        <v/>
      </c>
      <c r="L545" s="47" t="str">
        <f>+[1]金額計算!L549</f>
        <v/>
      </c>
    </row>
    <row r="546" spans="1:12" x14ac:dyDescent="0.45">
      <c r="A546" s="4">
        <f>+[1]金額計算!A550</f>
        <v>0</v>
      </c>
      <c r="B546" s="5" t="str">
        <f>+[1]金額計算!B550</f>
        <v>FCV</v>
      </c>
      <c r="C546" s="5" t="str">
        <f>+[1]金額計算!C550</f>
        <v/>
      </c>
      <c r="D546" s="42" t="str">
        <f>+[1]金額計算!D550</f>
        <v/>
      </c>
      <c r="E546" s="42" t="str">
        <f>+[1]金額計算!E550</f>
        <v/>
      </c>
      <c r="F546" s="42" t="str">
        <f>+[1]金額計算!F550</f>
        <v/>
      </c>
      <c r="G546" s="5" t="str">
        <f>+[1]金額計算!G550</f>
        <v/>
      </c>
      <c r="H546" s="6" t="str">
        <f>+[1]金額計算!H550</f>
        <v/>
      </c>
      <c r="I546" s="47" t="str">
        <f>+[1]金額計算!I550</f>
        <v/>
      </c>
      <c r="J546" s="47" t="str">
        <f>+[1]金額計算!J550</f>
        <v/>
      </c>
      <c r="K546" s="47" t="str">
        <f>+[1]金額計算!K550</f>
        <v/>
      </c>
      <c r="L546" s="47" t="str">
        <f>+[1]金額計算!L550</f>
        <v/>
      </c>
    </row>
    <row r="547" spans="1:12" x14ac:dyDescent="0.45">
      <c r="A547" s="4" t="str">
        <f>+[1]金額計算!A551</f>
        <v>車両コード</v>
      </c>
      <c r="B547" s="5" t="str">
        <f>+[1]金額計算!B551</f>
        <v>FCV</v>
      </c>
      <c r="C547" s="5" t="str">
        <f>+[1]金額計算!C551</f>
        <v>区分</v>
      </c>
      <c r="D547" s="42" t="str">
        <f>+[1]金額計算!D551</f>
        <v>ブランド（メーカー）</v>
      </c>
      <c r="E547" s="42" t="str">
        <f>+[1]金額計算!E551</f>
        <v>車名</v>
      </c>
      <c r="F547" s="42" t="str">
        <f>+[1]金額計算!F551</f>
        <v>グレード</v>
      </c>
      <c r="G547" s="5" t="str">
        <f>+[1]金額計算!G551</f>
        <v>型式</v>
      </c>
      <c r="H547" s="6" t="str">
        <f>+[1]金額計算!H551</f>
        <v>定価(円)
※１</v>
      </c>
      <c r="I547" s="47" t="e">
        <f>+[1]金額計算!I551</f>
        <v>#N/A</v>
      </c>
      <c r="J547" s="47" t="str">
        <f>+[1]金額計算!J551</f>
        <v/>
      </c>
      <c r="K547" s="47" t="e">
        <f>+[1]金額計算!K551</f>
        <v>#N/A</v>
      </c>
      <c r="L547" s="47" t="str">
        <f>+[1]金額計算!L551</f>
        <v/>
      </c>
    </row>
    <row r="548" spans="1:12" x14ac:dyDescent="0.45">
      <c r="A548" s="4">
        <f>+[1]金額計算!A552</f>
        <v>0</v>
      </c>
      <c r="B548" s="5" t="str">
        <f>+[1]金額計算!B552</f>
        <v>FCV</v>
      </c>
      <c r="C548" s="5" t="str">
        <f>+[1]金額計算!C552</f>
        <v/>
      </c>
      <c r="D548" s="42" t="str">
        <f>+[1]金額計算!D552</f>
        <v/>
      </c>
      <c r="E548" s="42" t="str">
        <f>+[1]金額計算!E552</f>
        <v/>
      </c>
      <c r="F548" s="42" t="str">
        <f>+[1]金額計算!F552</f>
        <v/>
      </c>
      <c r="G548" s="5" t="str">
        <f>+[1]金額計算!G552</f>
        <v/>
      </c>
      <c r="H548" s="6" t="str">
        <f>+[1]金額計算!H552</f>
        <v/>
      </c>
      <c r="I548" s="47" t="str">
        <f>+[1]金額計算!I552</f>
        <v/>
      </c>
      <c r="J548" s="47" t="str">
        <f>+[1]金額計算!J552</f>
        <v/>
      </c>
      <c r="K548" s="47" t="str">
        <f>+[1]金額計算!K552</f>
        <v/>
      </c>
      <c r="L548" s="47" t="str">
        <f>+[1]金額計算!L552</f>
        <v/>
      </c>
    </row>
    <row r="549" spans="1:12" x14ac:dyDescent="0.45">
      <c r="A549" s="4">
        <f>+[1]金額計算!A553</f>
        <v>0</v>
      </c>
      <c r="B549" s="5" t="str">
        <f>+[1]金額計算!B553</f>
        <v>FCV</v>
      </c>
      <c r="C549" s="5" t="str">
        <f>+[1]金額計算!C553</f>
        <v/>
      </c>
      <c r="D549" s="42" t="str">
        <f>+[1]金額計算!D553</f>
        <v/>
      </c>
      <c r="E549" s="42" t="str">
        <f>+[1]金額計算!E553</f>
        <v/>
      </c>
      <c r="F549" s="42" t="str">
        <f>+[1]金額計算!F553</f>
        <v/>
      </c>
      <c r="G549" s="5" t="str">
        <f>+[1]金額計算!G553</f>
        <v/>
      </c>
      <c r="H549" s="6" t="str">
        <f>+[1]金額計算!H553</f>
        <v/>
      </c>
      <c r="I549" s="47" t="str">
        <f>+[1]金額計算!I553</f>
        <v/>
      </c>
      <c r="J549" s="47" t="str">
        <f>+[1]金額計算!J553</f>
        <v/>
      </c>
      <c r="K549" s="47" t="str">
        <f>+[1]金額計算!K553</f>
        <v/>
      </c>
      <c r="L549" s="47" t="str">
        <f>+[1]金額計算!L553</f>
        <v/>
      </c>
    </row>
    <row r="550" spans="1:12" x14ac:dyDescent="0.45">
      <c r="A550" s="4">
        <f>+[1]金額計算!A554</f>
        <v>0</v>
      </c>
      <c r="B550" s="5" t="str">
        <f>+[1]金額計算!B554</f>
        <v>FCV</v>
      </c>
      <c r="C550" s="5" t="str">
        <f>+[1]金額計算!C554</f>
        <v/>
      </c>
      <c r="D550" s="42" t="str">
        <f>+[1]金額計算!D554</f>
        <v/>
      </c>
      <c r="E550" s="42" t="str">
        <f>+[1]金額計算!E554</f>
        <v/>
      </c>
      <c r="F550" s="42" t="str">
        <f>+[1]金額計算!F554</f>
        <v/>
      </c>
      <c r="G550" s="5" t="str">
        <f>+[1]金額計算!G554</f>
        <v/>
      </c>
      <c r="H550" s="6" t="str">
        <f>+[1]金額計算!H554</f>
        <v/>
      </c>
      <c r="I550" s="47" t="e">
        <f>+[1]金額計算!I554</f>
        <v>#N/A</v>
      </c>
      <c r="J550" s="47" t="e">
        <f>+[1]金額計算!J554</f>
        <v>#N/A</v>
      </c>
      <c r="K550" s="47" t="e">
        <f>+[1]金額計算!K554</f>
        <v>#N/A</v>
      </c>
      <c r="L550" s="47" t="e">
        <f>+[1]金額計算!L554</f>
        <v>#N/A</v>
      </c>
    </row>
    <row r="551" spans="1:12" x14ac:dyDescent="0.45">
      <c r="A551" s="4">
        <f>+[1]金額計算!A555</f>
        <v>732</v>
      </c>
      <c r="B551" s="5" t="str">
        <f>+[1]金額計算!B555</f>
        <v>FCV</v>
      </c>
      <c r="C551" s="5" t="str">
        <f>+[1]金額計算!C555</f>
        <v>普通自動車</v>
      </c>
      <c r="D551" s="42" t="str">
        <f>+[1]金額計算!D555</f>
        <v>トヨタ</v>
      </c>
      <c r="E551" s="42" t="str">
        <f>+[1]金額計算!E555</f>
        <v>クラウン</v>
      </c>
      <c r="F551" s="42" t="str">
        <f>+[1]金額計算!F555</f>
        <v>Z</v>
      </c>
      <c r="G551" s="5" t="str">
        <f>+[1]金額計算!G555</f>
        <v>ZBA-KZSM30</v>
      </c>
      <c r="H551" s="6">
        <f>+[1]金額計算!H555</f>
        <v>7545455</v>
      </c>
      <c r="I551" s="47">
        <f>+[1]金額計算!I555</f>
        <v>1150000</v>
      </c>
      <c r="J551" s="47" t="str">
        <f>+[1]金額計算!J555</f>
        <v/>
      </c>
      <c r="K551" s="47">
        <f>+[1]金額計算!K555</f>
        <v>1150000</v>
      </c>
      <c r="L551" s="47" t="str">
        <f>+[1]金額計算!L555</f>
        <v/>
      </c>
    </row>
    <row r="552" spans="1:12" x14ac:dyDescent="0.45">
      <c r="A552" s="4">
        <f>+[1]金額計算!A556</f>
        <v>45</v>
      </c>
      <c r="B552" s="5" t="str">
        <f>+[1]金額計算!B556</f>
        <v>FCV</v>
      </c>
      <c r="C552" s="5" t="str">
        <f>+[1]金額計算!C556</f>
        <v>普通自動車</v>
      </c>
      <c r="D552" s="42" t="str">
        <f>+[1]金額計算!D556</f>
        <v>トヨタ</v>
      </c>
      <c r="E552" s="42" t="str">
        <f>+[1]金額計算!E556</f>
        <v>MIRAI</v>
      </c>
      <c r="F552" s="42" t="str">
        <f>+[1]金額計算!F556</f>
        <v>G</v>
      </c>
      <c r="G552" s="5" t="str">
        <f>+[1]金額計算!G556</f>
        <v>ZBA-JPD20</v>
      </c>
      <c r="H552" s="6">
        <f>+[1]金額計算!H556</f>
        <v>6600909</v>
      </c>
      <c r="I552" s="47">
        <f>+[1]金額計算!I556</f>
        <v>1150000</v>
      </c>
      <c r="J552" s="47" t="str">
        <f>+[1]金額計算!J556</f>
        <v/>
      </c>
      <c r="K552" s="47">
        <f>+[1]金額計算!K556</f>
        <v>1150000</v>
      </c>
      <c r="L552" s="47" t="str">
        <f>+[1]金額計算!L556</f>
        <v/>
      </c>
    </row>
    <row r="553" spans="1:12" x14ac:dyDescent="0.45">
      <c r="A553" s="4">
        <f>+[1]金額計算!A557</f>
        <v>47</v>
      </c>
      <c r="B553" s="5" t="str">
        <f>+[1]金額計算!B557</f>
        <v>FCV</v>
      </c>
      <c r="C553" s="5" t="str">
        <f>+[1]金額計算!C557</f>
        <v>普通自動車</v>
      </c>
      <c r="D553" s="42" t="str">
        <f>+[1]金額計算!D557</f>
        <v>トヨタ</v>
      </c>
      <c r="E553" s="42" t="str">
        <f>+[1]金額計算!E557</f>
        <v>MIRAI</v>
      </c>
      <c r="F553" s="42" t="str">
        <f>+[1]金額計算!F557</f>
        <v>G“A package”</v>
      </c>
      <c r="G553" s="5" t="str">
        <f>+[1]金額計算!G557</f>
        <v>ZBA-JPD20</v>
      </c>
      <c r="H553" s="6">
        <f>+[1]金額計算!H557</f>
        <v>6798182</v>
      </c>
      <c r="I553" s="47">
        <f>+[1]金額計算!I557</f>
        <v>1150000</v>
      </c>
      <c r="J553" s="47" t="str">
        <f>+[1]金額計算!J557</f>
        <v/>
      </c>
      <c r="K553" s="47">
        <f>+[1]金額計算!K557</f>
        <v>1150000</v>
      </c>
      <c r="L553" s="47" t="str">
        <f>+[1]金額計算!L557</f>
        <v/>
      </c>
    </row>
    <row r="554" spans="1:12" x14ac:dyDescent="0.45">
      <c r="A554" s="4">
        <f>+[1]金額計算!A558</f>
        <v>48</v>
      </c>
      <c r="B554" s="5" t="str">
        <f>+[1]金額計算!B558</f>
        <v>FCV</v>
      </c>
      <c r="C554" s="5" t="str">
        <f>+[1]金額計算!C558</f>
        <v>普通自動車</v>
      </c>
      <c r="D554" s="42" t="str">
        <f>+[1]金額計算!D558</f>
        <v>トヨタ</v>
      </c>
      <c r="E554" s="42" t="str">
        <f>+[1]金額計算!E558</f>
        <v>MIRAI</v>
      </c>
      <c r="F554" s="42" t="str">
        <f>+[1]金額計算!F558</f>
        <v>G“Executive package”</v>
      </c>
      <c r="G554" s="5" t="str">
        <f>+[1]金額計算!G558</f>
        <v>ZBA-JPD20</v>
      </c>
      <c r="H554" s="6">
        <f>+[1]金額計算!H558</f>
        <v>7020000</v>
      </c>
      <c r="I554" s="47">
        <f>+[1]金額計算!I558</f>
        <v>1150000</v>
      </c>
      <c r="J554" s="47" t="str">
        <f>+[1]金額計算!J558</f>
        <v/>
      </c>
      <c r="K554" s="47">
        <f>+[1]金額計算!K558</f>
        <v>1150000</v>
      </c>
      <c r="L554" s="47" t="str">
        <f>+[1]金額計算!L558</f>
        <v/>
      </c>
    </row>
    <row r="555" spans="1:12" x14ac:dyDescent="0.45">
      <c r="A555" s="4">
        <f>+[1]金額計算!A559</f>
        <v>49</v>
      </c>
      <c r="B555" s="5" t="str">
        <f>+[1]金額計算!B559</f>
        <v>FCV</v>
      </c>
      <c r="C555" s="5" t="str">
        <f>+[1]金額計算!C559</f>
        <v>普通自動車</v>
      </c>
      <c r="D555" s="42" t="str">
        <f>+[1]金額計算!D559</f>
        <v>トヨタ</v>
      </c>
      <c r="E555" s="42" t="str">
        <f>+[1]金額計算!E559</f>
        <v>MIRAI</v>
      </c>
      <c r="F555" s="42" t="str">
        <f>+[1]金額計算!F559</f>
        <v>Z</v>
      </c>
      <c r="G555" s="5" t="str">
        <f>+[1]金額計算!G559</f>
        <v>ZBA-JPD20</v>
      </c>
      <c r="H555" s="6">
        <f>+[1]金額計算!H559</f>
        <v>7292727</v>
      </c>
      <c r="I555" s="47">
        <f>+[1]金額計算!I559</f>
        <v>1150000</v>
      </c>
      <c r="J555" s="47" t="str">
        <f>+[1]金額計算!J559</f>
        <v/>
      </c>
      <c r="K555" s="47">
        <f>+[1]金額計算!K559</f>
        <v>1150000</v>
      </c>
      <c r="L555" s="47" t="str">
        <f>+[1]金額計算!L559</f>
        <v/>
      </c>
    </row>
    <row r="556" spans="1:12" x14ac:dyDescent="0.45">
      <c r="A556" s="4">
        <f>+[1]金額計算!A560</f>
        <v>50</v>
      </c>
      <c r="B556" s="5" t="str">
        <f>+[1]金額計算!B560</f>
        <v>FCV</v>
      </c>
      <c r="C556" s="5" t="str">
        <f>+[1]金額計算!C560</f>
        <v>普通自動車</v>
      </c>
      <c r="D556" s="42" t="str">
        <f>+[1]金額計算!D560</f>
        <v>トヨタ</v>
      </c>
      <c r="E556" s="42" t="str">
        <f>+[1]金額計算!E560</f>
        <v>MIRAI</v>
      </c>
      <c r="F556" s="42" t="str">
        <f>+[1]金額計算!F560</f>
        <v>Z“Executive package”</v>
      </c>
      <c r="G556" s="5" t="str">
        <f>+[1]金額計算!G560</f>
        <v>ZBA-JPD20</v>
      </c>
      <c r="H556" s="6">
        <f>+[1]金額計算!H560</f>
        <v>7429091</v>
      </c>
      <c r="I556" s="47">
        <f>+[1]金額計算!I560</f>
        <v>1150000</v>
      </c>
      <c r="J556" s="47" t="str">
        <f>+[1]金額計算!J560</f>
        <v/>
      </c>
      <c r="K556" s="47">
        <f>+[1]金額計算!K560</f>
        <v>1150000</v>
      </c>
      <c r="L556" s="47" t="str">
        <f>+[1]金額計算!L560</f>
        <v/>
      </c>
    </row>
    <row r="557" spans="1:12" x14ac:dyDescent="0.45">
      <c r="A557" s="4">
        <f>+[1]金額計算!A561</f>
        <v>306</v>
      </c>
      <c r="B557" s="5" t="str">
        <f>+[1]金額計算!B561</f>
        <v>FCV</v>
      </c>
      <c r="C557" s="5" t="str">
        <f>+[1]金額計算!C561</f>
        <v>普通自動車</v>
      </c>
      <c r="D557" s="42" t="str">
        <f>+[1]金額計算!D561</f>
        <v>トヨタ</v>
      </c>
      <c r="E557" s="42" t="str">
        <f>+[1]金額計算!E561</f>
        <v>MIRAI</v>
      </c>
      <c r="F557" s="42" t="str">
        <f>+[1]金額計算!F561</f>
        <v>Z“Advanced Drive”</v>
      </c>
      <c r="G557" s="5" t="str">
        <f>+[1]金額計算!G561</f>
        <v>ZBA-JPD20</v>
      </c>
      <c r="H557" s="6">
        <f>+[1]金額計算!H561</f>
        <v>7690909</v>
      </c>
      <c r="I557" s="47">
        <f>+[1]金額計算!I561</f>
        <v>1150000</v>
      </c>
      <c r="J557" s="47" t="str">
        <f>+[1]金額計算!J561</f>
        <v/>
      </c>
      <c r="K557" s="47">
        <f>+[1]金額計算!K561</f>
        <v>1150000</v>
      </c>
      <c r="L557" s="47" t="str">
        <f>+[1]金額計算!L561</f>
        <v/>
      </c>
    </row>
    <row r="558" spans="1:12" x14ac:dyDescent="0.45">
      <c r="A558" s="4">
        <f>+[1]金額計算!A562</f>
        <v>308</v>
      </c>
      <c r="B558" s="5" t="str">
        <f>+[1]金額計算!B562</f>
        <v>FCV</v>
      </c>
      <c r="C558" s="5" t="str">
        <f>+[1]金額計算!C562</f>
        <v>普通自動車</v>
      </c>
      <c r="D558" s="42" t="str">
        <f>+[1]金額計算!D562</f>
        <v>トヨタ</v>
      </c>
      <c r="E558" s="42" t="str">
        <f>+[1]金額計算!E562</f>
        <v>MIRAI</v>
      </c>
      <c r="F558" s="42" t="str">
        <f>+[1]金額計算!F562</f>
        <v>Z“Advanced Drive” (ITS Connect装備車)</v>
      </c>
      <c r="G558" s="5" t="str">
        <f>+[1]金額計算!G562</f>
        <v>ZBA-JPD20</v>
      </c>
      <c r="H558" s="6">
        <f>+[1]金額計算!H562</f>
        <v>7681818</v>
      </c>
      <c r="I558" s="47">
        <f>+[1]金額計算!I562</f>
        <v>1150000</v>
      </c>
      <c r="J558" s="47" t="str">
        <f>+[1]金額計算!J562</f>
        <v/>
      </c>
      <c r="K558" s="47">
        <f>+[1]金額計算!K562</f>
        <v>1150000</v>
      </c>
      <c r="L558" s="47" t="str">
        <f>+[1]金額計算!L562</f>
        <v/>
      </c>
    </row>
    <row r="559" spans="1:12" x14ac:dyDescent="0.45">
      <c r="A559" s="4">
        <f>+[1]金額計算!A563</f>
        <v>441</v>
      </c>
      <c r="B559" s="5" t="str">
        <f>+[1]金額計算!B563</f>
        <v>FCV</v>
      </c>
      <c r="C559" s="5" t="str">
        <f>+[1]金額計算!C563</f>
        <v>普通自動車</v>
      </c>
      <c r="D559" s="42" t="str">
        <f>+[1]金額計算!D563</f>
        <v>トヨタ</v>
      </c>
      <c r="E559" s="42" t="str">
        <f>+[1]金額計算!E563</f>
        <v>MIRAI</v>
      </c>
      <c r="F559" s="42" t="str">
        <f>+[1]金額計算!F563</f>
        <v>Z“Executive package Advanced Drive”</v>
      </c>
      <c r="G559" s="5" t="str">
        <f>+[1]金額計算!G563</f>
        <v>ZBA-JPD20</v>
      </c>
      <c r="H559" s="6">
        <f>+[1]金額計算!H563</f>
        <v>7827273</v>
      </c>
      <c r="I559" s="47">
        <f>+[1]金額計算!I563</f>
        <v>1150000</v>
      </c>
      <c r="J559" s="47" t="str">
        <f>+[1]金額計算!J563</f>
        <v/>
      </c>
      <c r="K559" s="47">
        <f>+[1]金額計算!K563</f>
        <v>1150000</v>
      </c>
      <c r="L559" s="47" t="str">
        <f>+[1]金額計算!L563</f>
        <v/>
      </c>
    </row>
    <row r="560" spans="1:12" x14ac:dyDescent="0.45">
      <c r="A560" s="4">
        <f>+[1]金額計算!A564</f>
        <v>309</v>
      </c>
      <c r="B560" s="5" t="str">
        <f>+[1]金額計算!B564</f>
        <v>FCV</v>
      </c>
      <c r="C560" s="5" t="str">
        <f>+[1]金額計算!C564</f>
        <v>普通自動車</v>
      </c>
      <c r="D560" s="42" t="str">
        <f>+[1]金額計算!D564</f>
        <v>トヨタ</v>
      </c>
      <c r="E560" s="42" t="str">
        <f>+[1]金額計算!E564</f>
        <v>MIRAI</v>
      </c>
      <c r="F560" s="42" t="str">
        <f>+[1]金額計算!F564</f>
        <v>Z“Executive package Advanced Drive” (ITS Connect装備車)</v>
      </c>
      <c r="G560" s="5" t="str">
        <f>+[1]金額計算!G564</f>
        <v>ZBA-JPD20</v>
      </c>
      <c r="H560" s="6">
        <f>+[1]金額計算!H564</f>
        <v>7818182</v>
      </c>
      <c r="I560" s="47">
        <f>+[1]金額計算!I564</f>
        <v>1150000</v>
      </c>
      <c r="J560" s="47" t="str">
        <f>+[1]金額計算!J564</f>
        <v/>
      </c>
      <c r="K560" s="47">
        <f>+[1]金額計算!K564</f>
        <v>1150000</v>
      </c>
      <c r="L560" s="47" t="str">
        <f>+[1]金額計算!L564</f>
        <v/>
      </c>
    </row>
    <row r="561" spans="1:12" x14ac:dyDescent="0.45">
      <c r="A561" s="4">
        <f>+[1]金額計算!A565</f>
        <v>46</v>
      </c>
      <c r="B561" s="5" t="str">
        <f>+[1]金額計算!B565</f>
        <v>FCV</v>
      </c>
      <c r="C561" s="5" t="str">
        <f>+[1]金額計算!C565</f>
        <v>普通自動車</v>
      </c>
      <c r="D561" s="42" t="str">
        <f>+[1]金額計算!D565</f>
        <v>トヨタ</v>
      </c>
      <c r="E561" s="42" t="str">
        <f>+[1]金額計算!E565</f>
        <v>MIRAI</v>
      </c>
      <c r="F561" s="42" t="str">
        <f>+[1]金額計算!F565</f>
        <v/>
      </c>
      <c r="G561" s="5" t="str">
        <f>+[1]金額計算!G565</f>
        <v>ZBA-JPD10</v>
      </c>
      <c r="H561" s="6">
        <f>+[1]金額計算!H565</f>
        <v>6736000</v>
      </c>
      <c r="I561" s="47">
        <f>+[1]金額計算!I565</f>
        <v>1150000</v>
      </c>
      <c r="J561" s="47" t="str">
        <f>+[1]金額計算!J565</f>
        <v/>
      </c>
      <c r="K561" s="47">
        <f>+[1]金額計算!K565</f>
        <v>1150000</v>
      </c>
      <c r="L561" s="47" t="str">
        <f>+[1]金額計算!L565</f>
        <v/>
      </c>
    </row>
    <row r="562" spans="1:12" x14ac:dyDescent="0.45">
      <c r="A562" s="4">
        <f>+[1]金額計算!A566</f>
        <v>173</v>
      </c>
      <c r="B562" s="5" t="str">
        <f>+[1]金額計算!B566</f>
        <v>FCV</v>
      </c>
      <c r="C562" s="5" t="str">
        <f>+[1]金額計算!C566</f>
        <v>普通自動車</v>
      </c>
      <c r="D562" s="42" t="str">
        <f>+[1]金額計算!D566</f>
        <v>ヒュンダイ</v>
      </c>
      <c r="E562" s="42" t="str">
        <f>+[1]金額計算!E566</f>
        <v>ネッソ</v>
      </c>
      <c r="F562" s="42" t="str">
        <f>+[1]金額計算!F566</f>
        <v/>
      </c>
      <c r="G562" s="5" t="str">
        <f>+[1]金額計算!G566</f>
        <v>ZBA-FE120</v>
      </c>
      <c r="H562" s="6">
        <f>+[1]金額計算!H566</f>
        <v>7062091</v>
      </c>
      <c r="I562" s="47" t="str">
        <f>+[1]金額計算!I566</f>
        <v/>
      </c>
      <c r="J562" s="47">
        <f>+[1]金額計算!J566</f>
        <v>1000000</v>
      </c>
      <c r="K562" s="47" t="str">
        <f>+[1]金額計算!K566</f>
        <v/>
      </c>
      <c r="L562" s="47">
        <f>+[1]金額計算!L566</f>
        <v>1000000</v>
      </c>
    </row>
    <row r="563" spans="1:12" x14ac:dyDescent="0.45">
      <c r="A563" s="4">
        <f>+[1]金額計算!A567</f>
        <v>0</v>
      </c>
      <c r="B563" s="5" t="str">
        <f>+[1]金額計算!B567</f>
        <v>EV</v>
      </c>
      <c r="C563" s="5" t="str">
        <f>+[1]金額計算!C567</f>
        <v>【超小型モビリティ】</v>
      </c>
      <c r="D563" s="42" t="str">
        <f>+[1]金額計算!D567</f>
        <v/>
      </c>
      <c r="E563" s="42" t="str">
        <f>+[1]金額計算!E567</f>
        <v/>
      </c>
      <c r="F563" s="42" t="str">
        <f>+[1]金額計算!F567</f>
        <v/>
      </c>
      <c r="G563" s="5" t="str">
        <f>+[1]金額計算!G567</f>
        <v/>
      </c>
      <c r="H563" s="6" t="str">
        <f>+[1]金額計算!H567</f>
        <v/>
      </c>
      <c r="I563" s="47" t="str">
        <f>+[1]金額計算!I567</f>
        <v/>
      </c>
      <c r="J563" s="47" t="str">
        <f>+[1]金額計算!J567</f>
        <v/>
      </c>
      <c r="K563" s="47" t="str">
        <f>+[1]金額計算!K567</f>
        <v/>
      </c>
      <c r="L563" s="47" t="str">
        <f>+[1]金額計算!L567</f>
        <v/>
      </c>
    </row>
    <row r="564" spans="1:12" x14ac:dyDescent="0.45">
      <c r="A564" s="4">
        <f>+[1]金額計算!A568</f>
        <v>0</v>
      </c>
      <c r="B564" s="5" t="str">
        <f>+[1]金額計算!B568</f>
        <v>EV</v>
      </c>
      <c r="C564" s="5" t="str">
        <f>+[1]金額計算!C568</f>
        <v/>
      </c>
      <c r="D564" s="42" t="str">
        <f>+[1]金額計算!D568</f>
        <v/>
      </c>
      <c r="E564" s="42" t="str">
        <f>+[1]金額計算!E568</f>
        <v/>
      </c>
      <c r="F564" s="42" t="str">
        <f>+[1]金額計算!F568</f>
        <v/>
      </c>
      <c r="G564" s="5" t="str">
        <f>+[1]金額計算!G568</f>
        <v/>
      </c>
      <c r="H564" s="6" t="str">
        <f>+[1]金額計算!H568</f>
        <v/>
      </c>
      <c r="I564" s="47" t="str">
        <f>+[1]金額計算!I568</f>
        <v/>
      </c>
      <c r="J564" s="47" t="str">
        <f>+[1]金額計算!J568</f>
        <v/>
      </c>
      <c r="K564" s="47" t="str">
        <f>+[1]金額計算!K568</f>
        <v/>
      </c>
      <c r="L564" s="47" t="str">
        <f>+[1]金額計算!L568</f>
        <v/>
      </c>
    </row>
    <row r="565" spans="1:12" x14ac:dyDescent="0.45">
      <c r="A565" s="4">
        <f>+[1]金額計算!A569</f>
        <v>0</v>
      </c>
      <c r="B565" s="5" t="str">
        <f>+[1]金額計算!B569</f>
        <v>EV</v>
      </c>
      <c r="C565" s="5" t="str">
        <f>+[1]金額計算!C569</f>
        <v/>
      </c>
      <c r="D565" s="42" t="str">
        <f>+[1]金額計算!D569</f>
        <v/>
      </c>
      <c r="E565" s="42" t="str">
        <f>+[1]金額計算!E569</f>
        <v/>
      </c>
      <c r="F565" s="42" t="str">
        <f>+[1]金額計算!F569</f>
        <v/>
      </c>
      <c r="G565" s="5" t="str">
        <f>+[1]金額計算!G569</f>
        <v/>
      </c>
      <c r="H565" s="6" t="str">
        <f>+[1]金額計算!H569</f>
        <v/>
      </c>
      <c r="I565" s="47" t="str">
        <f>+[1]金額計算!I569</f>
        <v/>
      </c>
      <c r="J565" s="47" t="str">
        <f>+[1]金額計算!J569</f>
        <v/>
      </c>
      <c r="K565" s="47" t="str">
        <f>+[1]金額計算!K569</f>
        <v/>
      </c>
      <c r="L565" s="47" t="str">
        <f>+[1]金額計算!L569</f>
        <v/>
      </c>
    </row>
    <row r="566" spans="1:12" x14ac:dyDescent="0.45">
      <c r="A566" s="4">
        <f>+[1]金額計算!A570</f>
        <v>0</v>
      </c>
      <c r="B566" s="5" t="str">
        <f>+[1]金額計算!B570</f>
        <v>EV</v>
      </c>
      <c r="C566" s="5" t="str">
        <f>+[1]金額計算!C570</f>
        <v/>
      </c>
      <c r="D566" s="42" t="str">
        <f>+[1]金額計算!D570</f>
        <v/>
      </c>
      <c r="E566" s="42" t="str">
        <f>+[1]金額計算!E570</f>
        <v/>
      </c>
      <c r="F566" s="42" t="str">
        <f>+[1]金額計算!F570</f>
        <v/>
      </c>
      <c r="G566" s="5" t="str">
        <f>+[1]金額計算!G570</f>
        <v/>
      </c>
      <c r="H566" s="6" t="str">
        <f>+[1]金額計算!H570</f>
        <v/>
      </c>
      <c r="I566" s="47" t="str">
        <f>+[1]金額計算!I570</f>
        <v/>
      </c>
      <c r="J566" s="47" t="str">
        <f>+[1]金額計算!J570</f>
        <v/>
      </c>
      <c r="K566" s="47" t="str">
        <f>+[1]金額計算!K570</f>
        <v/>
      </c>
      <c r="L566" s="47" t="str">
        <f>+[1]金額計算!L570</f>
        <v/>
      </c>
    </row>
    <row r="567" spans="1:12" x14ac:dyDescent="0.45">
      <c r="A567" s="4">
        <f>+[1]金額計算!A571</f>
        <v>0</v>
      </c>
      <c r="B567" s="5" t="str">
        <f>+[1]金額計算!B571</f>
        <v>EV</v>
      </c>
      <c r="C567" s="5" t="str">
        <f>+[1]金額計算!C571</f>
        <v/>
      </c>
      <c r="D567" s="42" t="str">
        <f>+[1]金額計算!D571</f>
        <v/>
      </c>
      <c r="E567" s="42" t="str">
        <f>+[1]金額計算!E571</f>
        <v/>
      </c>
      <c r="F567" s="42" t="str">
        <f>+[1]金額計算!F571</f>
        <v/>
      </c>
      <c r="G567" s="5" t="str">
        <f>+[1]金額計算!G571</f>
        <v/>
      </c>
      <c r="H567" s="6" t="str">
        <f>+[1]金額計算!H571</f>
        <v/>
      </c>
      <c r="I567" s="47" t="str">
        <f>+[1]金額計算!I571</f>
        <v/>
      </c>
      <c r="J567" s="47" t="str">
        <f>+[1]金額計算!J571</f>
        <v/>
      </c>
      <c r="K567" s="47" t="str">
        <f>+[1]金額計算!K571</f>
        <v/>
      </c>
      <c r="L567" s="47" t="str">
        <f>+[1]金額計算!L571</f>
        <v/>
      </c>
    </row>
    <row r="568" spans="1:12" x14ac:dyDescent="0.45">
      <c r="A568" s="4" t="str">
        <f>+[1]金額計算!A572</f>
        <v>車両コード</v>
      </c>
      <c r="B568" s="5" t="str">
        <f>+[1]金額計算!B572</f>
        <v>EV</v>
      </c>
      <c r="C568" s="5" t="str">
        <f>+[1]金額計算!C572</f>
        <v>区分</v>
      </c>
      <c r="D568" s="42" t="str">
        <f>+[1]金額計算!D572</f>
        <v>ブランド（メーカー）</v>
      </c>
      <c r="E568" s="42" t="str">
        <f>+[1]金額計算!E572</f>
        <v>車名</v>
      </c>
      <c r="F568" s="42" t="str">
        <f>+[1]金額計算!F572</f>
        <v>グレード</v>
      </c>
      <c r="G568" s="5" t="str">
        <f>+[1]金額計算!G572</f>
        <v>型式</v>
      </c>
      <c r="H568" s="6" t="str">
        <f>+[1]金額計算!H572</f>
        <v>定価(円)
※１</v>
      </c>
      <c r="I568" s="47" t="e">
        <f>+[1]金額計算!I572</f>
        <v>#N/A</v>
      </c>
      <c r="J568" s="47" t="str">
        <f>+[1]金額計算!J572</f>
        <v/>
      </c>
      <c r="K568" s="47" t="e">
        <f>+[1]金額計算!K572</f>
        <v>#N/A</v>
      </c>
      <c r="L568" s="47" t="str">
        <f>+[1]金額計算!L572</f>
        <v/>
      </c>
    </row>
    <row r="569" spans="1:12" x14ac:dyDescent="0.45">
      <c r="A569" s="4">
        <f>+[1]金額計算!A573</f>
        <v>0</v>
      </c>
      <c r="B569" s="5" t="str">
        <f>+[1]金額計算!B573</f>
        <v>EV</v>
      </c>
      <c r="C569" s="5" t="str">
        <f>+[1]金額計算!C573</f>
        <v/>
      </c>
      <c r="D569" s="42" t="str">
        <f>+[1]金額計算!D573</f>
        <v/>
      </c>
      <c r="E569" s="42" t="str">
        <f>+[1]金額計算!E573</f>
        <v/>
      </c>
      <c r="F569" s="42" t="str">
        <f>+[1]金額計算!F573</f>
        <v/>
      </c>
      <c r="G569" s="5" t="str">
        <f>+[1]金額計算!G573</f>
        <v/>
      </c>
      <c r="H569" s="6" t="str">
        <f>+[1]金額計算!H573</f>
        <v/>
      </c>
      <c r="I569" s="47" t="str">
        <f>+[1]金額計算!I573</f>
        <v/>
      </c>
      <c r="J569" s="47" t="str">
        <f>+[1]金額計算!J573</f>
        <v/>
      </c>
      <c r="K569" s="47" t="str">
        <f>+[1]金額計算!K573</f>
        <v/>
      </c>
      <c r="L569" s="47" t="str">
        <f>+[1]金額計算!L573</f>
        <v/>
      </c>
    </row>
    <row r="570" spans="1:12" x14ac:dyDescent="0.45">
      <c r="A570" s="4">
        <f>+[1]金額計算!A574</f>
        <v>0</v>
      </c>
      <c r="B570" s="5" t="str">
        <f>+[1]金額計算!B574</f>
        <v>EV</v>
      </c>
      <c r="C570" s="5" t="str">
        <f>+[1]金額計算!C574</f>
        <v/>
      </c>
      <c r="D570" s="42" t="str">
        <f>+[1]金額計算!D574</f>
        <v/>
      </c>
      <c r="E570" s="42" t="str">
        <f>+[1]金額計算!E574</f>
        <v/>
      </c>
      <c r="F570" s="42" t="str">
        <f>+[1]金額計算!F574</f>
        <v/>
      </c>
      <c r="G570" s="5" t="str">
        <f>+[1]金額計算!G574</f>
        <v/>
      </c>
      <c r="H570" s="6" t="str">
        <f>+[1]金額計算!H574</f>
        <v/>
      </c>
      <c r="I570" s="47" t="str">
        <f>+[1]金額計算!I574</f>
        <v/>
      </c>
      <c r="J570" s="47" t="str">
        <f>+[1]金額計算!J574</f>
        <v/>
      </c>
      <c r="K570" s="47" t="str">
        <f>+[1]金額計算!K574</f>
        <v/>
      </c>
      <c r="L570" s="47" t="str">
        <f>+[1]金額計算!L574</f>
        <v/>
      </c>
    </row>
    <row r="571" spans="1:12" x14ac:dyDescent="0.45">
      <c r="A571" s="4">
        <f>+[1]金額計算!A575</f>
        <v>0</v>
      </c>
      <c r="B571" s="5" t="str">
        <f>+[1]金額計算!B575</f>
        <v>EV</v>
      </c>
      <c r="C571" s="5" t="str">
        <f>+[1]金額計算!C575</f>
        <v/>
      </c>
      <c r="D571" s="42" t="str">
        <f>+[1]金額計算!D575</f>
        <v/>
      </c>
      <c r="E571" s="42" t="str">
        <f>+[1]金額計算!E575</f>
        <v/>
      </c>
      <c r="F571" s="42" t="str">
        <f>+[1]金額計算!F575</f>
        <v/>
      </c>
      <c r="G571" s="5" t="str">
        <f>+[1]金額計算!G575</f>
        <v/>
      </c>
      <c r="H571" s="6" t="str">
        <f>+[1]金額計算!H575</f>
        <v/>
      </c>
      <c r="I571" s="47" t="e">
        <f>+[1]金額計算!I575</f>
        <v>#N/A</v>
      </c>
      <c r="J571" s="47" t="e">
        <f>+[1]金額計算!J575</f>
        <v>#N/A</v>
      </c>
      <c r="K571" s="47" t="e">
        <f>+[1]金額計算!K575</f>
        <v>#N/A</v>
      </c>
      <c r="L571" s="47" t="e">
        <f>+[1]金額計算!L575</f>
        <v>#N/A</v>
      </c>
    </row>
    <row r="572" spans="1:12" x14ac:dyDescent="0.45">
      <c r="A572" s="4">
        <f>+[1]金額計算!A576</f>
        <v>53</v>
      </c>
      <c r="B572" s="5" t="str">
        <f>+[1]金額計算!B576</f>
        <v>EV</v>
      </c>
      <c r="C572" s="5" t="str">
        <f>+[1]金額計算!C576</f>
        <v>超小型モビリティ</v>
      </c>
      <c r="D572" s="42" t="str">
        <f>+[1]金額計算!D576</f>
        <v>トヨタ</v>
      </c>
      <c r="E572" s="42" t="str">
        <f>+[1]金額計算!E576</f>
        <v>C+pod</v>
      </c>
      <c r="F572" s="42" t="str">
        <f>+[1]金額計算!F576</f>
        <v>G</v>
      </c>
      <c r="G572" s="5" t="str">
        <f>+[1]金額計算!G576</f>
        <v>ZAZ-RMV12</v>
      </c>
      <c r="H572" s="6">
        <f>+[1]金額計算!H576</f>
        <v>1573636</v>
      </c>
      <c r="I572" s="47">
        <f>+[1]金額計算!I576</f>
        <v>500000</v>
      </c>
      <c r="J572" s="47">
        <f>+[1]金額計算!J576</f>
        <v>400000</v>
      </c>
      <c r="K572" s="47">
        <f>+[1]金額計算!K576</f>
        <v>425000</v>
      </c>
      <c r="L572" s="47">
        <f>+[1]金額計算!L576</f>
        <v>325000</v>
      </c>
    </row>
    <row r="573" spans="1:12" x14ac:dyDescent="0.45">
      <c r="A573" s="4">
        <f>+[1]金額計算!A577</f>
        <v>55</v>
      </c>
      <c r="B573" s="5" t="str">
        <f>+[1]金額計算!B577</f>
        <v>EV</v>
      </c>
      <c r="C573" s="5" t="str">
        <f>+[1]金額計算!C577</f>
        <v>超小型モビリティ</v>
      </c>
      <c r="D573" s="42" t="str">
        <f>+[1]金額計算!D577</f>
        <v>トヨタ</v>
      </c>
      <c r="E573" s="42" t="str">
        <f>+[1]金額計算!E577</f>
        <v>C+pod</v>
      </c>
      <c r="F573" s="42" t="str">
        <f>+[1]金額計算!F577</f>
        <v>X</v>
      </c>
      <c r="G573" s="5" t="str">
        <f>+[1]金額計算!G577</f>
        <v>ZAZ-RMV12</v>
      </c>
      <c r="H573" s="6">
        <f>+[1]金額計算!H577</f>
        <v>1513636</v>
      </c>
      <c r="I573" s="47">
        <f>+[1]金額計算!I577</f>
        <v>500000</v>
      </c>
      <c r="J573" s="47">
        <f>+[1]金額計算!J577</f>
        <v>400000</v>
      </c>
      <c r="K573" s="47">
        <f>+[1]金額計算!K577</f>
        <v>425000</v>
      </c>
      <c r="L573" s="47">
        <f>+[1]金額計算!L577</f>
        <v>325000</v>
      </c>
    </row>
    <row r="574" spans="1:12" x14ac:dyDescent="0.45">
      <c r="A574" s="4">
        <f>+[1]金額計算!A578</f>
        <v>0</v>
      </c>
      <c r="B574" s="5" t="str">
        <f>+[1]金額計算!B578</f>
        <v>EV</v>
      </c>
      <c r="C574" s="5" t="str">
        <f>+[1]金額計算!C578</f>
        <v/>
      </c>
      <c r="D574" s="42" t="str">
        <f>+[1]金額計算!D578</f>
        <v/>
      </c>
      <c r="E574" s="42" t="str">
        <f>+[1]金額計算!E578</f>
        <v/>
      </c>
      <c r="F574" s="42" t="str">
        <f>+[1]金額計算!F578</f>
        <v/>
      </c>
      <c r="G574" s="5" t="str">
        <f>+[1]金額計算!G578</f>
        <v/>
      </c>
      <c r="H574" s="6" t="str">
        <f>+[1]金額計算!H578</f>
        <v/>
      </c>
      <c r="I574" s="47" t="str">
        <f>+[1]金額計算!I578</f>
        <v/>
      </c>
      <c r="J574" s="47" t="str">
        <f>+[1]金額計算!J578</f>
        <v/>
      </c>
      <c r="K574" s="47" t="str">
        <f>+[1]金額計算!K578</f>
        <v/>
      </c>
      <c r="L574" s="47" t="str">
        <f>+[1]金額計算!L578</f>
        <v/>
      </c>
    </row>
  </sheetData>
  <sheetProtection algorithmName="SHA-512" hashValue="zgphD/UEY30vCfDpdbHGyybKcaBe4Kcyt4NN50o2WhgQDr8sEWIYNTLqAGxIdWsw4baGMMfS8qxswm+z2nfWVA==" saltValue="TspGdP7QFHq6j7GDXo3Xig==" spinCount="100000" sheet="1" objects="1" scenarios="1" selectLockedCells="1"/>
  <mergeCells count="13">
    <mergeCell ref="G1:G4"/>
    <mergeCell ref="H1:H4"/>
    <mergeCell ref="I1:L1"/>
    <mergeCell ref="I2:J2"/>
    <mergeCell ref="K2:L2"/>
    <mergeCell ref="I3:J3"/>
    <mergeCell ref="K3:L3"/>
    <mergeCell ref="F1:F4"/>
    <mergeCell ref="A1:A4"/>
    <mergeCell ref="B1:B4"/>
    <mergeCell ref="C1:C4"/>
    <mergeCell ref="D1:D4"/>
    <mergeCell ref="E1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助成金額等</vt:lpstr>
      <vt:lpstr>車両コード等</vt:lpstr>
      <vt:lpstr>助成金額等!Print_Area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PC23512JR135</dc:creator>
  <cp:lastModifiedBy>加賀谷　真知子</cp:lastModifiedBy>
  <dcterms:created xsi:type="dcterms:W3CDTF">2024-03-25T02:05:52Z</dcterms:created>
  <dcterms:modified xsi:type="dcterms:W3CDTF">2024-04-26T03:09:24Z</dcterms:modified>
</cp:coreProperties>
</file>