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Y:\温暖化対策推進課\クールネット共用\Ｒ７\01_チーム間やりとり\★HP作成・修正依頼（⇒普及）\普及⇔モビリティ\20250410_【新規作成】_電動バイク充電環境促進事業\電動バイクの普及促進事業\"/>
    </mc:Choice>
  </mc:AlternateContent>
  <xr:revisionPtr revIDLastSave="0" documentId="13_ncr:1_{89B50226-843E-4E88-995A-AD5213CD5E50}" xr6:coauthVersionLast="47" xr6:coauthVersionMax="47" xr10:uidLastSave="{00000000-0000-0000-0000-000000000000}"/>
  <bookViews>
    <workbookView xWindow="-120" yWindow="-120" windowWidth="29040" windowHeight="15720" activeTab="1" xr2:uid="{F421C6B6-742A-40FD-98D5-38922DE96B99}"/>
  </bookViews>
  <sheets>
    <sheet name="助成対象車両に関する情報" sheetId="1" r:id="rId1"/>
    <sheet name="助成対象車両一覧" sheetId="2" r:id="rId2"/>
  </sheets>
  <definedNames>
    <definedName name="_xlnm.Print_Area" localSheetId="0">助成対象車両に関する情報!$A$1:$AF$40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1" l="1"/>
  <c r="W36" i="1"/>
  <c r="O71" i="2"/>
  <c r="O70" i="2"/>
  <c r="O69" i="2"/>
  <c r="O68" i="2"/>
  <c r="O67" i="2"/>
  <c r="O66" i="2"/>
  <c r="O65" i="2"/>
  <c r="O64" i="2"/>
  <c r="O63" i="2"/>
  <c r="O62" i="2"/>
  <c r="O61" i="2"/>
  <c r="O60" i="2"/>
  <c r="O59" i="2"/>
  <c r="G59" i="2"/>
  <c r="O58" i="2"/>
  <c r="O57" i="2"/>
  <c r="O56" i="2"/>
  <c r="O55" i="2"/>
  <c r="G55" i="2"/>
  <c r="G56" i="2" s="1"/>
  <c r="G57" i="2" s="1"/>
  <c r="O54" i="2"/>
  <c r="O53" i="2"/>
  <c r="O52" i="2"/>
  <c r="O51" i="2"/>
  <c r="G51" i="2"/>
  <c r="G52" i="2" s="1"/>
  <c r="G53" i="2" s="1"/>
  <c r="O50" i="2"/>
  <c r="O49" i="2"/>
  <c r="O48" i="2"/>
  <c r="O47" i="2"/>
  <c r="G47" i="2"/>
  <c r="G48" i="2" s="1"/>
  <c r="G49" i="2" s="1"/>
  <c r="O46" i="2"/>
  <c r="O45" i="2"/>
  <c r="O44" i="2"/>
  <c r="O43" i="2"/>
  <c r="O42" i="2"/>
  <c r="O41" i="2"/>
  <c r="O40" i="2"/>
  <c r="O39" i="2"/>
  <c r="O38" i="2"/>
  <c r="O37" i="2"/>
  <c r="O36" i="2"/>
  <c r="O35" i="2"/>
  <c r="O34" i="2"/>
  <c r="O33" i="2"/>
  <c r="O32" i="2"/>
  <c r="G32" i="2"/>
  <c r="G33" i="2" s="1"/>
  <c r="G34" i="2" s="1"/>
  <c r="O31" i="2"/>
  <c r="O30" i="2"/>
  <c r="O29" i="2"/>
  <c r="O28" i="2"/>
  <c r="G28" i="2"/>
  <c r="G29" i="2" s="1"/>
  <c r="G30" i="2" s="1"/>
  <c r="O27" i="2"/>
  <c r="O26" i="2"/>
  <c r="O25" i="2"/>
  <c r="O24" i="2"/>
  <c r="G24" i="2"/>
  <c r="G25" i="2" s="1"/>
  <c r="G26" i="2" s="1"/>
  <c r="O23" i="2"/>
  <c r="O22" i="2"/>
  <c r="O21" i="2"/>
  <c r="O20" i="2"/>
  <c r="G20" i="2"/>
  <c r="G21" i="2" s="1"/>
  <c r="G22" i="2" s="1"/>
  <c r="O19" i="2"/>
  <c r="O18" i="2"/>
  <c r="O17" i="2"/>
  <c r="O16" i="2"/>
  <c r="G16" i="2"/>
  <c r="G17" i="2" s="1"/>
  <c r="G18" i="2" s="1"/>
  <c r="O15" i="2"/>
  <c r="O14" i="2"/>
  <c r="O13" i="2"/>
  <c r="O12" i="2"/>
  <c r="O11" i="2"/>
  <c r="O10" i="2"/>
  <c r="O9" i="2"/>
  <c r="O8" i="2"/>
  <c r="O7" i="2"/>
  <c r="O6" i="2"/>
  <c r="O5" i="2"/>
  <c r="O4" i="2"/>
  <c r="O3" i="2"/>
  <c r="O1" i="2"/>
  <c r="N1" i="2"/>
  <c r="M1" i="2"/>
  <c r="L1" i="2"/>
  <c r="K1" i="2"/>
  <c r="J1" i="2"/>
  <c r="I1" i="2"/>
  <c r="H1" i="2"/>
  <c r="G1" i="2"/>
  <c r="F1" i="2"/>
  <c r="C1" i="2"/>
  <c r="E1" i="2"/>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tc={8AC8F6D3-C736-4E53-988C-AF3C5BBCD51A}</author>
    <author>tc={81235CAF-404B-48A7-A35F-72DF960956B4}</author>
    <author>tc={94EF42C5-7628-44D6-A0DE-54732826F778}</author>
    <author>tc={18A88DF8-248A-41DE-A9CC-3FAFCEBE6548}</author>
    <author>tc={331F3F04-0A9B-4EBF-BBF8-1A35870F724B}</author>
    <author>tc={00CD13D4-2271-4AC0-8CE2-280C22606BEC}</author>
    <author>tc={DE2ADC2E-0925-45E1-B94B-A97611260D4F}</author>
    <author>tc={ECDC1383-6A7E-4C9B-89BC-35AEBD1983B5}</author>
    <author>tc={9C830293-B037-4024-B1B4-BEA273935C0A}</author>
  </authors>
  <commentList>
    <comment ref="D5" authorId="0" shapeId="0" xr:uid="{8AC8F6D3-C736-4E53-988C-AF3C5BBCD5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H5" authorId="1" shapeId="0" xr:uid="{81235CAF-404B-48A7-A35F-72DF960956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標識交付証明書の情報を入力してください。</t>
      </text>
    </comment>
    <comment ref="I5" authorId="2" shapeId="0" xr:uid="{94EF42C5-7628-44D6-A0DE-54732826F7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標識交付証明書の情報を入力してください。</t>
      </text>
    </comment>
    <comment ref="K5" authorId="3" shapeId="0" xr:uid="{18A88DF8-248A-41DE-A9CC-3FAFCEBE65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L5" authorId="4" shapeId="0" xr:uid="{331F3F04-0A9B-4EBF-BBF8-1A35870F72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※予備バッテリー付きの車両の購入、または車両と併せて予備バッテリーを購入し、
「予備バッテリー有の助成額」で申請した場合、初度登録日から３年間で１６,０００km以上走行することが条件となり、３年間、毎年公社に使用状況を報告する必要があります。
走行距離が16,000kmに到達する見込みのない方、または使用状況報告の提出を望まない方については「予備バッテリー無の助成額」での申請も可能です。
この場合は使用状況報告は義務ではありません。
以下から今回の申請に該当するものを選択してください。当するものを選択してください。</t>
      </text>
    </comment>
    <comment ref="M5" authorId="5" shapeId="0" xr:uid="{00CD13D4-2271-4AC0-8CE2-280C22606BE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申請する車両に本助成金以外の補助金を受けていますか？ 今後受ける予定がある場合も「はい」を選択してください。 </t>
      </text>
    </comment>
    <comment ref="N5" authorId="6" shapeId="0" xr:uid="{DE2ADC2E-0925-45E1-B94B-A97611260D4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他の補助金の種類を教えてください。 </t>
      </text>
    </comment>
    <comment ref="R5" authorId="7" shapeId="0" xr:uid="{ECDC1383-6A7E-4C9B-89BC-35AEBD1983B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
      </text>
    </comment>
    <comment ref="S5" authorId="8" shapeId="0" xr:uid="{9C830293-B037-4024-B1B4-BEA273935C0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対象設備導入に係る種別をプルダウンより選択してください。
</t>
      </text>
    </comment>
  </commentList>
</comments>
</file>

<file path=xl/sharedStrings.xml><?xml version="1.0" encoding="utf-8"?>
<sst xmlns="http://schemas.openxmlformats.org/spreadsheetml/2006/main" count="448" uniqueCount="194">
  <si>
    <t>No.</t>
    <phoneticPr fontId="2"/>
  </si>
  <si>
    <t>型式</t>
    <rPh sb="0" eb="2">
      <t>カタシキ</t>
    </rPh>
    <phoneticPr fontId="2"/>
  </si>
  <si>
    <t>例</t>
    <rPh sb="0" eb="1">
      <t>レイ</t>
    </rPh>
    <phoneticPr fontId="2"/>
  </si>
  <si>
    <t>東京都新宿区西新宿●丁目●-●</t>
    <rPh sb="3" eb="5">
      <t>シンジュク</t>
    </rPh>
    <rPh sb="6" eb="9">
      <t>ニシシンジュク</t>
    </rPh>
    <phoneticPr fontId="2"/>
  </si>
  <si>
    <t>台計数</t>
    <rPh sb="0" eb="1">
      <t>ダイ</t>
    </rPh>
    <rPh sb="1" eb="2">
      <t>ケイ</t>
    </rPh>
    <rPh sb="2" eb="3">
      <t>スウ</t>
    </rPh>
    <phoneticPr fontId="3"/>
  </si>
  <si>
    <t>交付申請額計</t>
    <rPh sb="0" eb="2">
      <t>コウフ</t>
    </rPh>
    <rPh sb="2" eb="4">
      <t>シンセイ</t>
    </rPh>
    <rPh sb="4" eb="5">
      <t>ガク</t>
    </rPh>
    <rPh sb="5" eb="6">
      <t>ケイ</t>
    </rPh>
    <phoneticPr fontId="3"/>
  </si>
  <si>
    <t>円</t>
    <rPh sb="0" eb="1">
      <t>エン</t>
    </rPh>
    <phoneticPr fontId="3"/>
  </si>
  <si>
    <t>yyyy/mm/dd</t>
    <phoneticPr fontId="2"/>
  </si>
  <si>
    <t>第１号様式（第７条関係）</t>
    <rPh sb="0" eb="1">
      <t>ダイ</t>
    </rPh>
    <rPh sb="2" eb="3">
      <t>ゴウ</t>
    </rPh>
    <rPh sb="3" eb="5">
      <t>ヨウシキ</t>
    </rPh>
    <rPh sb="6" eb="7">
      <t>ダイ</t>
    </rPh>
    <rPh sb="8" eb="9">
      <t>ジョウ</t>
    </rPh>
    <rPh sb="9" eb="11">
      <t>カンケイ</t>
    </rPh>
    <phoneticPr fontId="11"/>
  </si>
  <si>
    <t>電動バイクの普及促進事業</t>
    <rPh sb="0" eb="2">
      <t>デンドウ</t>
    </rPh>
    <rPh sb="6" eb="8">
      <t>フキュウ</t>
    </rPh>
    <rPh sb="8" eb="10">
      <t>ソクシン</t>
    </rPh>
    <rPh sb="10" eb="12">
      <t>ジギョウ</t>
    </rPh>
    <phoneticPr fontId="3"/>
  </si>
  <si>
    <t>助成対象車両に関する情報（標識交付証明書をもとに記載）</t>
    <rPh sb="0" eb="2">
      <t>ジョセイ</t>
    </rPh>
    <rPh sb="2" eb="4">
      <t>タイショウ</t>
    </rPh>
    <rPh sb="4" eb="6">
      <t>シャリョウ</t>
    </rPh>
    <rPh sb="7" eb="8">
      <t>カン</t>
    </rPh>
    <rPh sb="10" eb="12">
      <t>ジョウホウ</t>
    </rPh>
    <rPh sb="13" eb="20">
      <t>ヒョウシキコウフショウメイショ</t>
    </rPh>
    <rPh sb="24" eb="26">
      <t>キサイ</t>
    </rPh>
    <phoneticPr fontId="11"/>
  </si>
  <si>
    <t>車名</t>
    <phoneticPr fontId="2"/>
  </si>
  <si>
    <t>ホンダ</t>
    <phoneticPr fontId="2"/>
  </si>
  <si>
    <t>GYRO CANOPY e:（「MPP e:」バッテリー版)</t>
    <phoneticPr fontId="2"/>
  </si>
  <si>
    <t>ZAD-EF●●</t>
    <phoneticPr fontId="2"/>
  </si>
  <si>
    <t>原付</t>
    <rPh sb="0" eb="2">
      <t>ゲンツキ</t>
    </rPh>
    <phoneticPr fontId="2"/>
  </si>
  <si>
    <t>車体番号</t>
    <rPh sb="0" eb="4">
      <t>シャタイバンゴウ</t>
    </rPh>
    <phoneticPr fontId="2"/>
  </si>
  <si>
    <t>EF●●-1000●●●</t>
    <phoneticPr fontId="2"/>
  </si>
  <si>
    <t>新宿区あ1234</t>
    <rPh sb="0" eb="3">
      <t>シンジュクク</t>
    </rPh>
    <phoneticPr fontId="2"/>
  </si>
  <si>
    <r>
      <t xml:space="preserve">メーカー名
</t>
    </r>
    <r>
      <rPr>
        <b/>
        <sz val="12"/>
        <color rgb="FFFF0000"/>
        <rFont val="游ゴシック"/>
        <family val="3"/>
        <charset val="128"/>
        <scheme val="minor"/>
      </rPr>
      <t>※プルダウンより選択</t>
    </r>
    <rPh sb="14" eb="16">
      <t>センタク</t>
    </rPh>
    <phoneticPr fontId="2"/>
  </si>
  <si>
    <t>定置場（標識交付証明書）</t>
    <rPh sb="0" eb="3">
      <t>テイチバ</t>
    </rPh>
    <rPh sb="4" eb="8">
      <t>ヒョウシキコウフ</t>
    </rPh>
    <rPh sb="8" eb="11">
      <t>ショウメイショ</t>
    </rPh>
    <phoneticPr fontId="6"/>
  </si>
  <si>
    <t>特別区/その他（標識交付証明書）</t>
    <rPh sb="0" eb="3">
      <t>トクベツク</t>
    </rPh>
    <rPh sb="6" eb="7">
      <t>タ</t>
    </rPh>
    <rPh sb="8" eb="12">
      <t>ヒョウシキコウフ</t>
    </rPh>
    <rPh sb="12" eb="15">
      <t>ショウメイショ</t>
    </rPh>
    <phoneticPr fontId="6"/>
  </si>
  <si>
    <t>特別区</t>
    <rPh sb="0" eb="3">
      <t>トクベツク</t>
    </rPh>
    <phoneticPr fontId="2"/>
  </si>
  <si>
    <t>他の助成金について</t>
    <rPh sb="0" eb="1">
      <t>ホカ</t>
    </rPh>
    <rPh sb="2" eb="5">
      <t>ジョセイキン</t>
    </rPh>
    <phoneticPr fontId="6"/>
  </si>
  <si>
    <t>はい</t>
    <phoneticPr fontId="2"/>
  </si>
  <si>
    <r>
      <t xml:space="preserve">他の補助金の種類について
</t>
    </r>
    <r>
      <rPr>
        <b/>
        <sz val="12"/>
        <color rgb="FFFF0000"/>
        <rFont val="游ゴシック"/>
        <family val="3"/>
        <charset val="128"/>
        <scheme val="minor"/>
      </rPr>
      <t>※プルダウンより選択</t>
    </r>
    <rPh sb="0" eb="1">
      <t>ホカ</t>
    </rPh>
    <rPh sb="2" eb="5">
      <t>ホジョキン</t>
    </rPh>
    <rPh sb="6" eb="8">
      <t>シュルイ</t>
    </rPh>
    <phoneticPr fontId="6"/>
  </si>
  <si>
    <t>CEV補助金</t>
    <rPh sb="3" eb="6">
      <t>ホジョキン</t>
    </rPh>
    <phoneticPr fontId="2"/>
  </si>
  <si>
    <t>市区町村名</t>
    <rPh sb="0" eb="5">
      <t>シクチョウソンメイ</t>
    </rPh>
    <phoneticPr fontId="6"/>
  </si>
  <si>
    <t>その他の補助金の名称</t>
    <rPh sb="2" eb="3">
      <t>タ</t>
    </rPh>
    <rPh sb="4" eb="7">
      <t>ホジョキン</t>
    </rPh>
    <rPh sb="8" eb="10">
      <t>メイショウ</t>
    </rPh>
    <phoneticPr fontId="2"/>
  </si>
  <si>
    <t>初度登録日（標識交付証明書）</t>
    <rPh sb="6" eb="8">
      <t>ヒョウシキ</t>
    </rPh>
    <rPh sb="8" eb="13">
      <t>コウフショウメイショ</t>
    </rPh>
    <phoneticPr fontId="2"/>
  </si>
  <si>
    <t>登録番号（ナンバー）（標識交付証明書）</t>
    <rPh sb="11" eb="15">
      <t>ヒョウシキコウフ</t>
    </rPh>
    <rPh sb="15" eb="18">
      <t>ショウメイショ</t>
    </rPh>
    <phoneticPr fontId="2"/>
  </si>
  <si>
    <t>メーカー</t>
  </si>
  <si>
    <t>車名</t>
  </si>
  <si>
    <t>型式</t>
  </si>
  <si>
    <t>種別</t>
  </si>
  <si>
    <t>本体車両価格</t>
    <phoneticPr fontId="3"/>
  </si>
  <si>
    <t>同種同格
ガソリン車</t>
    <rPh sb="9" eb="10">
      <t>シャ</t>
    </rPh>
    <phoneticPr fontId="3"/>
  </si>
  <si>
    <t>CEV補助金額</t>
    <phoneticPr fontId="3"/>
  </si>
  <si>
    <t>①R6助成金額</t>
    <rPh sb="3" eb="5">
      <t>ジョセイ</t>
    </rPh>
    <phoneticPr fontId="3"/>
  </si>
  <si>
    <t>②R5助成金額</t>
    <phoneticPr fontId="3"/>
  </si>
  <si>
    <t>CEV登録日
（1年以内）</t>
    <rPh sb="3" eb="6">
      <t>トウロクビ</t>
    </rPh>
    <rPh sb="9" eb="12">
      <t>ネンイナイ</t>
    </rPh>
    <phoneticPr fontId="3"/>
  </si>
  <si>
    <t>輪数</t>
    <rPh sb="0" eb="1">
      <t>ワ</t>
    </rPh>
    <rPh sb="1" eb="2">
      <t>スウ</t>
    </rPh>
    <phoneticPr fontId="3"/>
  </si>
  <si>
    <t>屋根</t>
    <rPh sb="0" eb="2">
      <t>ヤネ</t>
    </rPh>
    <phoneticPr fontId="3"/>
  </si>
  <si>
    <t>個人販売</t>
    <rPh sb="0" eb="4">
      <t>コジンハンバイ</t>
    </rPh>
    <phoneticPr fontId="3"/>
  </si>
  <si>
    <t>集計用種別</t>
    <rPh sb="0" eb="5">
      <t>シュウケイヨウシュベツ</t>
    </rPh>
    <phoneticPr fontId="2"/>
  </si>
  <si>
    <t>側車付二輪</t>
  </si>
  <si>
    <t>-</t>
    <phoneticPr fontId="2"/>
  </si>
  <si>
    <t>３輪</t>
    <rPh sb="1" eb="2">
      <t>リン</t>
    </rPh>
    <phoneticPr fontId="3"/>
  </si>
  <si>
    <t>ＥＶモーターズ・ジャパン</t>
    <phoneticPr fontId="2"/>
  </si>
  <si>
    <t>Bange</t>
    <phoneticPr fontId="2"/>
  </si>
  <si>
    <t>不明</t>
    <rPh sb="0" eb="2">
      <t>フメイ</t>
    </rPh>
    <phoneticPr fontId="2"/>
  </si>
  <si>
    <t>〇</t>
  </si>
  <si>
    <t>Bange-R</t>
  </si>
  <si>
    <t>Bange-P</t>
  </si>
  <si>
    <t>Bange-F</t>
  </si>
  <si>
    <t>日本エレクトライク</t>
    <phoneticPr fontId="2"/>
  </si>
  <si>
    <t>エレクトライク マヒンドラ TREO ZOR PU</t>
    <phoneticPr fontId="2"/>
  </si>
  <si>
    <t>エレクトライク マヒンドラ TREO ZOR FB</t>
    <phoneticPr fontId="2"/>
  </si>
  <si>
    <t>エレクトライク マヒンドラ TREO ZOR DV</t>
    <phoneticPr fontId="2"/>
  </si>
  <si>
    <t>aidea</t>
    <phoneticPr fontId="3"/>
  </si>
  <si>
    <t>AA-Cargo α4</t>
    <phoneticPr fontId="2"/>
  </si>
  <si>
    <t>ZAD-AA45</t>
    <phoneticPr fontId="2"/>
  </si>
  <si>
    <t>原付一種</t>
    <phoneticPr fontId="2"/>
  </si>
  <si>
    <r>
      <t xml:space="preserve">aidea AA-wiz </t>
    </r>
    <r>
      <rPr>
        <sz val="11"/>
        <color theme="1"/>
        <rFont val="Calibri"/>
        <family val="3"/>
        <charset val="161"/>
      </rPr>
      <t>α</t>
    </r>
    <phoneticPr fontId="2"/>
  </si>
  <si>
    <t>ZAD-CF45</t>
  </si>
  <si>
    <r>
      <t xml:space="preserve">aidea AA-wiz PRO </t>
    </r>
    <r>
      <rPr>
        <sz val="11"/>
        <color theme="1"/>
        <rFont val="Calibri"/>
        <family val="3"/>
        <charset val="161"/>
      </rPr>
      <t>α</t>
    </r>
    <phoneticPr fontId="2"/>
  </si>
  <si>
    <t>ZAD-CF46</t>
  </si>
  <si>
    <r>
      <t xml:space="preserve">aidea AA-wiz PRO JP </t>
    </r>
    <r>
      <rPr>
        <sz val="11"/>
        <color theme="1"/>
        <rFont val="Calibri"/>
        <family val="3"/>
        <charset val="161"/>
      </rPr>
      <t>α</t>
    </r>
    <phoneticPr fontId="2"/>
  </si>
  <si>
    <t>ZAD-CF47</t>
  </si>
  <si>
    <t>AA-Cargo β8</t>
    <phoneticPr fontId="3"/>
  </si>
  <si>
    <t>ZAD-AA86</t>
  </si>
  <si>
    <t>原付二種</t>
  </si>
  <si>
    <t>２輪</t>
    <rPh sb="1" eb="2">
      <t>リン</t>
    </rPh>
    <phoneticPr fontId="3"/>
  </si>
  <si>
    <t>×</t>
  </si>
  <si>
    <t>BENLY e: Ⅰ</t>
    <phoneticPr fontId="3"/>
  </si>
  <si>
    <t>ZAD-EF07</t>
  </si>
  <si>
    <t>原付一種</t>
  </si>
  <si>
    <t>―</t>
  </si>
  <si>
    <r>
      <t>BENLY e: Ⅰ</t>
    </r>
    <r>
      <rPr>
        <sz val="11"/>
        <color rgb="FFFF0000"/>
        <rFont val="HGｺﾞｼｯｸM"/>
        <family val="3"/>
        <charset val="128"/>
      </rPr>
      <t>（予備バッテリー2個セット)</t>
    </r>
    <phoneticPr fontId="2"/>
  </si>
  <si>
    <r>
      <t>BENLY e: Ⅰ</t>
    </r>
    <r>
      <rPr>
        <sz val="11"/>
        <color rgb="FFFF0000"/>
        <rFont val="HGｺﾞｼｯｸM"/>
        <family val="3"/>
        <charset val="128"/>
      </rPr>
      <t>（「MPP e:」バッテリー版)</t>
    </r>
    <phoneticPr fontId="2"/>
  </si>
  <si>
    <r>
      <t>BENLY e: Ⅰ</t>
    </r>
    <r>
      <rPr>
        <sz val="11"/>
        <color rgb="FFFF0000"/>
        <rFont val="HGｺﾞｼｯｸM"/>
        <family val="3"/>
        <charset val="128"/>
      </rPr>
      <t>（予備「MPP e:」バッテリー2個セット)</t>
    </r>
    <phoneticPr fontId="2"/>
  </si>
  <si>
    <t>BENLY e: Ⅰプロ</t>
  </si>
  <si>
    <t>ZAD-EF08</t>
  </si>
  <si>
    <r>
      <t>BENLY e: Ⅰプロ</t>
    </r>
    <r>
      <rPr>
        <sz val="11"/>
        <color rgb="FFFF0000"/>
        <rFont val="HGｺﾞｼｯｸM"/>
        <family val="3"/>
        <charset val="128"/>
      </rPr>
      <t>（予備バッテリー2個セット)</t>
    </r>
    <phoneticPr fontId="2"/>
  </si>
  <si>
    <r>
      <t>BENLY e: Ⅰプロ</t>
    </r>
    <r>
      <rPr>
        <sz val="11"/>
        <color rgb="FFFF0000"/>
        <rFont val="HGｺﾞｼｯｸM"/>
        <family val="3"/>
        <charset val="128"/>
      </rPr>
      <t>（「MPP e:」バッテリー版)</t>
    </r>
    <phoneticPr fontId="2"/>
  </si>
  <si>
    <r>
      <t>BENLY e: Ⅰプロ</t>
    </r>
    <r>
      <rPr>
        <sz val="11"/>
        <color rgb="FFFF0000"/>
        <rFont val="HGｺﾞｼｯｸM"/>
        <family val="3"/>
        <charset val="128"/>
      </rPr>
      <t>（予備「MPP e:」バッテリー2個セット)</t>
    </r>
    <phoneticPr fontId="2"/>
  </si>
  <si>
    <t>BENLY e: Ⅰプロ2</t>
  </si>
  <si>
    <t>ZAD-EF09</t>
  </si>
  <si>
    <r>
      <t>BENLY e: Ⅰプロ2</t>
    </r>
    <r>
      <rPr>
        <sz val="11"/>
        <color rgb="FFFF0000"/>
        <rFont val="HGｺﾞｼｯｸM"/>
        <family val="3"/>
        <charset val="128"/>
      </rPr>
      <t>（予備バッテリー2個セット)</t>
    </r>
    <phoneticPr fontId="2"/>
  </si>
  <si>
    <r>
      <t>BENLY e: Ⅰプロ2</t>
    </r>
    <r>
      <rPr>
        <sz val="11"/>
        <color rgb="FFFF0000"/>
        <rFont val="HGｺﾞｼｯｸM"/>
        <family val="3"/>
        <charset val="128"/>
      </rPr>
      <t>（「MPP e:」バッテリー版)</t>
    </r>
    <phoneticPr fontId="2"/>
  </si>
  <si>
    <r>
      <t>BENLY e: Ⅰプロ2</t>
    </r>
    <r>
      <rPr>
        <sz val="11"/>
        <color rgb="FFFF0000"/>
        <rFont val="HGｺﾞｼｯｸM"/>
        <family val="3"/>
        <charset val="128"/>
      </rPr>
      <t>（予備「MPP e:」バッテリー2個セット)</t>
    </r>
    <phoneticPr fontId="2"/>
  </si>
  <si>
    <t>GYRO e:</t>
  </si>
  <si>
    <t>ZAD-EF13</t>
  </si>
  <si>
    <t>３輪</t>
    <phoneticPr fontId="3"/>
  </si>
  <si>
    <r>
      <t>GYRO e:</t>
    </r>
    <r>
      <rPr>
        <sz val="11"/>
        <color rgb="FFFF0000"/>
        <rFont val="HGｺﾞｼｯｸM"/>
        <family val="3"/>
        <charset val="128"/>
      </rPr>
      <t>（予備バッテリー2個セット)</t>
    </r>
    <phoneticPr fontId="2"/>
  </si>
  <si>
    <r>
      <t>GYRO e:</t>
    </r>
    <r>
      <rPr>
        <sz val="11"/>
        <color rgb="FFFF0000"/>
        <rFont val="HGｺﾞｼｯｸM"/>
        <family val="3"/>
        <charset val="128"/>
      </rPr>
      <t>（「MPP e:」バッテリー版)</t>
    </r>
    <phoneticPr fontId="2"/>
  </si>
  <si>
    <r>
      <t>GYRO e:</t>
    </r>
    <r>
      <rPr>
        <sz val="11"/>
        <color rgb="FFFF0000"/>
        <rFont val="HGｺﾞｼｯｸM"/>
        <family val="3"/>
        <charset val="128"/>
      </rPr>
      <t>（予備「MPP e:」バッテリー2個セット)</t>
    </r>
    <phoneticPr fontId="2"/>
  </si>
  <si>
    <t>GYRO CANOPY e:</t>
  </si>
  <si>
    <t>ZAD-EF14</t>
  </si>
  <si>
    <r>
      <t>GYRO CANOPY e:</t>
    </r>
    <r>
      <rPr>
        <sz val="11"/>
        <color rgb="FFFF0000"/>
        <rFont val="HGｺﾞｼｯｸM"/>
        <family val="3"/>
        <charset val="128"/>
      </rPr>
      <t>（予備バッテリー2個セット)</t>
    </r>
    <phoneticPr fontId="2"/>
  </si>
  <si>
    <r>
      <t>GYRO CANOPY e:</t>
    </r>
    <r>
      <rPr>
        <sz val="11"/>
        <color rgb="FFFF0000"/>
        <rFont val="HGｺﾞｼｯｸM"/>
        <family val="3"/>
        <charset val="128"/>
      </rPr>
      <t>（「MPP e:」バッテリー版)</t>
    </r>
    <phoneticPr fontId="2"/>
  </si>
  <si>
    <r>
      <t>GYRO CANOPY e:</t>
    </r>
    <r>
      <rPr>
        <sz val="11"/>
        <color rgb="FFFF0000"/>
        <rFont val="HGｺﾞｼｯｸM"/>
        <family val="3"/>
        <charset val="128"/>
      </rPr>
      <t>（予備「MPP e:」バッテリー2個セット)</t>
    </r>
    <phoneticPr fontId="2"/>
  </si>
  <si>
    <r>
      <t>EM1 e:</t>
    </r>
    <r>
      <rPr>
        <sz val="11"/>
        <color rgb="FFFF0000"/>
        <rFont val="HGｺﾞｼｯｸM"/>
        <family val="3"/>
        <charset val="128"/>
      </rPr>
      <t>（「MPP e:」バッテリー1個)</t>
    </r>
    <phoneticPr fontId="2"/>
  </si>
  <si>
    <t>ZAD-EF16</t>
    <phoneticPr fontId="3"/>
  </si>
  <si>
    <t>ZAD-EF16</t>
    <phoneticPr fontId="2"/>
  </si>
  <si>
    <r>
      <t>EM1 e:</t>
    </r>
    <r>
      <rPr>
        <sz val="11"/>
        <color rgb="FFFF0000"/>
        <rFont val="HGｺﾞｼｯｸM"/>
        <family val="3"/>
        <charset val="128"/>
      </rPr>
      <t>（「MPP e:」バッテリー2個)</t>
    </r>
    <phoneticPr fontId="2"/>
  </si>
  <si>
    <t>BENLY e: Ⅰ（バッテリーなし）</t>
    <phoneticPr fontId="3"/>
  </si>
  <si>
    <t>ZAD-EF07</t>
    <phoneticPr fontId="3"/>
  </si>
  <si>
    <t>17.2万</t>
    <rPh sb="4" eb="5">
      <t>マン</t>
    </rPh>
    <phoneticPr fontId="3"/>
  </si>
  <si>
    <t>―</t>
    <phoneticPr fontId="3"/>
  </si>
  <si>
    <t>BENLY e: Ⅰプロ（バッテリーなし）</t>
    <phoneticPr fontId="3"/>
  </si>
  <si>
    <t>18.2万</t>
    <rPh sb="4" eb="5">
      <t>マン</t>
    </rPh>
    <phoneticPr fontId="3"/>
  </si>
  <si>
    <t>BENLY e: Ⅰプロ2（バッテリーなし）</t>
    <phoneticPr fontId="3"/>
  </si>
  <si>
    <t>GYRO e:（バッテリーなし）</t>
    <phoneticPr fontId="2"/>
  </si>
  <si>
    <t>ZAD-EF13</t>
    <phoneticPr fontId="3"/>
  </si>
  <si>
    <t>31.5万</t>
    <rPh sb="4" eb="5">
      <t>マン</t>
    </rPh>
    <phoneticPr fontId="3"/>
  </si>
  <si>
    <t>GYRO CANOPY e:（バッテリーなし）</t>
    <phoneticPr fontId="2"/>
  </si>
  <si>
    <t>ZAD-EF14</t>
    <phoneticPr fontId="3"/>
  </si>
  <si>
    <t>46.8万</t>
    <rPh sb="4" eb="5">
      <t>マン</t>
    </rPh>
    <phoneticPr fontId="3"/>
  </si>
  <si>
    <t>EM1 e: （バッテリーなし）</t>
    <phoneticPr fontId="3"/>
  </si>
  <si>
    <t>16.3万</t>
    <rPh sb="4" eb="5">
      <t>マン</t>
    </rPh>
    <phoneticPr fontId="3"/>
  </si>
  <si>
    <t>BENLY e: Ⅱ（バッテリーなし）</t>
    <phoneticPr fontId="3"/>
  </si>
  <si>
    <t>ZAD-EF10</t>
    <phoneticPr fontId="3"/>
  </si>
  <si>
    <t>21.1万</t>
    <rPh sb="4" eb="5">
      <t>マン</t>
    </rPh>
    <phoneticPr fontId="3"/>
  </si>
  <si>
    <t>BENLY e: Ⅱプロ（バッテリーなし）</t>
    <phoneticPr fontId="3"/>
  </si>
  <si>
    <t>ZAD-EF11</t>
  </si>
  <si>
    <t>22.4万</t>
    <rPh sb="4" eb="5">
      <t>マン</t>
    </rPh>
    <phoneticPr fontId="3"/>
  </si>
  <si>
    <t>BENLY e: Ⅱプロ2（バッテリーなし）</t>
    <phoneticPr fontId="3"/>
  </si>
  <si>
    <t>ZAD-EF12</t>
  </si>
  <si>
    <t>BENLY e: Ⅱ</t>
  </si>
  <si>
    <t>ZAD-EF10</t>
  </si>
  <si>
    <r>
      <t>BENLY e: Ⅱ</t>
    </r>
    <r>
      <rPr>
        <sz val="11"/>
        <color rgb="FFFF0000"/>
        <rFont val="HGｺﾞｼｯｸM"/>
        <family val="3"/>
        <charset val="128"/>
      </rPr>
      <t>（予備バッテリー2個セット)</t>
    </r>
    <phoneticPr fontId="2"/>
  </si>
  <si>
    <r>
      <t>BENLY e: Ⅱ</t>
    </r>
    <r>
      <rPr>
        <sz val="11"/>
        <color rgb="FFFF0000"/>
        <rFont val="HGｺﾞｼｯｸM"/>
        <family val="3"/>
        <charset val="128"/>
      </rPr>
      <t>（「MPP e:」バッテリー版)</t>
    </r>
    <phoneticPr fontId="2"/>
  </si>
  <si>
    <r>
      <t>BENLY e: Ⅱ</t>
    </r>
    <r>
      <rPr>
        <sz val="11"/>
        <color rgb="FFFF0000"/>
        <rFont val="HGｺﾞｼｯｸM"/>
        <family val="3"/>
        <charset val="128"/>
      </rPr>
      <t>（予備「MPP e:」バッテリー2個セット)</t>
    </r>
    <phoneticPr fontId="2"/>
  </si>
  <si>
    <t>BENLY e: Ⅱプロ</t>
  </si>
  <si>
    <r>
      <t>BENLY e: Ⅱプロ</t>
    </r>
    <r>
      <rPr>
        <sz val="11"/>
        <color rgb="FFFF0000"/>
        <rFont val="HGｺﾞｼｯｸM"/>
        <family val="3"/>
        <charset val="128"/>
      </rPr>
      <t>（予備バッテリー2個セット)</t>
    </r>
    <phoneticPr fontId="2"/>
  </si>
  <si>
    <r>
      <t>BENLY e: Ⅱプロ</t>
    </r>
    <r>
      <rPr>
        <sz val="11"/>
        <color rgb="FFFF0000"/>
        <rFont val="HGｺﾞｼｯｸM"/>
        <family val="3"/>
        <charset val="128"/>
      </rPr>
      <t>（「MPP e:」バッテリー版)</t>
    </r>
    <phoneticPr fontId="2"/>
  </si>
  <si>
    <r>
      <t>BENLY e: Ⅱプロ</t>
    </r>
    <r>
      <rPr>
        <sz val="11"/>
        <color rgb="FFFF0000"/>
        <rFont val="HGｺﾞｼｯｸM"/>
        <family val="3"/>
        <charset val="128"/>
      </rPr>
      <t>（予備「MPP e:」バッテリー2個セット)</t>
    </r>
    <phoneticPr fontId="2"/>
  </si>
  <si>
    <t>BENLY e: Ⅱプロ2</t>
  </si>
  <si>
    <t>―</t>
    <phoneticPr fontId="2"/>
  </si>
  <si>
    <r>
      <t>BENLY e: Ⅱプロ2</t>
    </r>
    <r>
      <rPr>
        <sz val="11"/>
        <color rgb="FFFF0000"/>
        <rFont val="HGｺﾞｼｯｸM"/>
        <family val="3"/>
        <charset val="128"/>
      </rPr>
      <t>（予備バッテリー2個セット)</t>
    </r>
    <phoneticPr fontId="2"/>
  </si>
  <si>
    <r>
      <t>BENLY e: Ⅱプロ2</t>
    </r>
    <r>
      <rPr>
        <sz val="11"/>
        <color rgb="FFFF0000"/>
        <rFont val="HGｺﾞｼｯｸM"/>
        <family val="3"/>
        <charset val="128"/>
      </rPr>
      <t>（「MPP e:」バッテリー版)</t>
    </r>
    <phoneticPr fontId="2"/>
  </si>
  <si>
    <r>
      <t>BENLY e: Ⅱプロ2</t>
    </r>
    <r>
      <rPr>
        <sz val="11"/>
        <color rgb="FFFF0000"/>
        <rFont val="HGｺﾞｼｯｸM"/>
        <family val="3"/>
        <charset val="128"/>
      </rPr>
      <t>（予備「MPP e:」バッテリー2個セット)</t>
    </r>
    <phoneticPr fontId="2"/>
  </si>
  <si>
    <t>スズキ</t>
  </si>
  <si>
    <t>e-Let’s</t>
    <phoneticPr fontId="3"/>
  </si>
  <si>
    <t>ZAD-CZ81A</t>
  </si>
  <si>
    <t>〇（生産終了）</t>
    <rPh sb="2" eb="6">
      <t>セイサンシュウリョウ</t>
    </rPh>
    <phoneticPr fontId="3"/>
  </si>
  <si>
    <t>e-Let’sW</t>
  </si>
  <si>
    <t>ヤマハ</t>
  </si>
  <si>
    <t>EC-03</t>
    <phoneticPr fontId="3"/>
  </si>
  <si>
    <t>ZAD-SY06J</t>
  </si>
  <si>
    <t>E-Vino（車台番号:004081以降）</t>
    <phoneticPr fontId="2"/>
  </si>
  <si>
    <t>ZAD-SY11J</t>
  </si>
  <si>
    <t>〇</t>
    <phoneticPr fontId="3"/>
  </si>
  <si>
    <t>E-Vino（2020.10.14価格改定後モデル）</t>
  </si>
  <si>
    <t>E-Vino（旧タイプ）</t>
    <rPh sb="7" eb="8">
      <t>キュウ</t>
    </rPh>
    <phoneticPr fontId="3"/>
  </si>
  <si>
    <t>トヨタ</t>
    <phoneticPr fontId="2"/>
  </si>
  <si>
    <t>C+pod</t>
    <phoneticPr fontId="2"/>
  </si>
  <si>
    <t>ZAD-RMV11</t>
    <phoneticPr fontId="2"/>
  </si>
  <si>
    <t>ミニカー</t>
  </si>
  <si>
    <t>200000
300000</t>
    <phoneticPr fontId="2"/>
  </si>
  <si>
    <t>４輪</t>
    <rPh sb="1" eb="2">
      <t>リン</t>
    </rPh>
    <phoneticPr fontId="3"/>
  </si>
  <si>
    <t>トヨタ車体</t>
  </si>
  <si>
    <t>コムス　B・COM ベーシック</t>
    <phoneticPr fontId="3"/>
  </si>
  <si>
    <t>ZAD-TAK30-BS</t>
    <phoneticPr fontId="3"/>
  </si>
  <si>
    <t>コムス　B・COM デッキ</t>
    <phoneticPr fontId="3"/>
  </si>
  <si>
    <t xml:space="preserve">ZAD-TAK30-KS </t>
    <phoneticPr fontId="2"/>
  </si>
  <si>
    <t>コムス　B・COM デリバリー</t>
    <phoneticPr fontId="3"/>
  </si>
  <si>
    <t>ZAD-TAK30-DS</t>
    <phoneticPr fontId="2"/>
  </si>
  <si>
    <t>コムス　P・COM</t>
    <phoneticPr fontId="2"/>
  </si>
  <si>
    <t>ZAD-TAK30-PD</t>
    <phoneticPr fontId="2"/>
  </si>
  <si>
    <t>プロト</t>
    <phoneticPr fontId="2"/>
  </si>
  <si>
    <t>PEV600</t>
    <phoneticPr fontId="2"/>
  </si>
  <si>
    <t>ZAD-PEV11</t>
    <phoneticPr fontId="2"/>
  </si>
  <si>
    <t>カワサキモータース</t>
    <phoneticPr fontId="2"/>
  </si>
  <si>
    <t>Ninja e-1</t>
  </si>
  <si>
    <t>ZAD-NX011A</t>
    <phoneticPr fontId="2"/>
  </si>
  <si>
    <t>Z e-1</t>
  </si>
  <si>
    <t>ホンダの車両購入に係るバッテリーの個数と助成額について</t>
    <phoneticPr fontId="6"/>
  </si>
  <si>
    <t>専用充電器等の申請有無について</t>
    <rPh sb="0" eb="5">
      <t>センヨウジュウデンキ</t>
    </rPh>
    <rPh sb="5" eb="6">
      <t>トウ</t>
    </rPh>
    <rPh sb="7" eb="11">
      <t>シンセイウム</t>
    </rPh>
    <phoneticPr fontId="2"/>
  </si>
  <si>
    <t>専用充電器等の購入、契約に係る種別について</t>
    <phoneticPr fontId="2"/>
  </si>
  <si>
    <t>専用充電器等の購入</t>
    <phoneticPr fontId="2"/>
  </si>
  <si>
    <t>契約ID</t>
    <rPh sb="0" eb="2">
      <t>ケイヤク</t>
    </rPh>
    <phoneticPr fontId="2"/>
  </si>
  <si>
    <t>IDタグ番号</t>
    <rPh sb="4" eb="6">
      <t>バンゴウ</t>
    </rPh>
    <phoneticPr fontId="2"/>
  </si>
  <si>
    <r>
      <t xml:space="preserve">車両種別
</t>
    </r>
    <r>
      <rPr>
        <b/>
        <sz val="12"/>
        <color rgb="FFFF0000"/>
        <rFont val="游ゴシック"/>
        <family val="3"/>
        <charset val="128"/>
        <scheme val="minor"/>
      </rPr>
      <t>※プルダウンより選択</t>
    </r>
    <rPh sb="0" eb="2">
      <t>シャリョウ</t>
    </rPh>
    <rPh sb="2" eb="4">
      <t>シュベツ</t>
    </rPh>
    <rPh sb="13" eb="15">
      <t>センタク</t>
    </rPh>
    <phoneticPr fontId="6"/>
  </si>
  <si>
    <t>バッテリー無、又は標準バッテリーのみの購入である</t>
  </si>
  <si>
    <t>購入日</t>
    <rPh sb="0" eb="3">
      <t>コウニュウビ</t>
    </rPh>
    <phoneticPr fontId="2"/>
  </si>
  <si>
    <t>契約開始日</t>
    <rPh sb="0" eb="2">
      <t>ケイヤク</t>
    </rPh>
    <rPh sb="2" eb="4">
      <t>カイシ</t>
    </rPh>
    <rPh sb="4" eb="5">
      <t>ビ</t>
    </rPh>
    <phoneticPr fontId="2"/>
  </si>
  <si>
    <t>契約プラン名</t>
    <rPh sb="0" eb="2">
      <t>ケイヤク</t>
    </rPh>
    <rPh sb="5" eb="6">
      <t>メイ</t>
    </rPh>
    <phoneticPr fontId="2"/>
  </si>
  <si>
    <t>助成金額（車両）</t>
    <rPh sb="0" eb="4">
      <t>ジョセイキンガク</t>
    </rPh>
    <rPh sb="5" eb="7">
      <t>シャリョウ</t>
    </rPh>
    <phoneticPr fontId="6"/>
  </si>
  <si>
    <t>助成対象経費</t>
    <rPh sb="0" eb="6">
      <t>ジョセイタイショウケイヒ</t>
    </rPh>
    <phoneticPr fontId="2"/>
  </si>
  <si>
    <t>円</t>
    <rPh sb="0" eb="1">
      <t>エン</t>
    </rPh>
    <phoneticPr fontId="2"/>
  </si>
  <si>
    <t>スタンダードプラン</t>
    <phoneticPr fontId="2"/>
  </si>
  <si>
    <t>交付申請額計</t>
    <rPh sb="0" eb="2">
      <t>コウフ</t>
    </rPh>
    <rPh sb="2" eb="5">
      <t>シンセイガク</t>
    </rPh>
    <rPh sb="5" eb="6">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</si>
</sst>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6"/>
      <name val="ＭＳ Ｐゴシック"/>
      <family val="3"/>
      <charset val="128"/>
    </font>
    <font>
      <sz val="22"/>
      <color theme="1"/>
      <name val="游ゴシック"/>
      <family val="3"/>
      <charset val="128"/>
      <scheme val="minor"/>
    </font>
    <font>
      <sz val="22"/>
      <color theme="1"/>
      <name val="游ゴシック"/>
      <family val="2"/>
      <charset val="128"/>
      <scheme val="minor"/>
    </font>
    <font>
      <b/>
      <sz val="12"/>
      <color rgb="FFFF0000"/>
      <name val="游ゴシック"/>
      <family val="3"/>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
      <sz val="10"/>
      <color rgb="FF1D1C1A"/>
      <name val="Segoe UI"/>
      <family val="2"/>
    </font>
    <font>
      <sz val="11"/>
      <color theme="1"/>
      <name val="游ゴシック"/>
      <family val="2"/>
      <scheme val="minor"/>
    </font>
    <font>
      <sz val="11"/>
      <color theme="1"/>
      <name val="HGｺﾞｼｯｸM"/>
      <family val="3"/>
      <charset val="128"/>
    </font>
    <font>
      <sz val="11"/>
      <name val="HGｺﾞｼｯｸM"/>
      <family val="3"/>
      <charset val="128"/>
    </font>
    <font>
      <sz val="11"/>
      <color theme="1"/>
      <name val="Calibri"/>
      <family val="3"/>
      <charset val="161"/>
    </font>
    <font>
      <sz val="11"/>
      <color rgb="FFFF0000"/>
      <name val="HGｺﾞｼｯｸM"/>
      <family val="3"/>
      <charset val="128"/>
    </font>
    <font>
      <sz val="10.5"/>
      <color theme="1"/>
      <name val="HGｺﾞｼｯｸM"/>
      <family val="3"/>
      <charset val="128"/>
    </font>
    <font>
      <sz val="11"/>
      <color theme="1"/>
      <name val="HGSｺﾞｼｯｸM"/>
      <family val="3"/>
      <charset val="128"/>
    </font>
    <font>
      <b/>
      <sz val="12"/>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37">
    <border>
      <left/>
      <right/>
      <top/>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top style="medium">
        <color indexed="64"/>
      </top>
      <bottom style="thin">
        <color indexed="64"/>
      </bottom>
      <diagonal/>
    </border>
    <border>
      <left style="thin">
        <color auto="1"/>
      </left>
      <right/>
      <top style="thin">
        <color indexed="64"/>
      </top>
      <bottom style="double">
        <color indexed="64"/>
      </bottom>
      <diagonal/>
    </border>
    <border>
      <left style="thin">
        <color indexed="64"/>
      </left>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style="thin">
        <color auto="1"/>
      </right>
      <top style="dotted">
        <color auto="1"/>
      </top>
      <bottom style="dotted">
        <color auto="1"/>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cellStyleXfs>
  <cellXfs count="110">
    <xf numFmtId="0" fontId="0" fillId="0" borderId="0" xfId="0">
      <alignment vertical="center"/>
    </xf>
    <xf numFmtId="0" fontId="1" fillId="2" borderId="0" xfId="1" applyFill="1" applyAlignment="1">
      <alignment horizontal="center" vertical="center"/>
    </xf>
    <xf numFmtId="0" fontId="1" fillId="2" borderId="0" xfId="1" applyFill="1">
      <alignment vertical="center"/>
    </xf>
    <xf numFmtId="38" fontId="0" fillId="2" borderId="0" xfId="2" applyFont="1" applyFill="1" applyBorder="1">
      <alignment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1" fillId="2" borderId="8" xfId="1" applyFill="1" applyBorder="1" applyAlignment="1">
      <alignment horizontal="center" vertical="center"/>
    </xf>
    <xf numFmtId="0" fontId="1" fillId="2" borderId="9" xfId="1" applyFill="1" applyBorder="1">
      <alignment vertical="center"/>
    </xf>
    <xf numFmtId="0" fontId="1" fillId="2" borderId="11"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lignment vertical="center"/>
    </xf>
    <xf numFmtId="0" fontId="5" fillId="0" borderId="2" xfId="1" applyFont="1" applyBorder="1" applyProtection="1">
      <alignment vertical="center"/>
      <protection locked="0"/>
    </xf>
    <xf numFmtId="14" fontId="5" fillId="0" borderId="2" xfId="1" applyNumberFormat="1" applyFont="1" applyBorder="1" applyProtection="1">
      <alignment vertical="center"/>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0" borderId="7" xfId="1" applyFont="1" applyBorder="1" applyProtection="1">
      <alignment vertical="center"/>
      <protection locked="0"/>
    </xf>
    <xf numFmtId="14" fontId="5" fillId="0" borderId="7" xfId="1" applyNumberFormat="1" applyFont="1" applyBorder="1" applyProtection="1">
      <alignment vertical="center"/>
      <protection locked="0"/>
    </xf>
    <xf numFmtId="0" fontId="4"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7" xfId="1" applyFont="1" applyFill="1" applyBorder="1" applyAlignment="1">
      <alignment horizontal="center" vertical="center" wrapText="1"/>
    </xf>
    <xf numFmtId="0" fontId="5" fillId="4" borderId="19" xfId="1" applyFont="1" applyFill="1" applyBorder="1" applyAlignment="1">
      <alignment horizontal="center" vertical="center"/>
    </xf>
    <xf numFmtId="0" fontId="5" fillId="4" borderId="20" xfId="1" applyFont="1" applyFill="1" applyBorder="1">
      <alignment vertical="center"/>
    </xf>
    <xf numFmtId="14" fontId="5" fillId="4" borderId="20" xfId="1" applyNumberFormat="1" applyFont="1" applyFill="1" applyBorder="1">
      <alignment vertical="center"/>
    </xf>
    <xf numFmtId="0" fontId="10" fillId="2" borderId="0" xfId="1" applyFont="1" applyFill="1" applyAlignment="1">
      <alignment horizontal="left" vertical="top"/>
    </xf>
    <xf numFmtId="0" fontId="10" fillId="2" borderId="0" xfId="1" applyFont="1" applyFill="1" applyAlignment="1">
      <alignment horizontal="center" vertical="center"/>
    </xf>
    <xf numFmtId="0" fontId="12" fillId="2" borderId="22" xfId="1" applyFont="1" applyFill="1" applyBorder="1" applyAlignment="1">
      <alignment horizontal="center" vertical="center"/>
    </xf>
    <xf numFmtId="38" fontId="13" fillId="2" borderId="0" xfId="2" applyFont="1" applyFill="1" applyBorder="1">
      <alignment vertical="center"/>
    </xf>
    <xf numFmtId="0" fontId="14" fillId="2" borderId="0" xfId="1" applyFont="1" applyFill="1">
      <alignment vertical="center"/>
    </xf>
    <xf numFmtId="0" fontId="15" fillId="0" borderId="5" xfId="1" applyFont="1" applyBorder="1" applyProtection="1">
      <alignment vertical="center"/>
      <protection locked="0"/>
    </xf>
    <xf numFmtId="0" fontId="5" fillId="0" borderId="5" xfId="1" applyFont="1" applyBorder="1" applyAlignment="1" applyProtection="1">
      <alignment vertical="center" wrapText="1"/>
      <protection locked="0"/>
    </xf>
    <xf numFmtId="0" fontId="5" fillId="0" borderId="2" xfId="1" applyFont="1" applyBorder="1" applyAlignment="1" applyProtection="1">
      <alignment vertical="center" wrapText="1"/>
      <protection locked="0"/>
    </xf>
    <xf numFmtId="0" fontId="12" fillId="2" borderId="0" xfId="1" applyFont="1" applyFill="1" applyAlignment="1">
      <alignment horizontal="center" vertical="center"/>
    </xf>
    <xf numFmtId="0" fontId="5" fillId="3" borderId="23" xfId="1" applyFont="1" applyFill="1" applyBorder="1" applyAlignment="1">
      <alignment horizontal="center" vertical="center" wrapText="1"/>
    </xf>
    <xf numFmtId="0" fontId="5" fillId="4" borderId="24" xfId="1" applyFont="1" applyFill="1" applyBorder="1">
      <alignment vertical="center"/>
    </xf>
    <xf numFmtId="0" fontId="5" fillId="0" borderId="25" xfId="1" applyFont="1" applyBorder="1" applyProtection="1">
      <alignment vertical="center"/>
      <protection locked="0"/>
    </xf>
    <xf numFmtId="0" fontId="17" fillId="0" borderId="0" xfId="4" applyFont="1" applyAlignment="1">
      <alignment vertical="center" wrapText="1"/>
    </xf>
    <xf numFmtId="0" fontId="17" fillId="6" borderId="26" xfId="4" applyFont="1" applyFill="1" applyBorder="1" applyAlignment="1">
      <alignment horizontal="center" vertical="center" wrapText="1"/>
    </xf>
    <xf numFmtId="0" fontId="17" fillId="7" borderId="26" xfId="4" applyFont="1" applyFill="1" applyBorder="1" applyAlignment="1">
      <alignment horizontal="center" vertical="center" wrapText="1"/>
    </xf>
    <xf numFmtId="0" fontId="18" fillId="7" borderId="26" xfId="4" applyFont="1" applyFill="1" applyBorder="1" applyAlignment="1">
      <alignment horizontal="center" vertical="center" wrapText="1"/>
    </xf>
    <xf numFmtId="0" fontId="18" fillId="8" borderId="26" xfId="4" applyFont="1" applyFill="1" applyBorder="1" applyAlignment="1">
      <alignment horizontal="center" vertical="center" wrapText="1"/>
    </xf>
    <xf numFmtId="0" fontId="17" fillId="8" borderId="26" xfId="4" applyFont="1" applyFill="1" applyBorder="1" applyAlignment="1">
      <alignment horizontal="center" vertical="center" wrapText="1"/>
    </xf>
    <xf numFmtId="14" fontId="18" fillId="9" borderId="26" xfId="4" applyNumberFormat="1" applyFont="1" applyFill="1" applyBorder="1" applyAlignment="1">
      <alignment horizontal="center" vertical="center" wrapText="1"/>
    </xf>
    <xf numFmtId="0" fontId="17" fillId="9" borderId="26" xfId="4" applyFont="1" applyFill="1" applyBorder="1" applyAlignment="1">
      <alignment horizontal="center" vertical="center" wrapText="1"/>
    </xf>
    <xf numFmtId="0" fontId="17" fillId="0" borderId="0" xfId="4" applyFont="1" applyAlignment="1">
      <alignment horizontal="center" vertical="center" wrapText="1"/>
    </xf>
    <xf numFmtId="14" fontId="18" fillId="0" borderId="26" xfId="4" applyNumberFormat="1" applyFont="1" applyBorder="1" applyAlignment="1">
      <alignment vertical="center" wrapText="1"/>
    </xf>
    <xf numFmtId="0" fontId="17" fillId="0" borderId="26" xfId="4" applyFont="1" applyBorder="1" applyAlignment="1">
      <alignment vertical="center" wrapText="1"/>
    </xf>
    <xf numFmtId="38" fontId="17" fillId="0" borderId="26" xfId="3" applyFont="1" applyBorder="1" applyAlignment="1">
      <alignment vertical="center" wrapText="1"/>
    </xf>
    <xf numFmtId="38" fontId="18" fillId="10" borderId="26" xfId="3" applyFont="1" applyFill="1" applyBorder="1" applyAlignment="1">
      <alignment vertical="center" wrapText="1"/>
    </xf>
    <xf numFmtId="0" fontId="22" fillId="0" borderId="26" xfId="0" applyFont="1" applyBorder="1">
      <alignment vertical="center"/>
    </xf>
    <xf numFmtId="0" fontId="18" fillId="0" borderId="0" xfId="4" applyFont="1" applyAlignment="1">
      <alignment vertical="center" wrapText="1"/>
    </xf>
    <xf numFmtId="14" fontId="18" fillId="0" borderId="0" xfId="4" applyNumberFormat="1" applyFont="1" applyAlignment="1">
      <alignment vertical="center" wrapText="1"/>
    </xf>
    <xf numFmtId="38" fontId="17" fillId="0" borderId="26" xfId="3" applyFont="1" applyFill="1" applyBorder="1" applyAlignment="1">
      <alignment vertical="center" wrapText="1"/>
    </xf>
    <xf numFmtId="38" fontId="18" fillId="0" borderId="26" xfId="3" applyFont="1" applyFill="1" applyBorder="1" applyAlignment="1">
      <alignment vertical="center" wrapText="1"/>
    </xf>
    <xf numFmtId="0" fontId="21" fillId="0" borderId="26" xfId="0" applyFont="1" applyBorder="1" applyAlignment="1">
      <alignment vertical="center" wrapText="1"/>
    </xf>
    <xf numFmtId="0" fontId="17" fillId="0" borderId="26" xfId="0" applyFont="1" applyBorder="1" applyAlignment="1">
      <alignment vertical="center" wrapText="1"/>
    </xf>
    <xf numFmtId="0" fontId="17" fillId="0" borderId="26" xfId="0" applyFont="1" applyBorder="1" applyAlignment="1">
      <alignment horizontal="right" vertical="center" wrapText="1"/>
    </xf>
    <xf numFmtId="0" fontId="18" fillId="0" borderId="26" xfId="0" applyFont="1" applyBorder="1" applyAlignment="1">
      <alignment horizontal="right" vertical="center" wrapText="1"/>
    </xf>
    <xf numFmtId="0" fontId="18" fillId="0" borderId="26" xfId="0" applyFont="1" applyBorder="1" applyAlignment="1">
      <alignment horizontal="center" vertical="center" wrapText="1"/>
    </xf>
    <xf numFmtId="38" fontId="17" fillId="0" borderId="26" xfId="3" applyFont="1" applyFill="1" applyBorder="1" applyAlignment="1">
      <alignment horizontal="right" vertical="center" wrapText="1"/>
    </xf>
    <xf numFmtId="14" fontId="17" fillId="0" borderId="26" xfId="4" applyNumberFormat="1" applyFont="1" applyBorder="1" applyAlignment="1">
      <alignment vertical="center" wrapText="1"/>
    </xf>
    <xf numFmtId="0" fontId="17" fillId="0" borderId="27" xfId="4" applyFont="1" applyBorder="1" applyAlignment="1">
      <alignment vertical="center" wrapText="1"/>
    </xf>
    <xf numFmtId="38" fontId="18" fillId="0" borderId="27" xfId="3" applyFont="1" applyFill="1" applyBorder="1" applyAlignment="1">
      <alignment vertical="center" wrapText="1"/>
    </xf>
    <xf numFmtId="0" fontId="17" fillId="0" borderId="26" xfId="0" applyFont="1" applyBorder="1">
      <alignment vertical="center"/>
    </xf>
    <xf numFmtId="0" fontId="5" fillId="0" borderId="30" xfId="1" applyFont="1" applyBorder="1" applyProtection="1">
      <alignment vertical="center"/>
      <protection locked="0"/>
    </xf>
    <xf numFmtId="38" fontId="5" fillId="5" borderId="5" xfId="2" applyFont="1" applyFill="1" applyBorder="1">
      <alignment vertical="center"/>
    </xf>
    <xf numFmtId="38" fontId="5" fillId="5" borderId="2" xfId="2" applyFont="1" applyFill="1" applyBorder="1">
      <alignment vertical="center"/>
    </xf>
    <xf numFmtId="38" fontId="5" fillId="5" borderId="7" xfId="2" applyFont="1" applyFill="1" applyBorder="1">
      <alignment vertical="center"/>
    </xf>
    <xf numFmtId="0" fontId="5" fillId="3" borderId="31" xfId="1" applyFont="1" applyFill="1" applyBorder="1" applyAlignment="1">
      <alignment horizontal="center" vertical="center" wrapText="1"/>
    </xf>
    <xf numFmtId="0" fontId="5" fillId="4" borderId="32" xfId="1" applyFont="1" applyFill="1" applyBorder="1">
      <alignment vertical="center"/>
    </xf>
    <xf numFmtId="38" fontId="5" fillId="4" borderId="20" xfId="3" applyFont="1" applyFill="1" applyBorder="1" applyProtection="1">
      <alignment vertical="center"/>
    </xf>
    <xf numFmtId="38" fontId="7" fillId="0" borderId="9" xfId="1" applyNumberFormat="1" applyFont="1" applyBorder="1" applyAlignment="1">
      <alignment horizontal="center" vertical="center"/>
    </xf>
    <xf numFmtId="0" fontId="7" fillId="0" borderId="14" xfId="1" applyFont="1" applyBorder="1" applyAlignment="1">
      <alignment horizontal="center" vertical="center"/>
    </xf>
    <xf numFmtId="0" fontId="5" fillId="3" borderId="18" xfId="1" applyFont="1" applyFill="1" applyBorder="1" applyAlignment="1">
      <alignment horizontal="center" vertical="center" wrapText="1"/>
    </xf>
    <xf numFmtId="0" fontId="7" fillId="0" borderId="0" xfId="1" applyFont="1" applyAlignment="1">
      <alignment horizontal="center" vertical="center"/>
    </xf>
    <xf numFmtId="0" fontId="23" fillId="4" borderId="20" xfId="1" applyFont="1" applyFill="1" applyBorder="1">
      <alignment vertical="center"/>
    </xf>
    <xf numFmtId="0" fontId="5" fillId="0" borderId="36" xfId="1" applyFont="1" applyBorder="1">
      <alignment vertical="center"/>
    </xf>
    <xf numFmtId="14" fontId="5" fillId="4" borderId="24" xfId="1" applyNumberFormat="1" applyFont="1" applyFill="1" applyBorder="1">
      <alignment vertical="center"/>
    </xf>
    <xf numFmtId="0" fontId="5" fillId="5" borderId="3" xfId="1" applyFont="1" applyFill="1" applyBorder="1" applyProtection="1">
      <alignment vertical="center"/>
      <protection locked="0"/>
    </xf>
    <xf numFmtId="3" fontId="5" fillId="4" borderId="21" xfId="1" applyNumberFormat="1" applyFont="1" applyFill="1" applyBorder="1">
      <alignment vertical="center"/>
    </xf>
    <xf numFmtId="38" fontId="7" fillId="0" borderId="10" xfId="1" applyNumberFormat="1" applyFont="1" applyBorder="1" applyAlignment="1">
      <alignment horizontal="center" vertical="center"/>
    </xf>
    <xf numFmtId="38" fontId="7" fillId="0" borderId="12" xfId="1" applyNumberFormat="1" applyFont="1" applyBorder="1" applyAlignment="1">
      <alignment horizontal="center" vertical="center"/>
    </xf>
    <xf numFmtId="38" fontId="7" fillId="0" borderId="15" xfId="1" applyNumberFormat="1" applyFont="1" applyBorder="1" applyAlignment="1">
      <alignment horizontal="center" vertical="center"/>
    </xf>
    <xf numFmtId="38" fontId="7" fillId="5" borderId="9" xfId="1" applyNumberFormat="1" applyFont="1" applyFill="1" applyBorder="1" applyAlignment="1">
      <alignment horizontal="center" vertical="center"/>
    </xf>
    <xf numFmtId="38" fontId="7" fillId="5" borderId="0" xfId="1" applyNumberFormat="1" applyFont="1" applyFill="1" applyAlignment="1">
      <alignment horizontal="center" vertical="center"/>
    </xf>
    <xf numFmtId="38" fontId="7" fillId="5" borderId="14" xfId="1" applyNumberFormat="1" applyFont="1" applyFill="1" applyBorder="1" applyAlignment="1">
      <alignment horizontal="center" vertical="center"/>
    </xf>
    <xf numFmtId="38" fontId="7" fillId="2" borderId="33" xfId="2" applyFont="1" applyFill="1" applyBorder="1" applyAlignment="1">
      <alignment horizontal="center" vertical="center"/>
    </xf>
    <xf numFmtId="38" fontId="7" fillId="2" borderId="34" xfId="2" applyFont="1" applyFill="1" applyBorder="1" applyAlignment="1">
      <alignment horizontal="center" vertical="center"/>
    </xf>
    <xf numFmtId="38" fontId="7" fillId="2" borderId="35" xfId="2" applyFont="1" applyFill="1" applyBorder="1" applyAlignment="1">
      <alignment horizontal="center" vertical="center"/>
    </xf>
    <xf numFmtId="0" fontId="7" fillId="2" borderId="9"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0" xfId="1" applyFont="1" applyFill="1" applyAlignment="1">
      <alignment horizontal="center" vertical="center"/>
    </xf>
    <xf numFmtId="0" fontId="8" fillId="5" borderId="14" xfId="1" applyFont="1" applyFill="1" applyBorder="1" applyAlignment="1">
      <alignment horizontal="center" vertical="center"/>
    </xf>
    <xf numFmtId="38" fontId="7" fillId="11" borderId="9" xfId="1" applyNumberFormat="1" applyFont="1" applyFill="1" applyBorder="1" applyAlignment="1">
      <alignment horizontal="center" vertical="center"/>
    </xf>
    <xf numFmtId="38" fontId="7" fillId="11" borderId="0" xfId="1" applyNumberFormat="1" applyFont="1" applyFill="1" applyAlignment="1">
      <alignment horizontal="center" vertical="center"/>
    </xf>
    <xf numFmtId="38" fontId="7" fillId="11" borderId="14" xfId="1" applyNumberFormat="1" applyFont="1" applyFill="1" applyBorder="1" applyAlignment="1">
      <alignment horizontal="center" vertical="center"/>
    </xf>
    <xf numFmtId="0" fontId="17" fillId="0" borderId="28" xfId="4" applyFont="1" applyBorder="1" applyAlignment="1">
      <alignment horizontal="center" vertical="center" wrapText="1"/>
    </xf>
    <xf numFmtId="0" fontId="17" fillId="0" borderId="29" xfId="4" applyFont="1" applyBorder="1" applyAlignment="1">
      <alignment horizontal="center" vertical="center" wrapText="1"/>
    </xf>
    <xf numFmtId="0" fontId="17" fillId="0" borderId="27" xfId="4" applyFont="1" applyBorder="1" applyAlignment="1">
      <alignment horizontal="center" vertical="center" wrapText="1"/>
    </xf>
    <xf numFmtId="0" fontId="17" fillId="0" borderId="28" xfId="4" applyFont="1" applyBorder="1" applyAlignment="1">
      <alignment vertical="center" wrapText="1"/>
    </xf>
    <xf numFmtId="0" fontId="17" fillId="0" borderId="29" xfId="4" applyFont="1" applyBorder="1" applyAlignment="1">
      <alignment vertical="center" wrapText="1"/>
    </xf>
    <xf numFmtId="0" fontId="17" fillId="0" borderId="27" xfId="4" applyFont="1" applyBorder="1" applyAlignment="1">
      <alignment vertical="center" wrapText="1"/>
    </xf>
    <xf numFmtId="0" fontId="17" fillId="0" borderId="28" xfId="4" applyFont="1" applyBorder="1" applyAlignment="1">
      <alignment horizontal="left" vertical="center" wrapText="1"/>
    </xf>
    <xf numFmtId="0" fontId="17" fillId="0" borderId="29" xfId="4" applyFont="1" applyBorder="1" applyAlignment="1">
      <alignment horizontal="left" vertical="center" wrapText="1"/>
    </xf>
    <xf numFmtId="0" fontId="17" fillId="0" borderId="27" xfId="4" applyFont="1" applyBorder="1" applyAlignment="1">
      <alignment horizontal="left" vertical="center" wrapText="1"/>
    </xf>
    <xf numFmtId="0" fontId="17" fillId="0" borderId="26" xfId="4" applyFont="1" applyBorder="1" applyAlignment="1">
      <alignment vertical="center" wrapText="1"/>
    </xf>
    <xf numFmtId="0" fontId="17" fillId="0" borderId="26" xfId="4" applyFont="1" applyBorder="1" applyAlignment="1">
      <alignment vertical="center"/>
    </xf>
    <xf numFmtId="0" fontId="17" fillId="0" borderId="26" xfId="4" applyFont="1" applyBorder="1" applyAlignment="1">
      <alignment horizontal="center" vertical="center" wrapText="1"/>
    </xf>
  </cellXfs>
  <cellStyles count="5">
    <cellStyle name="桁区切り" xfId="3" builtinId="6"/>
    <cellStyle name="桁区切り 3" xfId="2" xr:uid="{A4FBCE2F-0C90-4125-940A-87CC60D833B0}"/>
    <cellStyle name="標準" xfId="0" builtinId="0"/>
    <cellStyle name="標準 2" xfId="4" xr:uid="{FF63A677-2ECD-437B-A111-5F49D5074E7F}"/>
    <cellStyle name="標準 4" xfId="1" xr:uid="{98FA8CAC-84CC-4B30-A2F2-0792F5E77B16}"/>
  </cellStyles>
  <dxfs count="62">
    <dxf>
      <font>
        <color rgb="FFFF0000"/>
      </font>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C24160JL159" id="{21B048F7-FA3A-4E49-912A-B899111C361E}" userId="PC24160JL159"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5" dT="2025-01-28T07:13:29.44" personId="{21B048F7-FA3A-4E49-912A-B899111C361E}" id="{8AC8F6D3-C736-4E53-988C-AF3C5BBCD51A}">
    <text>助成対象車両一覧の記載と完全に一致させてください。</text>
  </threadedComment>
  <threadedComment ref="H5" dT="2025-01-28T07:14:43.50" personId="{21B048F7-FA3A-4E49-912A-B899111C361E}" id="{81235CAF-404B-48A7-A35F-72DF960956B4}">
    <text>標識交付証明書の情報を入力してください。</text>
  </threadedComment>
  <threadedComment ref="I5" dT="2025-01-28T07:16:24.94" personId="{21B048F7-FA3A-4E49-912A-B899111C361E}" id="{94EF42C5-7628-44D6-A0DE-54732826F778}">
    <text>標識交付証明書の情報を入力してください。</text>
  </threadedComment>
  <threadedComment ref="K5" dT="2025-01-28T07:17:32.93" personId="{21B048F7-FA3A-4E49-912A-B899111C361E}" id="{18A88DF8-248A-41DE-A9CC-3FAFCEBE6548}">
    <text>上記住所が23区であれば「特別区」を、それ以外であれば「その他」を選択してください。</text>
  </threadedComment>
  <threadedComment ref="L5" dT="2025-01-28T07:17:56.38" personId="{21B048F7-FA3A-4E49-912A-B899111C361E}" id="{331F3F04-0A9B-4EBF-BBF8-1A35870F724B}">
    <text>※予備バッテリー付きの車両の購入、または車両と併せて予備バッテリーを購入し、
「予備バッテリー有の助成額」で申請した場合、初度登録日から３年間で１６,０００km以上走行することが条件となり、３年間、毎年公社に使用状況を報告する必要があります。
走行距離が16,000kmに到達する見込みのない方、または使用状況報告の提出を望まない方については「予備バッテリー無の助成額」での申請も可能です。
この場合は使用状況報告は義務ではありません。
以下から今回の申請に該当するものを選択してください。当するものを選択してください。</text>
  </threadedComment>
  <threadedComment ref="M5" dT="2025-01-28T07:18:52.43" personId="{21B048F7-FA3A-4E49-912A-B899111C361E}" id="{00CD13D4-2271-4AC0-8CE2-280C22606BEC}">
    <text xml:space="preserve">申請する車両に本助成金以外の補助金を受けていますか？ 今後受ける予定がある場合も「はい」を選択してください。 </text>
  </threadedComment>
  <threadedComment ref="N5" dT="2025-01-28T07:18:35.79" personId="{21B048F7-FA3A-4E49-912A-B899111C361E}" id="{DE2ADC2E-0925-45E1-B94B-A97611260D4F}">
    <text xml:space="preserve"> 他の補助金の種類を教えてください。 </text>
  </threadedComment>
  <threadedComment ref="R5" dT="2025-03-14T00:09:22.71" personId="{21B048F7-FA3A-4E49-912A-B899111C361E}" id="{ECDC1383-6A7E-4C9B-89BC-35AEBD1983B5}">
    <text xml:space="preserve">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ext>
  </threadedComment>
  <threadedComment ref="S5" dT="2025-03-14T00:12:11.70" personId="{21B048F7-FA3A-4E49-912A-B899111C361E}" id="{9C830293-B037-4024-B1B4-BEA273935C0A}">
    <text xml:space="preserve">対象設備導入に係る種別をプルダウンより選択してください。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pageSetUpPr fitToPage="1"/>
  </sheetPr>
  <dimension ref="B1:Z38"/>
  <sheetViews>
    <sheetView showGridLines="0" view="pageBreakPreview" zoomScale="70" zoomScaleNormal="85" zoomScaleSheetLayoutView="70" workbookViewId="0">
      <selection activeCell="H2" sqref="H2"/>
    </sheetView>
  </sheetViews>
  <sheetFormatPr defaultColWidth="8.75" defaultRowHeight="18" x14ac:dyDescent="0.55000000000000004"/>
  <cols>
    <col min="1" max="1" width="2.83203125" style="2" customWidth="1"/>
    <col min="2" max="2" width="9" style="1" customWidth="1"/>
    <col min="3" max="3" width="22.83203125" style="2" customWidth="1"/>
    <col min="4" max="4" width="60.08203125" style="2" customWidth="1"/>
    <col min="5" max="5" width="15.33203125" style="2" bestFit="1" customWidth="1"/>
    <col min="6" max="6" width="21.58203125" style="2" bestFit="1" customWidth="1"/>
    <col min="7" max="7" width="21.5" style="2" bestFit="1" customWidth="1"/>
    <col min="8" max="8" width="48.25" style="2" bestFit="1" customWidth="1"/>
    <col min="9" max="9" width="31.83203125" style="2" bestFit="1" customWidth="1"/>
    <col min="10" max="10" width="40.5" style="2" customWidth="1"/>
    <col min="11" max="11" width="22" style="2" bestFit="1" customWidth="1"/>
    <col min="12" max="12" width="67.83203125" style="2" customWidth="1"/>
    <col min="13" max="13" width="22.08203125" style="2" bestFit="1" customWidth="1"/>
    <col min="14" max="14" width="30.5" style="2" customWidth="1"/>
    <col min="15" max="15" width="37.58203125" style="2" bestFit="1" customWidth="1"/>
    <col min="16" max="16" width="37.58203125" style="2" customWidth="1"/>
    <col min="17" max="17" width="17.75" style="3" customWidth="1"/>
    <col min="18" max="18" width="44.83203125" style="2" customWidth="1"/>
    <col min="19" max="21" width="51.25" style="2" customWidth="1"/>
    <col min="22" max="24" width="37.58203125" style="2" customWidth="1"/>
    <col min="25" max="25" width="37.75" style="2" customWidth="1"/>
    <col min="26" max="16384" width="8.75" style="2"/>
  </cols>
  <sheetData>
    <row r="1" spans="2:26" ht="27.5" thickTop="1" thickBot="1" x14ac:dyDescent="0.6">
      <c r="B1" s="24" t="s">
        <v>8</v>
      </c>
      <c r="R1" s="32"/>
      <c r="S1" s="32"/>
      <c r="T1" s="32"/>
      <c r="U1" s="32"/>
      <c r="V1" s="32"/>
      <c r="W1" s="32"/>
      <c r="Y1" s="26" t="s">
        <v>9</v>
      </c>
      <c r="Z1" s="32"/>
    </row>
    <row r="2" spans="2:26" ht="27" thickTop="1" x14ac:dyDescent="0.55000000000000004">
      <c r="B2" s="25"/>
      <c r="K2" s="28"/>
      <c r="L2" s="28"/>
      <c r="M2" s="28"/>
      <c r="N2" s="28"/>
      <c r="Q2" s="27"/>
    </row>
    <row r="3" spans="2:26" ht="27" thickBot="1" x14ac:dyDescent="0.6">
      <c r="B3" s="24" t="s">
        <v>10</v>
      </c>
      <c r="K3" s="28"/>
      <c r="L3" s="28"/>
      <c r="M3" s="28"/>
      <c r="N3" s="28"/>
    </row>
    <row r="4" spans="2:26" s="1" customFormat="1" ht="40" x14ac:dyDescent="0.55000000000000004">
      <c r="B4" s="18" t="s">
        <v>0</v>
      </c>
      <c r="C4" s="20" t="s">
        <v>19</v>
      </c>
      <c r="D4" s="19" t="s">
        <v>11</v>
      </c>
      <c r="E4" s="19" t="s">
        <v>1</v>
      </c>
      <c r="F4" s="20" t="s">
        <v>184</v>
      </c>
      <c r="G4" s="19" t="s">
        <v>16</v>
      </c>
      <c r="H4" s="19" t="s">
        <v>30</v>
      </c>
      <c r="I4" s="20" t="s">
        <v>29</v>
      </c>
      <c r="J4" s="19" t="s">
        <v>20</v>
      </c>
      <c r="K4" s="20" t="s">
        <v>21</v>
      </c>
      <c r="L4" s="20" t="s">
        <v>178</v>
      </c>
      <c r="M4" s="20" t="s">
        <v>23</v>
      </c>
      <c r="N4" s="20" t="s">
        <v>25</v>
      </c>
      <c r="O4" s="20" t="s">
        <v>27</v>
      </c>
      <c r="P4" s="33" t="s">
        <v>28</v>
      </c>
      <c r="Q4" s="19" t="s">
        <v>189</v>
      </c>
      <c r="R4" s="68" t="s">
        <v>179</v>
      </c>
      <c r="S4" s="33" t="s">
        <v>180</v>
      </c>
      <c r="T4" s="33" t="s">
        <v>186</v>
      </c>
      <c r="U4" s="33" t="s">
        <v>187</v>
      </c>
      <c r="V4" s="33" t="s">
        <v>182</v>
      </c>
      <c r="W4" s="33" t="s">
        <v>188</v>
      </c>
      <c r="X4" s="33" t="s">
        <v>183</v>
      </c>
      <c r="Y4" s="73" t="s">
        <v>190</v>
      </c>
    </row>
    <row r="5" spans="2:26" ht="33.65" customHeight="1" thickBot="1" x14ac:dyDescent="0.6">
      <c r="B5" s="21" t="s">
        <v>2</v>
      </c>
      <c r="C5" s="22" t="s">
        <v>12</v>
      </c>
      <c r="D5" s="22" t="s">
        <v>13</v>
      </c>
      <c r="E5" s="22" t="s">
        <v>14</v>
      </c>
      <c r="F5" s="22" t="s">
        <v>15</v>
      </c>
      <c r="G5" s="22" t="s">
        <v>17</v>
      </c>
      <c r="H5" s="22" t="s">
        <v>18</v>
      </c>
      <c r="I5" s="23" t="s">
        <v>7</v>
      </c>
      <c r="J5" s="22" t="s">
        <v>3</v>
      </c>
      <c r="K5" s="22" t="s">
        <v>22</v>
      </c>
      <c r="L5" s="75" t="s">
        <v>185</v>
      </c>
      <c r="M5" s="22" t="s">
        <v>24</v>
      </c>
      <c r="N5" s="22" t="s">
        <v>26</v>
      </c>
      <c r="O5" s="22"/>
      <c r="P5" s="34"/>
      <c r="Q5" s="70">
        <v>282000</v>
      </c>
      <c r="R5" s="69" t="s">
        <v>24</v>
      </c>
      <c r="S5" s="34" t="s">
        <v>181</v>
      </c>
      <c r="T5" s="77" t="s">
        <v>7</v>
      </c>
      <c r="U5" s="77" t="s">
        <v>7</v>
      </c>
      <c r="V5" s="34"/>
      <c r="W5" s="34" t="s">
        <v>192</v>
      </c>
      <c r="X5" s="34"/>
      <c r="Y5" s="79">
        <v>42000</v>
      </c>
    </row>
    <row r="6" spans="2:26" ht="35.5" customHeight="1" thickTop="1" x14ac:dyDescent="0.55000000000000004">
      <c r="B6" s="5">
        <v>1</v>
      </c>
      <c r="C6" s="29"/>
      <c r="D6" s="14"/>
      <c r="E6" s="14"/>
      <c r="F6" s="14"/>
      <c r="G6" s="14"/>
      <c r="H6" s="14"/>
      <c r="I6" s="15"/>
      <c r="J6" s="14"/>
      <c r="K6" s="30"/>
      <c r="L6" s="76"/>
      <c r="M6" s="14"/>
      <c r="N6" s="12"/>
      <c r="O6" s="14"/>
      <c r="P6" s="35"/>
      <c r="Q6" s="65"/>
      <c r="R6" s="64"/>
      <c r="S6" s="35"/>
      <c r="T6" s="35"/>
      <c r="U6" s="35"/>
      <c r="V6" s="35"/>
      <c r="W6" s="35"/>
      <c r="X6" s="35"/>
      <c r="Y6" s="78"/>
    </row>
    <row r="7" spans="2:26" ht="35.5" customHeight="1" x14ac:dyDescent="0.55000000000000004">
      <c r="B7" s="5">
        <v>2</v>
      </c>
      <c r="C7" s="14"/>
      <c r="D7" s="14"/>
      <c r="E7" s="14"/>
      <c r="F7" s="14"/>
      <c r="G7" s="14"/>
      <c r="H7" s="14"/>
      <c r="I7" s="15"/>
      <c r="J7" s="14"/>
      <c r="K7" s="31"/>
      <c r="L7" s="76"/>
      <c r="M7" s="12"/>
      <c r="N7" s="12"/>
      <c r="O7" s="12"/>
      <c r="P7" s="35"/>
      <c r="Q7" s="65"/>
      <c r="R7" s="64"/>
      <c r="S7" s="35"/>
      <c r="T7" s="35"/>
      <c r="U7" s="35"/>
      <c r="V7" s="35"/>
      <c r="W7" s="35"/>
      <c r="X7" s="35"/>
      <c r="Y7" s="78"/>
    </row>
    <row r="8" spans="2:26" ht="35.5" customHeight="1" x14ac:dyDescent="0.55000000000000004">
      <c r="B8" s="5">
        <v>3</v>
      </c>
      <c r="C8" s="14"/>
      <c r="D8" s="14"/>
      <c r="E8" s="14"/>
      <c r="F8" s="14"/>
      <c r="G8" s="14"/>
      <c r="H8" s="14"/>
      <c r="I8" s="15"/>
      <c r="J8" s="14"/>
      <c r="K8" s="31"/>
      <c r="L8" s="76"/>
      <c r="M8" s="12"/>
      <c r="N8" s="12"/>
      <c r="O8" s="12"/>
      <c r="P8" s="35"/>
      <c r="Q8" s="65"/>
      <c r="R8" s="64"/>
      <c r="S8" s="35"/>
      <c r="T8" s="35"/>
      <c r="U8" s="35"/>
      <c r="V8" s="35"/>
      <c r="W8" s="35"/>
      <c r="X8" s="35"/>
      <c r="Y8" s="78"/>
    </row>
    <row r="9" spans="2:26" ht="35.5" customHeight="1" x14ac:dyDescent="0.55000000000000004">
      <c r="B9" s="5">
        <v>4</v>
      </c>
      <c r="C9" s="14"/>
      <c r="D9" s="14"/>
      <c r="E9" s="14"/>
      <c r="F9" s="14"/>
      <c r="G9" s="14"/>
      <c r="H9" s="14"/>
      <c r="I9" s="15"/>
      <c r="J9" s="14"/>
      <c r="K9" s="31"/>
      <c r="L9" s="76"/>
      <c r="M9" s="12"/>
      <c r="N9" s="12"/>
      <c r="O9" s="12"/>
      <c r="P9" s="35"/>
      <c r="Q9" s="65"/>
      <c r="R9" s="64"/>
      <c r="S9" s="35"/>
      <c r="T9" s="35"/>
      <c r="U9" s="35"/>
      <c r="V9" s="35"/>
      <c r="W9" s="35"/>
      <c r="X9" s="35"/>
      <c r="Y9" s="78"/>
    </row>
    <row r="10" spans="2:26" ht="35.5" customHeight="1" x14ac:dyDescent="0.55000000000000004">
      <c r="B10" s="5">
        <v>5</v>
      </c>
      <c r="C10" s="14"/>
      <c r="D10" s="14"/>
      <c r="E10" s="14"/>
      <c r="F10" s="14"/>
      <c r="G10" s="14"/>
      <c r="H10" s="14"/>
      <c r="I10" s="15"/>
      <c r="J10" s="14"/>
      <c r="K10" s="31"/>
      <c r="L10" s="76"/>
      <c r="M10" s="12"/>
      <c r="N10" s="12"/>
      <c r="O10" s="12"/>
      <c r="P10" s="35"/>
      <c r="Q10" s="65"/>
      <c r="R10" s="64"/>
      <c r="S10" s="35"/>
      <c r="T10" s="35"/>
      <c r="U10" s="35"/>
      <c r="V10" s="35"/>
      <c r="W10" s="35"/>
      <c r="X10" s="35"/>
      <c r="Y10" s="78"/>
    </row>
    <row r="11" spans="2:26" ht="35.5" customHeight="1" x14ac:dyDescent="0.55000000000000004">
      <c r="B11" s="5">
        <v>6</v>
      </c>
      <c r="C11" s="14"/>
      <c r="D11" s="14"/>
      <c r="E11" s="14"/>
      <c r="F11" s="14"/>
      <c r="G11" s="14"/>
      <c r="H11" s="14"/>
      <c r="I11" s="15"/>
      <c r="J11" s="14"/>
      <c r="K11" s="31"/>
      <c r="L11" s="76"/>
      <c r="M11" s="12"/>
      <c r="N11" s="12"/>
      <c r="O11" s="12"/>
      <c r="P11" s="35"/>
      <c r="Q11" s="65"/>
      <c r="R11" s="64"/>
      <c r="S11" s="35"/>
      <c r="T11" s="35"/>
      <c r="U11" s="35"/>
      <c r="V11" s="35"/>
      <c r="W11" s="35"/>
      <c r="X11" s="35"/>
      <c r="Y11" s="78"/>
    </row>
    <row r="12" spans="2:26" ht="35.5" customHeight="1" x14ac:dyDescent="0.55000000000000004">
      <c r="B12" s="5">
        <v>7</v>
      </c>
      <c r="C12" s="14"/>
      <c r="D12" s="14"/>
      <c r="E12" s="14"/>
      <c r="F12" s="14"/>
      <c r="G12" s="14"/>
      <c r="H12" s="14"/>
      <c r="I12" s="15"/>
      <c r="J12" s="14"/>
      <c r="K12" s="31"/>
      <c r="L12" s="76"/>
      <c r="M12" s="12"/>
      <c r="N12" s="12"/>
      <c r="O12" s="12"/>
      <c r="P12" s="35"/>
      <c r="Q12" s="65"/>
      <c r="R12" s="64"/>
      <c r="S12" s="35"/>
      <c r="T12" s="35"/>
      <c r="U12" s="35"/>
      <c r="V12" s="35"/>
      <c r="W12" s="35"/>
      <c r="X12" s="35"/>
      <c r="Y12" s="78"/>
    </row>
    <row r="13" spans="2:26" ht="35.5" customHeight="1" x14ac:dyDescent="0.55000000000000004">
      <c r="B13" s="5">
        <v>8</v>
      </c>
      <c r="C13" s="14"/>
      <c r="D13" s="14"/>
      <c r="E13" s="14"/>
      <c r="F13" s="14"/>
      <c r="G13" s="14"/>
      <c r="H13" s="14"/>
      <c r="I13" s="15"/>
      <c r="J13" s="14"/>
      <c r="K13" s="31"/>
      <c r="L13" s="76"/>
      <c r="M13" s="12"/>
      <c r="N13" s="12"/>
      <c r="O13" s="12"/>
      <c r="P13" s="35"/>
      <c r="Q13" s="65"/>
      <c r="R13" s="64"/>
      <c r="S13" s="35"/>
      <c r="T13" s="35"/>
      <c r="U13" s="35"/>
      <c r="V13" s="35"/>
      <c r="W13" s="35"/>
      <c r="X13" s="35"/>
      <c r="Y13" s="78"/>
    </row>
    <row r="14" spans="2:26" ht="35.5" customHeight="1" x14ac:dyDescent="0.55000000000000004">
      <c r="B14" s="5">
        <v>9</v>
      </c>
      <c r="C14" s="14"/>
      <c r="D14" s="14"/>
      <c r="E14" s="14"/>
      <c r="F14" s="14"/>
      <c r="G14" s="14"/>
      <c r="H14" s="14"/>
      <c r="I14" s="15"/>
      <c r="J14" s="14"/>
      <c r="K14" s="31"/>
      <c r="L14" s="76"/>
      <c r="M14" s="12"/>
      <c r="N14" s="12"/>
      <c r="O14" s="12"/>
      <c r="P14" s="35"/>
      <c r="Q14" s="65"/>
      <c r="R14" s="64"/>
      <c r="S14" s="35"/>
      <c r="T14" s="35"/>
      <c r="U14" s="35"/>
      <c r="V14" s="35"/>
      <c r="W14" s="35"/>
      <c r="X14" s="35"/>
      <c r="Y14" s="78"/>
    </row>
    <row r="15" spans="2:26" ht="35.5" customHeight="1" x14ac:dyDescent="0.55000000000000004">
      <c r="B15" s="5">
        <v>10</v>
      </c>
      <c r="C15" s="14"/>
      <c r="D15" s="14"/>
      <c r="E15" s="14"/>
      <c r="F15" s="14"/>
      <c r="G15" s="14"/>
      <c r="H15" s="14"/>
      <c r="I15" s="15"/>
      <c r="J15" s="14"/>
      <c r="K15" s="31"/>
      <c r="L15" s="76"/>
      <c r="M15" s="12"/>
      <c r="N15" s="12"/>
      <c r="O15" s="12"/>
      <c r="P15" s="35"/>
      <c r="Q15" s="65"/>
      <c r="R15" s="64"/>
      <c r="S15" s="35"/>
      <c r="T15" s="35"/>
      <c r="U15" s="35"/>
      <c r="V15" s="35"/>
      <c r="W15" s="35"/>
      <c r="X15" s="35"/>
      <c r="Y15" s="78"/>
    </row>
    <row r="16" spans="2:26" ht="35.5" customHeight="1" x14ac:dyDescent="0.55000000000000004">
      <c r="B16" s="5">
        <v>11</v>
      </c>
      <c r="C16" s="14"/>
      <c r="D16" s="14"/>
      <c r="E16" s="14"/>
      <c r="F16" s="14"/>
      <c r="G16" s="14"/>
      <c r="H16" s="14"/>
      <c r="I16" s="15"/>
      <c r="J16" s="14"/>
      <c r="K16" s="31"/>
      <c r="L16" s="76"/>
      <c r="M16" s="12"/>
      <c r="N16" s="12"/>
      <c r="O16" s="12"/>
      <c r="P16" s="35"/>
      <c r="Q16" s="65"/>
      <c r="R16" s="64"/>
      <c r="S16" s="35"/>
      <c r="T16" s="35"/>
      <c r="U16" s="35"/>
      <c r="V16" s="35"/>
      <c r="W16" s="35"/>
      <c r="X16" s="35"/>
      <c r="Y16" s="78"/>
    </row>
    <row r="17" spans="2:25" ht="35.5" customHeight="1" x14ac:dyDescent="0.55000000000000004">
      <c r="B17" s="5">
        <v>12</v>
      </c>
      <c r="C17" s="14"/>
      <c r="D17" s="14"/>
      <c r="E17" s="14"/>
      <c r="F17" s="14"/>
      <c r="G17" s="14"/>
      <c r="H17" s="14"/>
      <c r="I17" s="15"/>
      <c r="J17" s="14"/>
      <c r="K17" s="31"/>
      <c r="L17" s="76"/>
      <c r="M17" s="12"/>
      <c r="N17" s="12"/>
      <c r="O17" s="12"/>
      <c r="P17" s="35"/>
      <c r="Q17" s="65"/>
      <c r="R17" s="64"/>
      <c r="S17" s="35"/>
      <c r="T17" s="35"/>
      <c r="U17" s="35"/>
      <c r="V17" s="35"/>
      <c r="W17" s="35"/>
      <c r="X17" s="35"/>
      <c r="Y17" s="78"/>
    </row>
    <row r="18" spans="2:25" ht="35.5" customHeight="1" x14ac:dyDescent="0.55000000000000004">
      <c r="B18" s="5">
        <v>13</v>
      </c>
      <c r="C18" s="14"/>
      <c r="D18" s="14"/>
      <c r="E18" s="14"/>
      <c r="F18" s="14"/>
      <c r="G18" s="14"/>
      <c r="H18" s="14"/>
      <c r="I18" s="15"/>
      <c r="J18" s="14"/>
      <c r="K18" s="31"/>
      <c r="L18" s="76"/>
      <c r="M18" s="12"/>
      <c r="N18" s="12"/>
      <c r="O18" s="12"/>
      <c r="P18" s="35"/>
      <c r="Q18" s="65"/>
      <c r="R18" s="64"/>
      <c r="S18" s="35"/>
      <c r="T18" s="35"/>
      <c r="U18" s="35"/>
      <c r="V18" s="35"/>
      <c r="W18" s="35"/>
      <c r="X18" s="35"/>
      <c r="Y18" s="78"/>
    </row>
    <row r="19" spans="2:25" ht="35.5" customHeight="1" x14ac:dyDescent="0.55000000000000004">
      <c r="B19" s="5">
        <v>14</v>
      </c>
      <c r="C19" s="14"/>
      <c r="D19" s="14"/>
      <c r="E19" s="14"/>
      <c r="F19" s="14"/>
      <c r="G19" s="14"/>
      <c r="H19" s="14"/>
      <c r="I19" s="15"/>
      <c r="J19" s="14"/>
      <c r="K19" s="31"/>
      <c r="L19" s="76"/>
      <c r="M19" s="12"/>
      <c r="N19" s="12"/>
      <c r="O19" s="12"/>
      <c r="P19" s="35"/>
      <c r="Q19" s="66"/>
      <c r="R19" s="64"/>
      <c r="S19" s="35"/>
      <c r="T19" s="35"/>
      <c r="U19" s="35"/>
      <c r="V19" s="35"/>
      <c r="W19" s="35"/>
      <c r="X19" s="35"/>
      <c r="Y19" s="78"/>
    </row>
    <row r="20" spans="2:25" ht="35.5" customHeight="1" x14ac:dyDescent="0.55000000000000004">
      <c r="B20" s="5">
        <v>15</v>
      </c>
      <c r="C20" s="14"/>
      <c r="D20" s="14"/>
      <c r="E20" s="14"/>
      <c r="F20" s="14"/>
      <c r="G20" s="14"/>
      <c r="H20" s="14"/>
      <c r="I20" s="15"/>
      <c r="J20" s="14"/>
      <c r="K20" s="31"/>
      <c r="L20" s="76"/>
      <c r="M20" s="12"/>
      <c r="N20" s="12"/>
      <c r="O20" s="12"/>
      <c r="P20" s="35"/>
      <c r="Q20" s="65"/>
      <c r="R20" s="64"/>
      <c r="S20" s="35"/>
      <c r="T20" s="35"/>
      <c r="U20" s="35"/>
      <c r="V20" s="35"/>
      <c r="W20" s="35"/>
      <c r="X20" s="35"/>
      <c r="Y20" s="78"/>
    </row>
    <row r="21" spans="2:25" ht="35.5" customHeight="1" x14ac:dyDescent="0.55000000000000004">
      <c r="B21" s="5">
        <v>16</v>
      </c>
      <c r="C21" s="14"/>
      <c r="D21" s="14"/>
      <c r="E21" s="14"/>
      <c r="F21" s="14"/>
      <c r="G21" s="14"/>
      <c r="H21" s="14"/>
      <c r="I21" s="15"/>
      <c r="J21" s="14"/>
      <c r="K21" s="31"/>
      <c r="L21" s="76"/>
      <c r="M21" s="12"/>
      <c r="N21" s="12"/>
      <c r="O21" s="12"/>
      <c r="P21" s="35"/>
      <c r="Q21" s="65"/>
      <c r="R21" s="64"/>
      <c r="S21" s="35"/>
      <c r="T21" s="35"/>
      <c r="U21" s="35"/>
      <c r="V21" s="35"/>
      <c r="W21" s="35"/>
      <c r="X21" s="35"/>
      <c r="Y21" s="78"/>
    </row>
    <row r="22" spans="2:25" ht="35.5" customHeight="1" x14ac:dyDescent="0.55000000000000004">
      <c r="B22" s="5">
        <v>17</v>
      </c>
      <c r="C22" s="14"/>
      <c r="D22" s="14"/>
      <c r="E22" s="14"/>
      <c r="F22" s="14"/>
      <c r="G22" s="14"/>
      <c r="H22" s="14"/>
      <c r="I22" s="15"/>
      <c r="J22" s="14"/>
      <c r="K22" s="31"/>
      <c r="L22" s="76"/>
      <c r="M22" s="12"/>
      <c r="N22" s="12"/>
      <c r="O22" s="12"/>
      <c r="P22" s="35"/>
      <c r="Q22" s="65"/>
      <c r="R22" s="64"/>
      <c r="S22" s="35"/>
      <c r="T22" s="35"/>
      <c r="U22" s="35"/>
      <c r="V22" s="35"/>
      <c r="W22" s="35"/>
      <c r="X22" s="35"/>
      <c r="Y22" s="78"/>
    </row>
    <row r="23" spans="2:25" ht="35.5" customHeight="1" x14ac:dyDescent="0.55000000000000004">
      <c r="B23" s="5">
        <v>18</v>
      </c>
      <c r="C23" s="14"/>
      <c r="D23" s="14"/>
      <c r="E23" s="14"/>
      <c r="F23" s="14"/>
      <c r="G23" s="14"/>
      <c r="H23" s="14"/>
      <c r="I23" s="15"/>
      <c r="J23" s="14"/>
      <c r="K23" s="31"/>
      <c r="L23" s="76"/>
      <c r="M23" s="12"/>
      <c r="N23" s="12"/>
      <c r="O23" s="12"/>
      <c r="P23" s="35"/>
      <c r="Q23" s="65"/>
      <c r="R23" s="64"/>
      <c r="S23" s="35"/>
      <c r="T23" s="35"/>
      <c r="U23" s="35"/>
      <c r="V23" s="35"/>
      <c r="W23" s="35"/>
      <c r="X23" s="35"/>
      <c r="Y23" s="78"/>
    </row>
    <row r="24" spans="2:25" ht="35.5" customHeight="1" x14ac:dyDescent="0.55000000000000004">
      <c r="B24" s="4">
        <v>19</v>
      </c>
      <c r="C24" s="12"/>
      <c r="D24" s="12"/>
      <c r="E24" s="12"/>
      <c r="F24" s="12"/>
      <c r="G24" s="12"/>
      <c r="H24" s="12"/>
      <c r="I24" s="13"/>
      <c r="J24" s="12"/>
      <c r="K24" s="31"/>
      <c r="L24" s="76"/>
      <c r="M24" s="12"/>
      <c r="N24" s="12"/>
      <c r="O24" s="12"/>
      <c r="P24" s="35"/>
      <c r="Q24" s="65"/>
      <c r="R24" s="64"/>
      <c r="S24" s="35"/>
      <c r="T24" s="35"/>
      <c r="U24" s="35"/>
      <c r="V24" s="35"/>
      <c r="W24" s="35"/>
      <c r="X24" s="35"/>
      <c r="Y24" s="78"/>
    </row>
    <row r="25" spans="2:25" ht="35.5" customHeight="1" x14ac:dyDescent="0.55000000000000004">
      <c r="B25" s="5">
        <v>20</v>
      </c>
      <c r="C25" s="14"/>
      <c r="D25" s="14"/>
      <c r="E25" s="14"/>
      <c r="F25" s="14"/>
      <c r="G25" s="14"/>
      <c r="H25" s="14"/>
      <c r="I25" s="15"/>
      <c r="J25" s="14"/>
      <c r="K25" s="31"/>
      <c r="L25" s="76"/>
      <c r="M25" s="12"/>
      <c r="N25" s="12"/>
      <c r="O25" s="12"/>
      <c r="P25" s="35"/>
      <c r="Q25" s="65"/>
      <c r="R25" s="64"/>
      <c r="S25" s="35"/>
      <c r="T25" s="35"/>
      <c r="U25" s="35"/>
      <c r="V25" s="35"/>
      <c r="W25" s="35"/>
      <c r="X25" s="35"/>
      <c r="Y25" s="78"/>
    </row>
    <row r="26" spans="2:25" ht="35.5" customHeight="1" x14ac:dyDescent="0.55000000000000004">
      <c r="B26" s="5">
        <v>21</v>
      </c>
      <c r="C26" s="14"/>
      <c r="D26" s="14"/>
      <c r="E26" s="14"/>
      <c r="F26" s="14"/>
      <c r="G26" s="14"/>
      <c r="H26" s="14"/>
      <c r="I26" s="15"/>
      <c r="J26" s="14"/>
      <c r="K26" s="31"/>
      <c r="L26" s="76"/>
      <c r="M26" s="12"/>
      <c r="N26" s="12"/>
      <c r="O26" s="12"/>
      <c r="P26" s="35"/>
      <c r="Q26" s="65"/>
      <c r="R26" s="64"/>
      <c r="S26" s="35"/>
      <c r="T26" s="35"/>
      <c r="U26" s="35"/>
      <c r="V26" s="35"/>
      <c r="W26" s="35"/>
      <c r="X26" s="35"/>
      <c r="Y26" s="78"/>
    </row>
    <row r="27" spans="2:25" ht="35.5" customHeight="1" x14ac:dyDescent="0.55000000000000004">
      <c r="B27" s="5">
        <v>22</v>
      </c>
      <c r="C27" s="14"/>
      <c r="D27" s="14"/>
      <c r="E27" s="14"/>
      <c r="F27" s="14"/>
      <c r="G27" s="14"/>
      <c r="H27" s="14"/>
      <c r="I27" s="15"/>
      <c r="J27" s="14"/>
      <c r="K27" s="31"/>
      <c r="L27" s="76"/>
      <c r="M27" s="12"/>
      <c r="N27" s="12"/>
      <c r="O27" s="12"/>
      <c r="P27" s="35"/>
      <c r="Q27" s="65"/>
      <c r="R27" s="64"/>
      <c r="S27" s="35"/>
      <c r="T27" s="35"/>
      <c r="U27" s="35"/>
      <c r="V27" s="35"/>
      <c r="W27" s="35"/>
      <c r="X27" s="35"/>
      <c r="Y27" s="78"/>
    </row>
    <row r="28" spans="2:25" ht="35.5" customHeight="1" x14ac:dyDescent="0.55000000000000004">
      <c r="B28" s="5">
        <v>23</v>
      </c>
      <c r="C28" s="14"/>
      <c r="D28" s="14"/>
      <c r="E28" s="14"/>
      <c r="F28" s="14"/>
      <c r="G28" s="14"/>
      <c r="H28" s="14"/>
      <c r="I28" s="15"/>
      <c r="J28" s="14"/>
      <c r="K28" s="31"/>
      <c r="L28" s="76"/>
      <c r="M28" s="12"/>
      <c r="N28" s="12"/>
      <c r="O28" s="12"/>
      <c r="P28" s="35"/>
      <c r="Q28" s="65"/>
      <c r="R28" s="64"/>
      <c r="S28" s="35"/>
      <c r="T28" s="35"/>
      <c r="U28" s="35"/>
      <c r="V28" s="35"/>
      <c r="W28" s="35"/>
      <c r="X28" s="35"/>
      <c r="Y28" s="78"/>
    </row>
    <row r="29" spans="2:25" ht="35.5" customHeight="1" x14ac:dyDescent="0.55000000000000004">
      <c r="B29" s="5">
        <v>24</v>
      </c>
      <c r="C29" s="14"/>
      <c r="D29" s="14"/>
      <c r="E29" s="14"/>
      <c r="F29" s="14"/>
      <c r="G29" s="14"/>
      <c r="H29" s="14"/>
      <c r="I29" s="15"/>
      <c r="J29" s="14"/>
      <c r="K29" s="31"/>
      <c r="L29" s="76"/>
      <c r="M29" s="12"/>
      <c r="N29" s="12"/>
      <c r="O29" s="12"/>
      <c r="P29" s="35"/>
      <c r="Q29" s="65"/>
      <c r="R29" s="64"/>
      <c r="S29" s="35"/>
      <c r="T29" s="35"/>
      <c r="U29" s="35"/>
      <c r="V29" s="35"/>
      <c r="W29" s="35"/>
      <c r="X29" s="35"/>
      <c r="Y29" s="78"/>
    </row>
    <row r="30" spans="2:25" ht="35.5" customHeight="1" x14ac:dyDescent="0.55000000000000004">
      <c r="B30" s="5">
        <v>25</v>
      </c>
      <c r="C30" s="14"/>
      <c r="D30" s="14"/>
      <c r="E30" s="14"/>
      <c r="F30" s="14"/>
      <c r="G30" s="14"/>
      <c r="H30" s="14"/>
      <c r="I30" s="15"/>
      <c r="J30" s="14"/>
      <c r="K30" s="31"/>
      <c r="L30" s="76"/>
      <c r="M30" s="12"/>
      <c r="N30" s="12"/>
      <c r="O30" s="12"/>
      <c r="P30" s="35"/>
      <c r="Q30" s="65"/>
      <c r="R30" s="64"/>
      <c r="S30" s="35"/>
      <c r="T30" s="35"/>
      <c r="U30" s="35"/>
      <c r="V30" s="35"/>
      <c r="W30" s="35"/>
      <c r="X30" s="35"/>
      <c r="Y30" s="78"/>
    </row>
    <row r="31" spans="2:25" ht="35.5" customHeight="1" x14ac:dyDescent="0.55000000000000004">
      <c r="B31" s="5">
        <v>26</v>
      </c>
      <c r="C31" s="14"/>
      <c r="D31" s="14"/>
      <c r="E31" s="14"/>
      <c r="F31" s="14"/>
      <c r="G31" s="14"/>
      <c r="H31" s="14"/>
      <c r="I31" s="15"/>
      <c r="J31" s="14"/>
      <c r="K31" s="31"/>
      <c r="L31" s="76"/>
      <c r="M31" s="12"/>
      <c r="N31" s="12"/>
      <c r="O31" s="12"/>
      <c r="P31" s="35"/>
      <c r="Q31" s="65"/>
      <c r="R31" s="64"/>
      <c r="S31" s="35"/>
      <c r="T31" s="35"/>
      <c r="U31" s="35"/>
      <c r="V31" s="35"/>
      <c r="W31" s="35"/>
      <c r="X31" s="35"/>
      <c r="Y31" s="78"/>
    </row>
    <row r="32" spans="2:25" ht="35.5" customHeight="1" x14ac:dyDescent="0.55000000000000004">
      <c r="B32" s="5">
        <v>27</v>
      </c>
      <c r="C32" s="14"/>
      <c r="D32" s="14"/>
      <c r="E32" s="14"/>
      <c r="F32" s="14"/>
      <c r="G32" s="14"/>
      <c r="H32" s="14"/>
      <c r="I32" s="15"/>
      <c r="J32" s="14"/>
      <c r="K32" s="31"/>
      <c r="L32" s="76"/>
      <c r="M32" s="12"/>
      <c r="N32" s="12"/>
      <c r="O32" s="12"/>
      <c r="P32" s="35"/>
      <c r="Q32" s="65"/>
      <c r="R32" s="64"/>
      <c r="S32" s="35"/>
      <c r="T32" s="35"/>
      <c r="U32" s="35"/>
      <c r="V32" s="35"/>
      <c r="W32" s="35"/>
      <c r="X32" s="35"/>
      <c r="Y32" s="78"/>
    </row>
    <row r="33" spans="2:25" ht="35.5" customHeight="1" x14ac:dyDescent="0.55000000000000004">
      <c r="B33" s="5">
        <v>28</v>
      </c>
      <c r="C33" s="14"/>
      <c r="D33" s="14"/>
      <c r="E33" s="14"/>
      <c r="F33" s="14"/>
      <c r="G33" s="14"/>
      <c r="H33" s="14"/>
      <c r="I33" s="15"/>
      <c r="J33" s="14"/>
      <c r="K33" s="31"/>
      <c r="L33" s="76"/>
      <c r="M33" s="12"/>
      <c r="N33" s="12"/>
      <c r="O33" s="12"/>
      <c r="P33" s="35"/>
      <c r="Q33" s="65"/>
      <c r="R33" s="64"/>
      <c r="S33" s="35"/>
      <c r="T33" s="35"/>
      <c r="U33" s="35"/>
      <c r="V33" s="35"/>
      <c r="W33" s="35"/>
      <c r="X33" s="35"/>
      <c r="Y33" s="78"/>
    </row>
    <row r="34" spans="2:25" ht="35.5" customHeight="1" x14ac:dyDescent="0.55000000000000004">
      <c r="B34" s="5">
        <v>29</v>
      </c>
      <c r="C34" s="14"/>
      <c r="D34" s="14"/>
      <c r="E34" s="14"/>
      <c r="F34" s="14"/>
      <c r="G34" s="14"/>
      <c r="H34" s="14"/>
      <c r="I34" s="15"/>
      <c r="J34" s="14"/>
      <c r="K34" s="31"/>
      <c r="L34" s="76"/>
      <c r="M34" s="12"/>
      <c r="N34" s="12"/>
      <c r="O34" s="12"/>
      <c r="P34" s="35"/>
      <c r="Q34" s="65"/>
      <c r="R34" s="64"/>
      <c r="S34" s="35"/>
      <c r="T34" s="35"/>
      <c r="U34" s="35"/>
      <c r="V34" s="35"/>
      <c r="W34" s="35"/>
      <c r="X34" s="35"/>
      <c r="Y34" s="78"/>
    </row>
    <row r="35" spans="2:25" ht="35.5" customHeight="1" thickBot="1" x14ac:dyDescent="0.6">
      <c r="B35" s="6">
        <v>30</v>
      </c>
      <c r="C35" s="16"/>
      <c r="D35" s="16"/>
      <c r="E35" s="16"/>
      <c r="F35" s="16"/>
      <c r="G35" s="16"/>
      <c r="H35" s="16"/>
      <c r="I35" s="17"/>
      <c r="J35" s="16"/>
      <c r="K35" s="31"/>
      <c r="L35" s="76"/>
      <c r="M35" s="12"/>
      <c r="N35" s="12"/>
      <c r="O35" s="12"/>
      <c r="P35" s="35"/>
      <c r="Q35" s="67"/>
      <c r="R35" s="64"/>
      <c r="S35" s="35"/>
      <c r="T35" s="35"/>
      <c r="U35" s="35"/>
      <c r="V35" s="35"/>
      <c r="W35" s="35"/>
      <c r="X35" s="35"/>
      <c r="Y35" s="78"/>
    </row>
    <row r="36" spans="2:25" ht="35" x14ac:dyDescent="0.55000000000000004">
      <c r="B36" s="7"/>
      <c r="C36" s="8"/>
      <c r="D36" s="8"/>
      <c r="E36" s="8"/>
      <c r="F36" s="89" t="s">
        <v>4</v>
      </c>
      <c r="G36" s="8"/>
      <c r="H36" s="92"/>
      <c r="I36" s="8"/>
      <c r="J36" s="8"/>
      <c r="K36" s="89" t="s">
        <v>5</v>
      </c>
      <c r="L36" s="89"/>
      <c r="M36" s="89"/>
      <c r="N36" s="89"/>
      <c r="O36" s="83">
        <f>SUM($Q$6:$Q$35)</f>
        <v>0</v>
      </c>
      <c r="P36" s="83"/>
      <c r="Q36" s="86" t="s">
        <v>6</v>
      </c>
      <c r="R36" s="71"/>
      <c r="S36" s="71"/>
      <c r="T36" s="71"/>
      <c r="U36" s="95" t="s">
        <v>193</v>
      </c>
      <c r="V36" s="95"/>
      <c r="W36" s="83">
        <f>SUM(Y6:Y35)</f>
        <v>0</v>
      </c>
      <c r="X36" s="83"/>
      <c r="Y36" s="80" t="s">
        <v>191</v>
      </c>
    </row>
    <row r="37" spans="2:25" ht="35" x14ac:dyDescent="0.55000000000000004">
      <c r="B37" s="9"/>
      <c r="F37" s="90"/>
      <c r="H37" s="93"/>
      <c r="K37" s="90"/>
      <c r="L37" s="90"/>
      <c r="M37" s="90"/>
      <c r="N37" s="90"/>
      <c r="O37" s="84"/>
      <c r="P37" s="84"/>
      <c r="Q37" s="87"/>
      <c r="R37" s="74"/>
      <c r="S37" s="74"/>
      <c r="T37" s="74"/>
      <c r="U37" s="96"/>
      <c r="V37" s="96"/>
      <c r="W37" s="84"/>
      <c r="X37" s="84"/>
      <c r="Y37" s="81"/>
    </row>
    <row r="38" spans="2:25" ht="35.5" thickBot="1" x14ac:dyDescent="0.6">
      <c r="B38" s="10"/>
      <c r="C38" s="11"/>
      <c r="D38" s="11"/>
      <c r="E38" s="11"/>
      <c r="F38" s="91"/>
      <c r="G38" s="11"/>
      <c r="H38" s="94"/>
      <c r="I38" s="11"/>
      <c r="J38" s="11"/>
      <c r="K38" s="91"/>
      <c r="L38" s="91"/>
      <c r="M38" s="91"/>
      <c r="N38" s="91"/>
      <c r="O38" s="85"/>
      <c r="P38" s="85"/>
      <c r="Q38" s="88"/>
      <c r="R38" s="72"/>
      <c r="S38" s="72"/>
      <c r="T38" s="72"/>
      <c r="U38" s="97"/>
      <c r="V38" s="97"/>
      <c r="W38" s="85"/>
      <c r="X38" s="85"/>
      <c r="Y38" s="82"/>
    </row>
  </sheetData>
  <mergeCells count="8">
    <mergeCell ref="Y36:Y38"/>
    <mergeCell ref="W36:X38"/>
    <mergeCell ref="Q36:Q38"/>
    <mergeCell ref="F36:F38"/>
    <mergeCell ref="H36:H38"/>
    <mergeCell ref="K36:N38"/>
    <mergeCell ref="O36:P38"/>
    <mergeCell ref="U36:V38"/>
  </mergeCells>
  <phoneticPr fontId="2"/>
  <conditionalFormatting sqref="T6">
    <cfRule type="expression" dxfId="61" priority="1">
      <formula>$S$6="バッテリーシェアリングサービスの契約"</formula>
    </cfRule>
    <cfRule type="expression" dxfId="60" priority="32">
      <formula>$S$6:$S$35="バッテリーシェアリングサービスの契約"</formula>
    </cfRule>
  </conditionalFormatting>
  <conditionalFormatting sqref="T7">
    <cfRule type="expression" dxfId="59" priority="31">
      <formula>$S$7="バッテリーシェアリングサービスの契約"</formula>
    </cfRule>
  </conditionalFormatting>
  <conditionalFormatting sqref="T8">
    <cfRule type="expression" dxfId="58" priority="30">
      <formula>$S$8="バッテリーシェアリングサービスの契約"</formula>
    </cfRule>
  </conditionalFormatting>
  <conditionalFormatting sqref="T9">
    <cfRule type="expression" dxfId="57" priority="29">
      <formula>$S$9="バッテリーシェアリングサービスの契約"</formula>
    </cfRule>
  </conditionalFormatting>
  <conditionalFormatting sqref="T10">
    <cfRule type="expression" dxfId="56" priority="28">
      <formula>$S$10="バッテリーシェアリングサービスの契約"</formula>
    </cfRule>
  </conditionalFormatting>
  <conditionalFormatting sqref="T11">
    <cfRule type="expression" dxfId="55" priority="27">
      <formula>$S$11="バッテリーシェアリングサービスの契約"</formula>
    </cfRule>
  </conditionalFormatting>
  <conditionalFormatting sqref="T12">
    <cfRule type="expression" dxfId="54" priority="26">
      <formula>$S$12="バッテリーシェアリングサービスの契約"</formula>
    </cfRule>
  </conditionalFormatting>
  <conditionalFormatting sqref="T13">
    <cfRule type="expression" dxfId="53" priority="25">
      <formula>$S$13="バッテリーシェアリングサービスの契約"</formula>
    </cfRule>
  </conditionalFormatting>
  <conditionalFormatting sqref="T14">
    <cfRule type="expression" dxfId="52" priority="24">
      <formula>$S$14="バッテリーシェアリングサービスの契約"</formula>
    </cfRule>
  </conditionalFormatting>
  <conditionalFormatting sqref="T15">
    <cfRule type="expression" dxfId="51" priority="23">
      <formula>$S$15="バッテリーシェアリングサービスの契約"</formula>
    </cfRule>
  </conditionalFormatting>
  <conditionalFormatting sqref="T16">
    <cfRule type="expression" dxfId="50" priority="22">
      <formula>$S$16="バッテリーシェアリングサービスの契約"</formula>
    </cfRule>
  </conditionalFormatting>
  <conditionalFormatting sqref="T17">
    <cfRule type="expression" dxfId="49" priority="21">
      <formula>$S$17="バッテリーシェアリングサービスの契約"</formula>
    </cfRule>
  </conditionalFormatting>
  <conditionalFormatting sqref="T18">
    <cfRule type="expression" dxfId="48" priority="20">
      <formula>$S$18="バッテリーシェアリングサービスの契約"</formula>
    </cfRule>
  </conditionalFormatting>
  <conditionalFormatting sqref="T19">
    <cfRule type="expression" dxfId="47" priority="19">
      <formula>$S$19="バッテリーシェアリングサービスの契約"</formula>
    </cfRule>
  </conditionalFormatting>
  <conditionalFormatting sqref="T20">
    <cfRule type="expression" dxfId="46" priority="18">
      <formula>$S$20="バッテリーシェアリングサービスの契約"</formula>
    </cfRule>
  </conditionalFormatting>
  <conditionalFormatting sqref="T21">
    <cfRule type="expression" dxfId="45" priority="16">
      <formula>$S$21="バッテリーシェアリングサービスの契約"</formula>
    </cfRule>
  </conditionalFormatting>
  <conditionalFormatting sqref="T22">
    <cfRule type="expression" dxfId="44" priority="15">
      <formula>$S$22="バッテリーシェアリングサービスの契約"</formula>
    </cfRule>
  </conditionalFormatting>
  <conditionalFormatting sqref="T23">
    <cfRule type="expression" dxfId="43" priority="14">
      <formula>$S$23="バッテリーシェアリングサービスの契約"</formula>
    </cfRule>
  </conditionalFormatting>
  <conditionalFormatting sqref="T24">
    <cfRule type="expression" dxfId="42" priority="13">
      <formula>$S$24="バッテリーシェアリングサービスの契約"</formula>
    </cfRule>
  </conditionalFormatting>
  <conditionalFormatting sqref="T25">
    <cfRule type="expression" dxfId="41" priority="12">
      <formula>$S$25="バッテリーシェアリングサービスの契約"</formula>
    </cfRule>
  </conditionalFormatting>
  <conditionalFormatting sqref="T26">
    <cfRule type="expression" dxfId="40" priority="11">
      <formula>$S$26="バッテリーシェアリングサービスの契約"</formula>
    </cfRule>
  </conditionalFormatting>
  <conditionalFormatting sqref="T27">
    <cfRule type="expression" dxfId="39" priority="10">
      <formula>$S$27="バッテリーシェアリングサービスの契約"</formula>
    </cfRule>
  </conditionalFormatting>
  <conditionalFormatting sqref="T28">
    <cfRule type="expression" dxfId="38" priority="9">
      <formula>$S$28="バッテリーシェアリングサービスの契約"</formula>
    </cfRule>
  </conditionalFormatting>
  <conditionalFormatting sqref="T29">
    <cfRule type="expression" dxfId="37" priority="8">
      <formula>$S$29="バッテリーシェアリングサービスの契約"</formula>
    </cfRule>
  </conditionalFormatting>
  <conditionalFormatting sqref="T30">
    <cfRule type="expression" dxfId="36" priority="7">
      <formula>$S$30="バッテリーシェアリングサービスの契約"</formula>
    </cfRule>
  </conditionalFormatting>
  <conditionalFormatting sqref="T31">
    <cfRule type="expression" dxfId="35" priority="6">
      <formula>$S$31="バッテリーシェアリングサービスの契約"</formula>
    </cfRule>
  </conditionalFormatting>
  <conditionalFormatting sqref="T32">
    <cfRule type="expression" dxfId="34" priority="5">
      <formula>$S$32="バッテリーシェアリングサービスの契約"</formula>
    </cfRule>
  </conditionalFormatting>
  <conditionalFormatting sqref="T33">
    <cfRule type="expression" dxfId="33" priority="4">
      <formula>$S$33="バッテリーシェアリングサービスの契約"</formula>
    </cfRule>
  </conditionalFormatting>
  <conditionalFormatting sqref="T34">
    <cfRule type="expression" dxfId="32" priority="3">
      <formula>$S$34="バッテリーシェアリングサービスの契約"</formula>
    </cfRule>
  </conditionalFormatting>
  <conditionalFormatting sqref="T35">
    <cfRule type="expression" dxfId="31" priority="2">
      <formula>$S$35="バッテリーシェアリングサービスの契約"</formula>
    </cfRule>
  </conditionalFormatting>
  <conditionalFormatting sqref="U6:X6">
    <cfRule type="expression" dxfId="30" priority="63">
      <formula>$S$6="専用充電器の購入"</formula>
    </cfRule>
  </conditionalFormatting>
  <conditionalFormatting sqref="U7:X7">
    <cfRule type="expression" dxfId="29" priority="61">
      <formula>$S$7="専用充電器の購入"</formula>
    </cfRule>
  </conditionalFormatting>
  <conditionalFormatting sqref="U8:X8">
    <cfRule type="expression" dxfId="28" priority="60">
      <formula>$S$8="専用充電器の購入"</formula>
    </cfRule>
  </conditionalFormatting>
  <conditionalFormatting sqref="U9:X9">
    <cfRule type="expression" dxfId="27" priority="59">
      <formula>$S$9="専用充電器の購入"</formula>
    </cfRule>
  </conditionalFormatting>
  <conditionalFormatting sqref="U10:X10">
    <cfRule type="expression" dxfId="26" priority="58">
      <formula>$S$10="専用充電器の購入"</formula>
    </cfRule>
  </conditionalFormatting>
  <conditionalFormatting sqref="U11:X11">
    <cfRule type="expression" dxfId="25" priority="57">
      <formula>$S$11="専用充電器の購入"</formula>
    </cfRule>
  </conditionalFormatting>
  <conditionalFormatting sqref="U12:X12">
    <cfRule type="expression" dxfId="24" priority="56">
      <formula>$S$12="専用充電器の購入"</formula>
    </cfRule>
  </conditionalFormatting>
  <conditionalFormatting sqref="U13:X13">
    <cfRule type="expression" dxfId="23" priority="55">
      <formula>$S$13="専用充電器の購入"</formula>
    </cfRule>
  </conditionalFormatting>
  <conditionalFormatting sqref="U14:X14">
    <cfRule type="expression" dxfId="22" priority="54">
      <formula>$S$14="専用充電器の購入"</formula>
    </cfRule>
  </conditionalFormatting>
  <conditionalFormatting sqref="U15:X15">
    <cfRule type="expression" dxfId="21" priority="53">
      <formula>$S$15="専用充電器の購入"</formula>
    </cfRule>
  </conditionalFormatting>
  <conditionalFormatting sqref="U16:X16">
    <cfRule type="expression" dxfId="20" priority="52">
      <formula>$S$16="専用充電器の購入"</formula>
    </cfRule>
  </conditionalFormatting>
  <conditionalFormatting sqref="U17:X17">
    <cfRule type="expression" dxfId="19" priority="51">
      <formula>$S$17="専用充電器の購入"</formula>
    </cfRule>
  </conditionalFormatting>
  <conditionalFormatting sqref="U18:X18">
    <cfRule type="expression" dxfId="18" priority="50">
      <formula>$S$18="専用充電器の購入"</formula>
    </cfRule>
  </conditionalFormatting>
  <conditionalFormatting sqref="U19:X19">
    <cfRule type="expression" dxfId="17" priority="49">
      <formula>$S$19="専用充電器の購入"</formula>
    </cfRule>
  </conditionalFormatting>
  <conditionalFormatting sqref="U20:X20">
    <cfRule type="expression" dxfId="16" priority="48">
      <formula>$S$20="専用充電器の購入"</formula>
    </cfRule>
  </conditionalFormatting>
  <conditionalFormatting sqref="U21:X21">
    <cfRule type="expression" dxfId="15" priority="47">
      <formula>$S$21="専用充電器の購入"</formula>
    </cfRule>
  </conditionalFormatting>
  <conditionalFormatting sqref="U22:X22">
    <cfRule type="expression" dxfId="14" priority="46">
      <formula>$S$22="専用充電器の購入"</formula>
    </cfRule>
  </conditionalFormatting>
  <conditionalFormatting sqref="U23:X23">
    <cfRule type="expression" dxfId="13" priority="45">
      <formula>$S$23="専用充電器の購入"</formula>
    </cfRule>
  </conditionalFormatting>
  <conditionalFormatting sqref="U24:X24">
    <cfRule type="expression" dxfId="12" priority="44">
      <formula>$S$24="専用充電器の購入"</formula>
    </cfRule>
  </conditionalFormatting>
  <conditionalFormatting sqref="U25:X25">
    <cfRule type="expression" dxfId="11" priority="43">
      <formula>$S$25="専用充電器の購入"</formula>
    </cfRule>
  </conditionalFormatting>
  <conditionalFormatting sqref="U26:X26">
    <cfRule type="expression" dxfId="10" priority="42">
      <formula>$S$26="専用充電器の購入"</formula>
    </cfRule>
  </conditionalFormatting>
  <conditionalFormatting sqref="U27:X27">
    <cfRule type="expression" dxfId="9" priority="41">
      <formula>$S$27="専用充電器の購入"</formula>
    </cfRule>
  </conditionalFormatting>
  <conditionalFormatting sqref="U28:X28">
    <cfRule type="expression" dxfId="8" priority="40">
      <formula>$S$28="専用充電器の購入"</formula>
    </cfRule>
  </conditionalFormatting>
  <conditionalFormatting sqref="U29:X29">
    <cfRule type="expression" dxfId="7" priority="39">
      <formula>$S$29="専用充電器の購入"</formula>
    </cfRule>
  </conditionalFormatting>
  <conditionalFormatting sqref="U30:X30">
    <cfRule type="expression" dxfId="6" priority="38">
      <formula>$S$30="専用充電器の購入"</formula>
    </cfRule>
  </conditionalFormatting>
  <conditionalFormatting sqref="U31:X31">
    <cfRule type="expression" dxfId="5" priority="37">
      <formula>$S$31="専用充電器の購入"</formula>
    </cfRule>
  </conditionalFormatting>
  <conditionalFormatting sqref="U32:X32">
    <cfRule type="expression" dxfId="4" priority="36">
      <formula>$S$32="専用充電器の購入"</formula>
    </cfRule>
  </conditionalFormatting>
  <conditionalFormatting sqref="U33:X33">
    <cfRule type="expression" dxfId="3" priority="35">
      <formula>$S$33="専用充電器の購入"</formula>
    </cfRule>
  </conditionalFormatting>
  <conditionalFormatting sqref="U34:X34">
    <cfRule type="expression" dxfId="2" priority="34">
      <formula>$S$34="専用充電器の購入"</formula>
    </cfRule>
  </conditionalFormatting>
  <conditionalFormatting sqref="U35:X35">
    <cfRule type="expression" dxfId="1" priority="33">
      <formula>$S$35="専用充電器の購入"</formula>
    </cfRule>
  </conditionalFormatting>
  <dataValidations count="8">
    <dataValidation type="list" allowBlank="1" showInputMessage="1" showErrorMessage="1" sqref="M6:M35 R6:R35" xr:uid="{9623E504-FA90-4B1F-A02F-4941A048CD8C}">
      <formula1>"はい,いいえ"</formula1>
    </dataValidation>
    <dataValidation type="list" allowBlank="1" showInputMessage="1" showErrorMessage="1" sqref="F6:F35" xr:uid="{F06C0E0A-B673-4622-8EE0-B5598F1B6348}">
      <formula1>"原付,側車付き二輪,ミニカー"</formula1>
    </dataValidation>
    <dataValidation type="list" allowBlank="1" showInputMessage="1" showErrorMessage="1" sqref="K6:K35" xr:uid="{262D5153-5E3D-4035-8520-FA2EFDF5620A}">
      <formula1>"特別区,その他"</formula1>
    </dataValidation>
    <dataValidation type="list" allowBlank="1" showInputMessage="1" showErrorMessage="1" sqref="C6:C35" xr:uid="{7A20C983-EA81-4CF1-B8B0-D644A66BFF42}">
      <formula1>"EVモーターズ・ジャパン,日本エレクトライク,ａｉｄｅａ,ホンダ,スズキ,ヤマハ,カワサキ,プロト,トヨタ,トヨタ車体"</formula1>
    </dataValidation>
    <dataValidation type="list" allowBlank="1" showInputMessage="1" showErrorMessage="1" sqref="N6:N35" xr:uid="{33493151-8ABF-4692-9AAE-7B4C47805D36}">
      <formula1>"CEV補助金,市区町村の補助金,GI基金,その他"</formula1>
    </dataValidation>
    <dataValidation type="list" allowBlank="1" showInputMessage="1" showErrorMessage="1" sqref="O6:P35" xr:uid="{6FE9BE25-B1AD-4729-9EF0-42FF31D52EF5}">
      <formula1>"中小規模事業者かつ使用台数200台未満,中小規模事業者以外,国補助併用事業者,"</formula1>
    </dataValidation>
    <dataValidation type="list" allowBlank="1" showInputMessage="1" showErrorMessage="1" sqref="L5:L35" xr:uid="{AC440055-E2E9-4CDD-AEDF-25CC207ECB9E}">
      <formula1>"ホンダのバイクではない,バッテリー無、又は標準バッテリーのみの購入である,予備バッテリーを購入しており、予備バッテリー有の助成額で申請を希望,予備バッテリーを購入しているが、予備バッテリー無の助成額で申請を希望"</formula1>
    </dataValidation>
    <dataValidation type="list" allowBlank="1" showInputMessage="1" showErrorMessage="1" sqref="S6:S35" xr:uid="{45E9E040-7E29-4D91-94E5-871186F72FEA}">
      <formula1>"専用充電器の購入,バッテリーシェアリングサービスの契約"</formula1>
    </dataValidation>
  </dataValidations>
  <pageMargins left="0.7" right="0.7" top="0.75" bottom="0.75" header="0.3" footer="0.3"/>
  <pageSetup paperSize="9" scale="1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EB58-0CDA-493C-B6A7-E336782C8A71}">
  <dimension ref="B1:BP379"/>
  <sheetViews>
    <sheetView tabSelected="1" zoomScale="85" zoomScaleNormal="85" workbookViewId="0">
      <selection activeCell="W5" sqref="W5"/>
    </sheetView>
  </sheetViews>
  <sheetFormatPr defaultColWidth="9" defaultRowHeight="13" x14ac:dyDescent="0.55000000000000004"/>
  <cols>
    <col min="1" max="1" width="3.5" style="36" bestFit="1" customWidth="1"/>
    <col min="2" max="3" width="11.58203125" style="36" bestFit="1" customWidth="1"/>
    <col min="4" max="4" width="58.25" style="36" bestFit="1" customWidth="1"/>
    <col min="5" max="5" width="12.75" style="36" hidden="1" customWidth="1"/>
    <col min="6" max="6" width="13.83203125" style="36" hidden="1" customWidth="1"/>
    <col min="7" max="7" width="9.5" style="36" hidden="1" customWidth="1"/>
    <col min="8" max="8" width="8.58203125" style="36" hidden="1" customWidth="1"/>
    <col min="9" max="9" width="8.5" style="50" hidden="1" customWidth="1"/>
    <col min="10" max="10" width="8.5" style="36" hidden="1" customWidth="1"/>
    <col min="11" max="11" width="12.83203125" style="51" hidden="1" customWidth="1"/>
    <col min="12" max="12" width="5.5" style="36" hidden="1" customWidth="1"/>
    <col min="13" max="13" width="7.5" style="36" hidden="1" customWidth="1"/>
    <col min="14" max="14" width="16.08203125" style="36" hidden="1" customWidth="1"/>
    <col min="15" max="15" width="11.58203125" style="36" hidden="1" customWidth="1"/>
    <col min="16" max="16384" width="9" style="36"/>
  </cols>
  <sheetData>
    <row r="1" spans="2:15" x14ac:dyDescent="0.55000000000000004">
      <c r="B1" s="36">
        <f>COLUMN()-1</f>
        <v>1</v>
      </c>
      <c r="C1" s="36">
        <f t="shared" ref="C1:O1" si="0">COLUMN()-1</f>
        <v>2</v>
      </c>
      <c r="D1" s="36">
        <f t="shared" si="0"/>
        <v>3</v>
      </c>
      <c r="E1" s="36">
        <f t="shared" si="0"/>
        <v>4</v>
      </c>
      <c r="F1" s="36">
        <f t="shared" si="0"/>
        <v>5</v>
      </c>
      <c r="G1" s="36">
        <f t="shared" si="0"/>
        <v>6</v>
      </c>
      <c r="H1" s="36">
        <f t="shared" si="0"/>
        <v>7</v>
      </c>
      <c r="I1" s="36">
        <f t="shared" si="0"/>
        <v>8</v>
      </c>
      <c r="J1" s="36">
        <f t="shared" si="0"/>
        <v>9</v>
      </c>
      <c r="K1" s="36">
        <f t="shared" si="0"/>
        <v>10</v>
      </c>
      <c r="L1" s="36">
        <f t="shared" si="0"/>
        <v>11</v>
      </c>
      <c r="M1" s="36">
        <f t="shared" si="0"/>
        <v>12</v>
      </c>
      <c r="N1" s="36">
        <f t="shared" si="0"/>
        <v>13</v>
      </c>
      <c r="O1" s="36">
        <f t="shared" si="0"/>
        <v>14</v>
      </c>
    </row>
    <row r="2" spans="2:15" s="44" customFormat="1" ht="55.5" customHeight="1" x14ac:dyDescent="0.55000000000000004">
      <c r="B2" s="37" t="s">
        <v>31</v>
      </c>
      <c r="C2" s="37" t="s">
        <v>34</v>
      </c>
      <c r="D2" s="37" t="s">
        <v>32</v>
      </c>
      <c r="E2" s="37" t="s">
        <v>33</v>
      </c>
      <c r="F2" s="38" t="s">
        <v>35</v>
      </c>
      <c r="G2" s="39" t="s">
        <v>36</v>
      </c>
      <c r="H2" s="38" t="s">
        <v>37</v>
      </c>
      <c r="I2" s="40" t="s">
        <v>38</v>
      </c>
      <c r="J2" s="41" t="s">
        <v>39</v>
      </c>
      <c r="K2" s="42" t="s">
        <v>40</v>
      </c>
      <c r="L2" s="43" t="s">
        <v>41</v>
      </c>
      <c r="M2" s="43" t="s">
        <v>42</v>
      </c>
      <c r="N2" s="43" t="s">
        <v>43</v>
      </c>
      <c r="O2" s="44" t="s">
        <v>44</v>
      </c>
    </row>
    <row r="3" spans="2:15" x14ac:dyDescent="0.55000000000000004">
      <c r="B3" s="101" t="s">
        <v>48</v>
      </c>
      <c r="C3" s="98" t="s">
        <v>45</v>
      </c>
      <c r="D3" s="46" t="s">
        <v>49</v>
      </c>
      <c r="E3" s="61" t="s">
        <v>50</v>
      </c>
      <c r="F3" s="52">
        <v>1080000</v>
      </c>
      <c r="G3" s="53">
        <v>711000</v>
      </c>
      <c r="H3" s="52">
        <v>92000</v>
      </c>
      <c r="I3" s="62">
        <v>277000</v>
      </c>
      <c r="J3" s="62">
        <v>277000</v>
      </c>
      <c r="K3" s="45"/>
      <c r="L3" s="46" t="s">
        <v>47</v>
      </c>
      <c r="M3" s="46" t="s">
        <v>51</v>
      </c>
      <c r="N3" s="46" t="s">
        <v>51</v>
      </c>
      <c r="O3" s="36" t="str">
        <f t="shared" ref="O3:O32" si="1">IF(OR(C3="原付一種",C3="原付二種"),"原付",C3)</f>
        <v>側車付二輪</v>
      </c>
    </row>
    <row r="4" spans="2:15" x14ac:dyDescent="0.55000000000000004">
      <c r="B4" s="102"/>
      <c r="C4" s="99"/>
      <c r="D4" s="46" t="s">
        <v>52</v>
      </c>
      <c r="E4" s="61" t="s">
        <v>50</v>
      </c>
      <c r="F4" s="52">
        <v>1320000</v>
      </c>
      <c r="G4" s="53">
        <v>951000</v>
      </c>
      <c r="H4" s="52">
        <v>92000</v>
      </c>
      <c r="I4" s="62">
        <v>277000</v>
      </c>
      <c r="J4" s="62">
        <v>277000</v>
      </c>
      <c r="K4" s="45"/>
      <c r="L4" s="46" t="s">
        <v>47</v>
      </c>
      <c r="M4" s="46" t="s">
        <v>51</v>
      </c>
      <c r="N4" s="46" t="s">
        <v>51</v>
      </c>
      <c r="O4" s="36">
        <f t="shared" si="1"/>
        <v>0</v>
      </c>
    </row>
    <row r="5" spans="2:15" x14ac:dyDescent="0.55000000000000004">
      <c r="B5" s="102"/>
      <c r="C5" s="99"/>
      <c r="D5" s="46" t="s">
        <v>53</v>
      </c>
      <c r="E5" s="61" t="s">
        <v>50</v>
      </c>
      <c r="F5" s="52">
        <v>1050000</v>
      </c>
      <c r="G5" s="53">
        <v>681000</v>
      </c>
      <c r="H5" s="52">
        <v>92000</v>
      </c>
      <c r="I5" s="62">
        <v>277000</v>
      </c>
      <c r="J5" s="62">
        <v>277000</v>
      </c>
      <c r="K5" s="45"/>
      <c r="L5" s="46" t="s">
        <v>47</v>
      </c>
      <c r="M5" s="46" t="s">
        <v>51</v>
      </c>
      <c r="N5" s="46" t="s">
        <v>51</v>
      </c>
      <c r="O5" s="36">
        <f t="shared" si="1"/>
        <v>0</v>
      </c>
    </row>
    <row r="6" spans="2:15" x14ac:dyDescent="0.55000000000000004">
      <c r="B6" s="103"/>
      <c r="C6" s="100"/>
      <c r="D6" s="46" t="s">
        <v>54</v>
      </c>
      <c r="E6" s="61" t="s">
        <v>50</v>
      </c>
      <c r="F6" s="52">
        <v>1020000</v>
      </c>
      <c r="G6" s="53">
        <v>651000</v>
      </c>
      <c r="H6" s="52">
        <v>92000</v>
      </c>
      <c r="I6" s="62">
        <v>277000</v>
      </c>
      <c r="J6" s="62">
        <v>277000</v>
      </c>
      <c r="K6" s="45"/>
      <c r="L6" s="46" t="s">
        <v>47</v>
      </c>
      <c r="M6" s="46" t="s">
        <v>51</v>
      </c>
      <c r="N6" s="46" t="s">
        <v>51</v>
      </c>
      <c r="O6" s="36">
        <f t="shared" si="1"/>
        <v>0</v>
      </c>
    </row>
    <row r="7" spans="2:15" x14ac:dyDescent="0.55000000000000004">
      <c r="B7" s="104" t="s">
        <v>55</v>
      </c>
      <c r="C7" s="98" t="s">
        <v>45</v>
      </c>
      <c r="D7" s="46" t="s">
        <v>56</v>
      </c>
      <c r="E7" s="61" t="s">
        <v>50</v>
      </c>
      <c r="F7" s="52">
        <v>1400000</v>
      </c>
      <c r="G7" s="53">
        <v>749000</v>
      </c>
      <c r="H7" s="52">
        <v>120000</v>
      </c>
      <c r="I7" s="62">
        <v>480000</v>
      </c>
      <c r="J7" s="62">
        <v>480000</v>
      </c>
      <c r="K7" s="45">
        <v>44859</v>
      </c>
      <c r="L7" s="46" t="s">
        <v>47</v>
      </c>
      <c r="M7" s="46" t="s">
        <v>51</v>
      </c>
      <c r="N7" s="46" t="s">
        <v>51</v>
      </c>
      <c r="O7" s="36" t="str">
        <f t="shared" si="1"/>
        <v>側車付二輪</v>
      </c>
    </row>
    <row r="8" spans="2:15" x14ac:dyDescent="0.55000000000000004">
      <c r="B8" s="105"/>
      <c r="C8" s="99"/>
      <c r="D8" s="46" t="s">
        <v>57</v>
      </c>
      <c r="E8" s="61" t="s">
        <v>50</v>
      </c>
      <c r="F8" s="52">
        <v>1400000</v>
      </c>
      <c r="G8" s="53">
        <v>738000</v>
      </c>
      <c r="H8" s="52">
        <v>120000</v>
      </c>
      <c r="I8" s="62">
        <v>480000</v>
      </c>
      <c r="J8" s="62">
        <v>480000</v>
      </c>
      <c r="K8" s="45">
        <v>44859</v>
      </c>
      <c r="L8" s="46" t="s">
        <v>47</v>
      </c>
      <c r="M8" s="46" t="s">
        <v>51</v>
      </c>
      <c r="N8" s="46" t="s">
        <v>51</v>
      </c>
      <c r="O8" s="36">
        <f t="shared" si="1"/>
        <v>0</v>
      </c>
    </row>
    <row r="9" spans="2:15" x14ac:dyDescent="0.55000000000000004">
      <c r="B9" s="106"/>
      <c r="C9" s="100"/>
      <c r="D9" s="46" t="s">
        <v>58</v>
      </c>
      <c r="E9" s="61" t="s">
        <v>50</v>
      </c>
      <c r="F9" s="52">
        <v>1400000</v>
      </c>
      <c r="G9" s="53">
        <v>801000</v>
      </c>
      <c r="H9" s="52">
        <v>120000</v>
      </c>
      <c r="I9" s="62">
        <v>479000</v>
      </c>
      <c r="J9" s="62">
        <v>479000</v>
      </c>
      <c r="K9" s="45">
        <v>44859</v>
      </c>
      <c r="L9" s="46" t="s">
        <v>47</v>
      </c>
      <c r="M9" s="46" t="s">
        <v>51</v>
      </c>
      <c r="N9" s="46" t="s">
        <v>51</v>
      </c>
      <c r="O9" s="36">
        <f t="shared" si="1"/>
        <v>0</v>
      </c>
    </row>
    <row r="10" spans="2:15" x14ac:dyDescent="0.55000000000000004">
      <c r="B10" s="101" t="s">
        <v>59</v>
      </c>
      <c r="C10" s="98" t="s">
        <v>62</v>
      </c>
      <c r="D10" s="46" t="s">
        <v>60</v>
      </c>
      <c r="E10" s="61" t="s">
        <v>61</v>
      </c>
      <c r="F10" s="52">
        <v>798000</v>
      </c>
      <c r="G10" s="53">
        <v>556000</v>
      </c>
      <c r="H10" s="52">
        <v>60000</v>
      </c>
      <c r="I10" s="62">
        <v>182000</v>
      </c>
      <c r="J10" s="62">
        <v>182000</v>
      </c>
      <c r="K10" s="45">
        <v>44818</v>
      </c>
      <c r="L10" s="46" t="s">
        <v>47</v>
      </c>
      <c r="M10" s="46" t="s">
        <v>51</v>
      </c>
      <c r="N10" s="46" t="s">
        <v>51</v>
      </c>
      <c r="O10" s="36" t="str">
        <f t="shared" si="1"/>
        <v>原付</v>
      </c>
    </row>
    <row r="11" spans="2:15" ht="14.5" x14ac:dyDescent="0.55000000000000004">
      <c r="B11" s="102"/>
      <c r="C11" s="99"/>
      <c r="D11" s="46" t="s">
        <v>63</v>
      </c>
      <c r="E11" s="63" t="s">
        <v>64</v>
      </c>
      <c r="F11" s="52">
        <v>530000</v>
      </c>
      <c r="G11" s="53">
        <v>220000</v>
      </c>
      <c r="H11" s="52">
        <v>60000</v>
      </c>
      <c r="I11" s="62">
        <v>250000</v>
      </c>
      <c r="J11" s="62">
        <v>180000</v>
      </c>
      <c r="K11" s="45">
        <v>45119</v>
      </c>
      <c r="L11" s="46"/>
      <c r="M11" s="46"/>
      <c r="N11" s="46"/>
      <c r="O11" s="36">
        <f t="shared" si="1"/>
        <v>0</v>
      </c>
    </row>
    <row r="12" spans="2:15" ht="14.5" x14ac:dyDescent="0.55000000000000004">
      <c r="B12" s="102"/>
      <c r="C12" s="99"/>
      <c r="D12" s="46" t="s">
        <v>65</v>
      </c>
      <c r="E12" s="63" t="s">
        <v>66</v>
      </c>
      <c r="F12" s="52">
        <v>540000</v>
      </c>
      <c r="G12" s="53">
        <v>230000</v>
      </c>
      <c r="H12" s="52">
        <v>60000</v>
      </c>
      <c r="I12" s="62">
        <v>250000</v>
      </c>
      <c r="J12" s="62">
        <v>180000</v>
      </c>
      <c r="K12" s="45">
        <v>45119</v>
      </c>
      <c r="L12" s="46"/>
      <c r="M12" s="46"/>
      <c r="N12" s="46"/>
      <c r="O12" s="36">
        <f t="shared" si="1"/>
        <v>0</v>
      </c>
    </row>
    <row r="13" spans="2:15" ht="14.5" x14ac:dyDescent="0.55000000000000004">
      <c r="B13" s="102"/>
      <c r="C13" s="100"/>
      <c r="D13" s="46" t="s">
        <v>67</v>
      </c>
      <c r="E13" s="63" t="s">
        <v>68</v>
      </c>
      <c r="F13" s="52">
        <v>540000</v>
      </c>
      <c r="G13" s="53">
        <v>230000</v>
      </c>
      <c r="H13" s="52">
        <v>60000</v>
      </c>
      <c r="I13" s="62">
        <v>250000</v>
      </c>
      <c r="J13" s="62">
        <v>180000</v>
      </c>
      <c r="K13" s="45">
        <v>45119</v>
      </c>
      <c r="L13" s="46"/>
      <c r="M13" s="46"/>
      <c r="N13" s="46"/>
      <c r="O13" s="36">
        <f t="shared" si="1"/>
        <v>0</v>
      </c>
    </row>
    <row r="14" spans="2:15" x14ac:dyDescent="0.55000000000000004">
      <c r="B14" s="103"/>
      <c r="C14" s="46" t="s">
        <v>71</v>
      </c>
      <c r="D14" s="46" t="s">
        <v>69</v>
      </c>
      <c r="E14" s="46" t="s">
        <v>70</v>
      </c>
      <c r="F14" s="52">
        <v>998000</v>
      </c>
      <c r="G14" s="53">
        <v>596000</v>
      </c>
      <c r="H14" s="52">
        <v>100000</v>
      </c>
      <c r="I14" s="53">
        <v>302000</v>
      </c>
      <c r="J14" s="52">
        <v>302000</v>
      </c>
      <c r="K14" s="45">
        <v>44602</v>
      </c>
      <c r="L14" s="46" t="s">
        <v>47</v>
      </c>
      <c r="M14" s="46" t="s">
        <v>51</v>
      </c>
      <c r="N14" s="46" t="s">
        <v>51</v>
      </c>
      <c r="O14" s="36" t="str">
        <f t="shared" si="1"/>
        <v>原付</v>
      </c>
    </row>
    <row r="15" spans="2:15" x14ac:dyDescent="0.55000000000000004">
      <c r="B15" s="99"/>
      <c r="C15" s="98" t="s">
        <v>76</v>
      </c>
      <c r="D15" s="46" t="s">
        <v>74</v>
      </c>
      <c r="E15" s="46" t="s">
        <v>75</v>
      </c>
      <c r="F15" s="52">
        <v>570000</v>
      </c>
      <c r="G15" s="53">
        <v>172000</v>
      </c>
      <c r="H15" s="52">
        <v>60000</v>
      </c>
      <c r="I15" s="53" t="s">
        <v>77</v>
      </c>
      <c r="J15" s="52" t="s">
        <v>46</v>
      </c>
      <c r="K15" s="45"/>
      <c r="L15" s="46" t="s">
        <v>72</v>
      </c>
      <c r="M15" s="46" t="s">
        <v>73</v>
      </c>
      <c r="N15" s="46" t="s">
        <v>73</v>
      </c>
      <c r="O15" s="36" t="str">
        <f t="shared" si="1"/>
        <v>原付</v>
      </c>
    </row>
    <row r="16" spans="2:15" x14ac:dyDescent="0.55000000000000004">
      <c r="B16" s="99"/>
      <c r="C16" s="99"/>
      <c r="D16" s="46" t="s">
        <v>78</v>
      </c>
      <c r="E16" s="46" t="s">
        <v>75</v>
      </c>
      <c r="F16" s="52">
        <v>810000</v>
      </c>
      <c r="G16" s="53">
        <f>G15</f>
        <v>172000</v>
      </c>
      <c r="H16" s="52">
        <v>60000</v>
      </c>
      <c r="I16" s="53" t="s">
        <v>77</v>
      </c>
      <c r="J16" s="52" t="s">
        <v>46</v>
      </c>
      <c r="K16" s="45"/>
      <c r="L16" s="46" t="s">
        <v>72</v>
      </c>
      <c r="M16" s="46" t="s">
        <v>73</v>
      </c>
      <c r="N16" s="46" t="s">
        <v>73</v>
      </c>
      <c r="O16" s="36">
        <f t="shared" si="1"/>
        <v>0</v>
      </c>
    </row>
    <row r="17" spans="2:15" x14ac:dyDescent="0.55000000000000004">
      <c r="B17" s="99"/>
      <c r="C17" s="99"/>
      <c r="D17" s="46" t="s">
        <v>79</v>
      </c>
      <c r="E17" s="46" t="s">
        <v>75</v>
      </c>
      <c r="F17" s="52">
        <v>490000</v>
      </c>
      <c r="G17" s="53">
        <f>G16</f>
        <v>172000</v>
      </c>
      <c r="H17" s="52">
        <v>60000</v>
      </c>
      <c r="I17" s="53">
        <v>258000</v>
      </c>
      <c r="J17" s="52">
        <v>180000</v>
      </c>
      <c r="K17" s="45"/>
      <c r="L17" s="46" t="s">
        <v>72</v>
      </c>
      <c r="M17" s="46" t="s">
        <v>73</v>
      </c>
      <c r="N17" s="46" t="s">
        <v>73</v>
      </c>
      <c r="O17" s="36">
        <f t="shared" si="1"/>
        <v>0</v>
      </c>
    </row>
    <row r="18" spans="2:15" x14ac:dyDescent="0.55000000000000004">
      <c r="B18" s="99"/>
      <c r="C18" s="100"/>
      <c r="D18" s="46" t="s">
        <v>80</v>
      </c>
      <c r="E18" s="46" t="s">
        <v>75</v>
      </c>
      <c r="F18" s="52">
        <v>650000</v>
      </c>
      <c r="G18" s="53">
        <f>G17</f>
        <v>172000</v>
      </c>
      <c r="H18" s="52">
        <v>60000</v>
      </c>
      <c r="I18" s="53">
        <v>456000</v>
      </c>
      <c r="J18" s="52">
        <v>180000</v>
      </c>
      <c r="K18" s="45"/>
      <c r="L18" s="46" t="s">
        <v>72</v>
      </c>
      <c r="M18" s="46" t="s">
        <v>73</v>
      </c>
      <c r="N18" s="46" t="s">
        <v>73</v>
      </c>
      <c r="O18" s="36">
        <f t="shared" si="1"/>
        <v>0</v>
      </c>
    </row>
    <row r="19" spans="2:15" x14ac:dyDescent="0.55000000000000004">
      <c r="B19" s="99"/>
      <c r="C19" s="98" t="s">
        <v>76</v>
      </c>
      <c r="D19" s="46" t="s">
        <v>81</v>
      </c>
      <c r="E19" s="46" t="s">
        <v>82</v>
      </c>
      <c r="F19" s="52">
        <v>580000</v>
      </c>
      <c r="G19" s="53">
        <v>182000</v>
      </c>
      <c r="H19" s="52">
        <v>60000</v>
      </c>
      <c r="I19" s="53" t="s">
        <v>77</v>
      </c>
      <c r="J19" s="52" t="s">
        <v>46</v>
      </c>
      <c r="K19" s="45"/>
      <c r="L19" s="46" t="s">
        <v>72</v>
      </c>
      <c r="M19" s="46" t="s">
        <v>73</v>
      </c>
      <c r="N19" s="46" t="s">
        <v>73</v>
      </c>
      <c r="O19" s="36" t="str">
        <f t="shared" si="1"/>
        <v>原付</v>
      </c>
    </row>
    <row r="20" spans="2:15" x14ac:dyDescent="0.55000000000000004">
      <c r="B20" s="99"/>
      <c r="C20" s="99"/>
      <c r="D20" s="46" t="s">
        <v>83</v>
      </c>
      <c r="E20" s="46" t="s">
        <v>82</v>
      </c>
      <c r="F20" s="52">
        <v>820000</v>
      </c>
      <c r="G20" s="53">
        <f>G19</f>
        <v>182000</v>
      </c>
      <c r="H20" s="52">
        <v>60000</v>
      </c>
      <c r="I20" s="53" t="s">
        <v>77</v>
      </c>
      <c r="J20" s="52" t="s">
        <v>46</v>
      </c>
      <c r="K20" s="45"/>
      <c r="L20" s="46" t="s">
        <v>72</v>
      </c>
      <c r="M20" s="46" t="s">
        <v>73</v>
      </c>
      <c r="N20" s="46" t="s">
        <v>73</v>
      </c>
      <c r="O20" s="36">
        <f t="shared" si="1"/>
        <v>0</v>
      </c>
    </row>
    <row r="21" spans="2:15" x14ac:dyDescent="0.55000000000000004">
      <c r="B21" s="99"/>
      <c r="C21" s="99"/>
      <c r="D21" s="46" t="s">
        <v>84</v>
      </c>
      <c r="E21" s="46" t="s">
        <v>82</v>
      </c>
      <c r="F21" s="52">
        <v>500000</v>
      </c>
      <c r="G21" s="53">
        <f>G20</f>
        <v>182000</v>
      </c>
      <c r="H21" s="52">
        <v>60000</v>
      </c>
      <c r="I21" s="53">
        <v>258000</v>
      </c>
      <c r="J21" s="52">
        <v>180000</v>
      </c>
      <c r="K21" s="45"/>
      <c r="L21" s="46" t="s">
        <v>72</v>
      </c>
      <c r="M21" s="46" t="s">
        <v>73</v>
      </c>
      <c r="N21" s="46" t="s">
        <v>73</v>
      </c>
      <c r="O21" s="36">
        <f t="shared" si="1"/>
        <v>0</v>
      </c>
    </row>
    <row r="22" spans="2:15" x14ac:dyDescent="0.55000000000000004">
      <c r="B22" s="99"/>
      <c r="C22" s="100"/>
      <c r="D22" s="46" t="s">
        <v>85</v>
      </c>
      <c r="E22" s="46" t="s">
        <v>82</v>
      </c>
      <c r="F22" s="52">
        <v>660000</v>
      </c>
      <c r="G22" s="53">
        <f>G21</f>
        <v>182000</v>
      </c>
      <c r="H22" s="52">
        <v>60000</v>
      </c>
      <c r="I22" s="53">
        <v>456000</v>
      </c>
      <c r="J22" s="52">
        <v>180000</v>
      </c>
      <c r="K22" s="45"/>
      <c r="L22" s="46" t="s">
        <v>72</v>
      </c>
      <c r="M22" s="46" t="s">
        <v>73</v>
      </c>
      <c r="N22" s="46" t="s">
        <v>73</v>
      </c>
      <c r="O22" s="36">
        <f t="shared" si="1"/>
        <v>0</v>
      </c>
    </row>
    <row r="23" spans="2:15" x14ac:dyDescent="0.55000000000000004">
      <c r="B23" s="99"/>
      <c r="C23" s="98" t="s">
        <v>76</v>
      </c>
      <c r="D23" s="46" t="s">
        <v>86</v>
      </c>
      <c r="E23" s="46" t="s">
        <v>87</v>
      </c>
      <c r="F23" s="52">
        <v>580000</v>
      </c>
      <c r="G23" s="53">
        <v>182000</v>
      </c>
      <c r="H23" s="52">
        <v>60000</v>
      </c>
      <c r="I23" s="53" t="s">
        <v>77</v>
      </c>
      <c r="J23" s="52">
        <v>180000</v>
      </c>
      <c r="K23" s="45"/>
      <c r="L23" s="46" t="s">
        <v>72</v>
      </c>
      <c r="M23" s="46" t="s">
        <v>73</v>
      </c>
      <c r="N23" s="46" t="s">
        <v>73</v>
      </c>
      <c r="O23" s="36" t="str">
        <f t="shared" si="1"/>
        <v>原付</v>
      </c>
    </row>
    <row r="24" spans="2:15" x14ac:dyDescent="0.55000000000000004">
      <c r="B24" s="99"/>
      <c r="C24" s="99"/>
      <c r="D24" s="46" t="s">
        <v>88</v>
      </c>
      <c r="E24" s="46" t="s">
        <v>87</v>
      </c>
      <c r="F24" s="52">
        <v>820000</v>
      </c>
      <c r="G24" s="53">
        <f>G23</f>
        <v>182000</v>
      </c>
      <c r="H24" s="52">
        <v>60000</v>
      </c>
      <c r="I24" s="53" t="s">
        <v>77</v>
      </c>
      <c r="J24" s="52">
        <v>180000</v>
      </c>
      <c r="K24" s="45"/>
      <c r="L24" s="46" t="s">
        <v>72</v>
      </c>
      <c r="M24" s="46" t="s">
        <v>73</v>
      </c>
      <c r="N24" s="46" t="s">
        <v>73</v>
      </c>
      <c r="O24" s="36">
        <f t="shared" si="1"/>
        <v>0</v>
      </c>
    </row>
    <row r="25" spans="2:15" x14ac:dyDescent="0.55000000000000004">
      <c r="B25" s="99"/>
      <c r="C25" s="99"/>
      <c r="D25" s="46" t="s">
        <v>89</v>
      </c>
      <c r="E25" s="46" t="s">
        <v>87</v>
      </c>
      <c r="F25" s="52">
        <v>500000</v>
      </c>
      <c r="G25" s="53">
        <f>G24</f>
        <v>182000</v>
      </c>
      <c r="H25" s="52">
        <v>60000</v>
      </c>
      <c r="I25" s="53">
        <v>258000</v>
      </c>
      <c r="J25" s="52">
        <v>180000</v>
      </c>
      <c r="K25" s="45"/>
      <c r="L25" s="46" t="s">
        <v>72</v>
      </c>
      <c r="M25" s="46" t="s">
        <v>73</v>
      </c>
      <c r="N25" s="46" t="s">
        <v>73</v>
      </c>
      <c r="O25" s="36">
        <f t="shared" si="1"/>
        <v>0</v>
      </c>
    </row>
    <row r="26" spans="2:15" x14ac:dyDescent="0.55000000000000004">
      <c r="B26" s="99"/>
      <c r="C26" s="100"/>
      <c r="D26" s="46" t="s">
        <v>90</v>
      </c>
      <c r="E26" s="46" t="s">
        <v>87</v>
      </c>
      <c r="F26" s="52">
        <v>660000</v>
      </c>
      <c r="G26" s="53">
        <f>G25</f>
        <v>182000</v>
      </c>
      <c r="H26" s="52">
        <v>60000</v>
      </c>
      <c r="I26" s="53">
        <v>456000</v>
      </c>
      <c r="J26" s="52">
        <v>180000</v>
      </c>
      <c r="K26" s="45"/>
      <c r="L26" s="46" t="s">
        <v>72</v>
      </c>
      <c r="M26" s="46" t="s">
        <v>73</v>
      </c>
      <c r="N26" s="46" t="s">
        <v>73</v>
      </c>
      <c r="O26" s="36">
        <f t="shared" si="1"/>
        <v>0</v>
      </c>
    </row>
    <row r="27" spans="2:15" x14ac:dyDescent="0.55000000000000004">
      <c r="B27" s="99"/>
      <c r="C27" s="98" t="s">
        <v>76</v>
      </c>
      <c r="D27" s="46" t="s">
        <v>91</v>
      </c>
      <c r="E27" s="46" t="s">
        <v>92</v>
      </c>
      <c r="F27" s="52">
        <v>740000</v>
      </c>
      <c r="G27" s="53">
        <v>315000</v>
      </c>
      <c r="H27" s="52">
        <v>60000</v>
      </c>
      <c r="I27" s="53" t="s">
        <v>77</v>
      </c>
      <c r="J27" s="52">
        <v>365000</v>
      </c>
      <c r="K27" s="45">
        <v>44314</v>
      </c>
      <c r="L27" s="46" t="s">
        <v>93</v>
      </c>
      <c r="M27" s="46" t="s">
        <v>73</v>
      </c>
      <c r="N27" s="46" t="s">
        <v>73</v>
      </c>
      <c r="O27" s="36" t="str">
        <f t="shared" si="1"/>
        <v>原付</v>
      </c>
    </row>
    <row r="28" spans="2:15" x14ac:dyDescent="0.55000000000000004">
      <c r="B28" s="99"/>
      <c r="C28" s="99"/>
      <c r="D28" s="46" t="s">
        <v>94</v>
      </c>
      <c r="E28" s="46" t="s">
        <v>92</v>
      </c>
      <c r="F28" s="52">
        <v>980000</v>
      </c>
      <c r="G28" s="53">
        <f>G27</f>
        <v>315000</v>
      </c>
      <c r="H28" s="52">
        <v>60000</v>
      </c>
      <c r="I28" s="53" t="s">
        <v>77</v>
      </c>
      <c r="J28" s="52">
        <v>480000</v>
      </c>
      <c r="K28" s="45">
        <v>44314</v>
      </c>
      <c r="L28" s="46" t="s">
        <v>93</v>
      </c>
      <c r="M28" s="46" t="s">
        <v>73</v>
      </c>
      <c r="N28" s="46" t="s">
        <v>73</v>
      </c>
      <c r="O28" s="36">
        <f t="shared" si="1"/>
        <v>0</v>
      </c>
    </row>
    <row r="29" spans="2:15" x14ac:dyDescent="0.55000000000000004">
      <c r="B29" s="99"/>
      <c r="C29" s="99"/>
      <c r="D29" s="46" t="s">
        <v>95</v>
      </c>
      <c r="E29" s="46" t="s">
        <v>92</v>
      </c>
      <c r="F29" s="52">
        <v>660000</v>
      </c>
      <c r="G29" s="53">
        <f>G28</f>
        <v>315000</v>
      </c>
      <c r="H29" s="52">
        <v>60000</v>
      </c>
      <c r="I29" s="53">
        <v>285000</v>
      </c>
      <c r="J29" s="52">
        <v>285000</v>
      </c>
      <c r="K29" s="45">
        <v>44314</v>
      </c>
      <c r="L29" s="46" t="s">
        <v>93</v>
      </c>
      <c r="M29" s="46" t="s">
        <v>73</v>
      </c>
      <c r="N29" s="46" t="s">
        <v>73</v>
      </c>
      <c r="O29" s="36">
        <f t="shared" si="1"/>
        <v>0</v>
      </c>
    </row>
    <row r="30" spans="2:15" x14ac:dyDescent="0.55000000000000004">
      <c r="B30" s="99"/>
      <c r="C30" s="100"/>
      <c r="D30" s="46" t="s">
        <v>96</v>
      </c>
      <c r="E30" s="46" t="s">
        <v>92</v>
      </c>
      <c r="F30" s="52">
        <v>820000</v>
      </c>
      <c r="G30" s="53">
        <f>G29</f>
        <v>315000</v>
      </c>
      <c r="H30" s="52">
        <v>60000</v>
      </c>
      <c r="I30" s="53">
        <v>480000</v>
      </c>
      <c r="J30" s="52">
        <v>445000</v>
      </c>
      <c r="K30" s="45">
        <v>44314</v>
      </c>
      <c r="L30" s="46" t="s">
        <v>93</v>
      </c>
      <c r="M30" s="46" t="s">
        <v>73</v>
      </c>
      <c r="N30" s="46" t="s">
        <v>73</v>
      </c>
      <c r="O30" s="36">
        <f t="shared" si="1"/>
        <v>0</v>
      </c>
    </row>
    <row r="31" spans="2:15" x14ac:dyDescent="0.55000000000000004">
      <c r="B31" s="99"/>
      <c r="C31" s="98" t="s">
        <v>76</v>
      </c>
      <c r="D31" s="46" t="s">
        <v>97</v>
      </c>
      <c r="E31" s="46" t="s">
        <v>98</v>
      </c>
      <c r="F31" s="52">
        <v>890000</v>
      </c>
      <c r="G31" s="53">
        <v>468000</v>
      </c>
      <c r="H31" s="52">
        <v>60000</v>
      </c>
      <c r="I31" s="53" t="s">
        <v>77</v>
      </c>
      <c r="J31" s="52">
        <v>362000</v>
      </c>
      <c r="K31" s="45">
        <v>44498</v>
      </c>
      <c r="L31" s="46" t="s">
        <v>93</v>
      </c>
      <c r="M31" s="46" t="s">
        <v>51</v>
      </c>
      <c r="N31" s="46" t="s">
        <v>73</v>
      </c>
      <c r="O31" s="36" t="str">
        <f t="shared" si="1"/>
        <v>原付</v>
      </c>
    </row>
    <row r="32" spans="2:15" x14ac:dyDescent="0.55000000000000004">
      <c r="B32" s="99"/>
      <c r="C32" s="99"/>
      <c r="D32" s="46" t="s">
        <v>99</v>
      </c>
      <c r="E32" s="46" t="s">
        <v>98</v>
      </c>
      <c r="F32" s="52">
        <v>1130000</v>
      </c>
      <c r="G32" s="53">
        <f>G31</f>
        <v>468000</v>
      </c>
      <c r="H32" s="52">
        <v>60000</v>
      </c>
      <c r="I32" s="53" t="s">
        <v>77</v>
      </c>
      <c r="J32" s="52">
        <v>480000</v>
      </c>
      <c r="K32" s="45">
        <v>44498</v>
      </c>
      <c r="L32" s="46" t="s">
        <v>93</v>
      </c>
      <c r="M32" s="46" t="s">
        <v>51</v>
      </c>
      <c r="N32" s="46" t="s">
        <v>73</v>
      </c>
      <c r="O32" s="36">
        <f t="shared" si="1"/>
        <v>0</v>
      </c>
    </row>
    <row r="33" spans="2:15" x14ac:dyDescent="0.55000000000000004">
      <c r="B33" s="99"/>
      <c r="C33" s="99"/>
      <c r="D33" s="46" t="s">
        <v>100</v>
      </c>
      <c r="E33" s="46" t="s">
        <v>98</v>
      </c>
      <c r="F33" s="52">
        <v>810000</v>
      </c>
      <c r="G33" s="53">
        <f>G32</f>
        <v>468000</v>
      </c>
      <c r="H33" s="52">
        <v>60000</v>
      </c>
      <c r="I33" s="53">
        <v>282000</v>
      </c>
      <c r="J33" s="52">
        <v>282000</v>
      </c>
      <c r="K33" s="45">
        <v>44498</v>
      </c>
      <c r="L33" s="46" t="s">
        <v>93</v>
      </c>
      <c r="M33" s="46" t="s">
        <v>51</v>
      </c>
      <c r="N33" s="46" t="s">
        <v>73</v>
      </c>
      <c r="O33" s="36">
        <f t="shared" ref="O33:O63" si="2">IF(OR(C33="原付一種",C33="原付二種"),"原付",C33)</f>
        <v>0</v>
      </c>
    </row>
    <row r="34" spans="2:15" x14ac:dyDescent="0.55000000000000004">
      <c r="B34" s="99"/>
      <c r="C34" s="100"/>
      <c r="D34" s="46" t="s">
        <v>101</v>
      </c>
      <c r="E34" s="46" t="s">
        <v>98</v>
      </c>
      <c r="F34" s="52">
        <v>970000</v>
      </c>
      <c r="G34" s="53">
        <f>G33</f>
        <v>468000</v>
      </c>
      <c r="H34" s="52">
        <v>60000</v>
      </c>
      <c r="I34" s="53">
        <v>480000</v>
      </c>
      <c r="J34" s="52">
        <v>442000</v>
      </c>
      <c r="K34" s="45">
        <v>44498</v>
      </c>
      <c r="L34" s="46" t="s">
        <v>93</v>
      </c>
      <c r="M34" s="46" t="s">
        <v>51</v>
      </c>
      <c r="N34" s="46" t="s">
        <v>73</v>
      </c>
      <c r="O34" s="36">
        <f t="shared" si="2"/>
        <v>0</v>
      </c>
    </row>
    <row r="35" spans="2:15" x14ac:dyDescent="0.55000000000000004">
      <c r="B35" s="99"/>
      <c r="C35" s="98" t="s">
        <v>76</v>
      </c>
      <c r="D35" s="63" t="s">
        <v>102</v>
      </c>
      <c r="E35" s="46" t="s">
        <v>104</v>
      </c>
      <c r="F35" s="52">
        <v>222000</v>
      </c>
      <c r="G35" s="53">
        <v>163000</v>
      </c>
      <c r="H35" s="52">
        <v>23000</v>
      </c>
      <c r="I35" s="53">
        <v>36000</v>
      </c>
      <c r="J35" s="53">
        <v>36000</v>
      </c>
      <c r="K35" s="45">
        <v>45068</v>
      </c>
      <c r="L35" s="46" t="s">
        <v>72</v>
      </c>
      <c r="M35" s="46" t="s">
        <v>73</v>
      </c>
      <c r="N35" s="46" t="s">
        <v>51</v>
      </c>
      <c r="O35" s="36" t="str">
        <f t="shared" si="2"/>
        <v>原付</v>
      </c>
    </row>
    <row r="36" spans="2:15" x14ac:dyDescent="0.55000000000000004">
      <c r="B36" s="99"/>
      <c r="C36" s="100"/>
      <c r="D36" s="63" t="s">
        <v>105</v>
      </c>
      <c r="E36" s="46" t="s">
        <v>104</v>
      </c>
      <c r="F36" s="52">
        <v>302000</v>
      </c>
      <c r="G36" s="53">
        <v>163000</v>
      </c>
      <c r="H36" s="52">
        <v>43000</v>
      </c>
      <c r="I36" s="53">
        <v>115000</v>
      </c>
      <c r="J36" s="53">
        <v>96000</v>
      </c>
      <c r="K36" s="45">
        <v>45068</v>
      </c>
      <c r="L36" s="46" t="s">
        <v>72</v>
      </c>
      <c r="M36" s="46" t="s">
        <v>73</v>
      </c>
      <c r="N36" s="46" t="s">
        <v>51</v>
      </c>
      <c r="O36" s="36">
        <f t="shared" si="2"/>
        <v>0</v>
      </c>
    </row>
    <row r="37" spans="2:15" x14ac:dyDescent="0.55000000000000004">
      <c r="B37" s="99"/>
      <c r="C37" s="98" t="s">
        <v>76</v>
      </c>
      <c r="D37" s="54" t="s">
        <v>106</v>
      </c>
      <c r="E37" s="55" t="s">
        <v>107</v>
      </c>
      <c r="F37" s="56">
        <v>330000</v>
      </c>
      <c r="G37" s="57" t="s">
        <v>108</v>
      </c>
      <c r="H37" s="58" t="s">
        <v>109</v>
      </c>
      <c r="I37" s="56">
        <v>218000</v>
      </c>
      <c r="J37" s="56">
        <v>180000</v>
      </c>
      <c r="K37" s="45"/>
      <c r="L37" s="46"/>
      <c r="M37" s="46"/>
      <c r="N37" s="46"/>
      <c r="O37" s="36" t="str">
        <f t="shared" si="2"/>
        <v>原付</v>
      </c>
    </row>
    <row r="38" spans="2:15" x14ac:dyDescent="0.55000000000000004">
      <c r="B38" s="99"/>
      <c r="C38" s="99"/>
      <c r="D38" s="54" t="s">
        <v>110</v>
      </c>
      <c r="E38" s="55" t="s">
        <v>82</v>
      </c>
      <c r="F38" s="56">
        <v>340000</v>
      </c>
      <c r="G38" s="57" t="s">
        <v>111</v>
      </c>
      <c r="H38" s="58" t="s">
        <v>109</v>
      </c>
      <c r="I38" s="56">
        <v>218000</v>
      </c>
      <c r="J38" s="56">
        <v>180000</v>
      </c>
      <c r="K38" s="45"/>
      <c r="L38" s="46"/>
      <c r="M38" s="46"/>
      <c r="N38" s="46"/>
      <c r="O38" s="36">
        <f t="shared" si="2"/>
        <v>0</v>
      </c>
    </row>
    <row r="39" spans="2:15" x14ac:dyDescent="0.55000000000000004">
      <c r="B39" s="99"/>
      <c r="C39" s="99"/>
      <c r="D39" s="54" t="s">
        <v>112</v>
      </c>
      <c r="E39" s="55" t="s">
        <v>87</v>
      </c>
      <c r="F39" s="56">
        <v>340000</v>
      </c>
      <c r="G39" s="57" t="s">
        <v>111</v>
      </c>
      <c r="H39" s="58" t="s">
        <v>109</v>
      </c>
      <c r="I39" s="56">
        <v>218000</v>
      </c>
      <c r="J39" s="56">
        <v>180000</v>
      </c>
      <c r="K39" s="45"/>
      <c r="L39" s="46"/>
      <c r="M39" s="46"/>
      <c r="N39" s="46"/>
      <c r="O39" s="36">
        <f t="shared" si="2"/>
        <v>0</v>
      </c>
    </row>
    <row r="40" spans="2:15" x14ac:dyDescent="0.55000000000000004">
      <c r="B40" s="99"/>
      <c r="C40" s="99"/>
      <c r="D40" s="54" t="s">
        <v>113</v>
      </c>
      <c r="E40" s="55" t="s">
        <v>114</v>
      </c>
      <c r="F40" s="56">
        <v>500000</v>
      </c>
      <c r="G40" s="57" t="s">
        <v>115</v>
      </c>
      <c r="H40" s="58" t="s">
        <v>109</v>
      </c>
      <c r="I40" s="56">
        <v>245000</v>
      </c>
      <c r="J40" s="56">
        <v>285000</v>
      </c>
      <c r="K40" s="45"/>
      <c r="L40" s="46"/>
      <c r="M40" s="46"/>
      <c r="N40" s="46"/>
      <c r="O40" s="36">
        <f t="shared" si="2"/>
        <v>0</v>
      </c>
    </row>
    <row r="41" spans="2:15" x14ac:dyDescent="0.55000000000000004">
      <c r="B41" s="99"/>
      <c r="C41" s="99"/>
      <c r="D41" s="54" t="s">
        <v>116</v>
      </c>
      <c r="E41" s="55" t="s">
        <v>117</v>
      </c>
      <c r="F41" s="56">
        <v>650000</v>
      </c>
      <c r="G41" s="57" t="s">
        <v>118</v>
      </c>
      <c r="H41" s="58" t="s">
        <v>109</v>
      </c>
      <c r="I41" s="56">
        <v>242000</v>
      </c>
      <c r="J41" s="56">
        <v>282000</v>
      </c>
      <c r="K41" s="45"/>
      <c r="L41" s="46"/>
      <c r="M41" s="46"/>
      <c r="N41" s="46"/>
      <c r="O41" s="36">
        <f t="shared" si="2"/>
        <v>0</v>
      </c>
    </row>
    <row r="42" spans="2:15" x14ac:dyDescent="0.55000000000000004">
      <c r="B42" s="99"/>
      <c r="C42" s="100"/>
      <c r="D42" s="54" t="s">
        <v>119</v>
      </c>
      <c r="E42" s="55" t="s">
        <v>103</v>
      </c>
      <c r="F42" s="56">
        <v>142000</v>
      </c>
      <c r="G42" s="57" t="s">
        <v>120</v>
      </c>
      <c r="H42" s="58" t="s">
        <v>109</v>
      </c>
      <c r="I42" s="56">
        <v>16000</v>
      </c>
      <c r="J42" s="56">
        <v>36000</v>
      </c>
      <c r="K42" s="45"/>
      <c r="L42" s="46"/>
      <c r="M42" s="46"/>
      <c r="N42" s="46"/>
      <c r="O42" s="36">
        <f t="shared" si="2"/>
        <v>0</v>
      </c>
    </row>
    <row r="43" spans="2:15" x14ac:dyDescent="0.55000000000000004">
      <c r="B43" s="99"/>
      <c r="C43" s="99"/>
      <c r="D43" s="54" t="s">
        <v>121</v>
      </c>
      <c r="E43" s="55" t="s">
        <v>122</v>
      </c>
      <c r="F43" s="56">
        <v>330000</v>
      </c>
      <c r="G43" s="57" t="s">
        <v>123</v>
      </c>
      <c r="H43" s="58" t="s">
        <v>109</v>
      </c>
      <c r="I43" s="56">
        <v>170000</v>
      </c>
      <c r="J43" s="56">
        <v>210000</v>
      </c>
      <c r="K43" s="45"/>
      <c r="L43" s="46"/>
      <c r="M43" s="46"/>
      <c r="N43" s="46"/>
      <c r="O43" s="36">
        <f t="shared" si="2"/>
        <v>0</v>
      </c>
    </row>
    <row r="44" spans="2:15" x14ac:dyDescent="0.55000000000000004">
      <c r="B44" s="99"/>
      <c r="C44" s="99"/>
      <c r="D44" s="54" t="s">
        <v>124</v>
      </c>
      <c r="E44" s="55" t="s">
        <v>125</v>
      </c>
      <c r="F44" s="56">
        <v>340000</v>
      </c>
      <c r="G44" s="57" t="s">
        <v>126</v>
      </c>
      <c r="H44" s="58" t="s">
        <v>109</v>
      </c>
      <c r="I44" s="56">
        <v>167000</v>
      </c>
      <c r="J44" s="56">
        <v>207000</v>
      </c>
      <c r="K44" s="45"/>
      <c r="L44" s="46"/>
      <c r="M44" s="46"/>
      <c r="N44" s="46"/>
      <c r="O44" s="36">
        <f t="shared" si="2"/>
        <v>0</v>
      </c>
    </row>
    <row r="45" spans="2:15" ht="13.15" customHeight="1" x14ac:dyDescent="0.55000000000000004">
      <c r="B45" s="99"/>
      <c r="C45" s="99"/>
      <c r="D45" s="54" t="s">
        <v>127</v>
      </c>
      <c r="E45" s="55" t="s">
        <v>128</v>
      </c>
      <c r="F45" s="56">
        <v>340000</v>
      </c>
      <c r="G45" s="57" t="s">
        <v>126</v>
      </c>
      <c r="H45" s="58" t="s">
        <v>109</v>
      </c>
      <c r="I45" s="56">
        <v>167000</v>
      </c>
      <c r="J45" s="56">
        <v>207000</v>
      </c>
      <c r="K45" s="45"/>
      <c r="L45" s="46"/>
      <c r="M45" s="46"/>
      <c r="N45" s="46"/>
      <c r="O45" s="36">
        <f t="shared" si="2"/>
        <v>0</v>
      </c>
    </row>
    <row r="46" spans="2:15" x14ac:dyDescent="0.55000000000000004">
      <c r="B46" s="99"/>
      <c r="C46" s="99"/>
      <c r="D46" s="46" t="s">
        <v>129</v>
      </c>
      <c r="E46" s="46" t="s">
        <v>130</v>
      </c>
      <c r="F46" s="52">
        <v>570000</v>
      </c>
      <c r="G46" s="53">
        <v>211000</v>
      </c>
      <c r="H46" s="52">
        <v>89000</v>
      </c>
      <c r="I46" s="53" t="s">
        <v>77</v>
      </c>
      <c r="J46" s="52">
        <v>270000</v>
      </c>
      <c r="K46" s="45"/>
      <c r="L46" s="46" t="s">
        <v>72</v>
      </c>
      <c r="M46" s="46" t="s">
        <v>73</v>
      </c>
      <c r="N46" s="46" t="s">
        <v>73</v>
      </c>
      <c r="O46" s="36">
        <f t="shared" si="2"/>
        <v>0</v>
      </c>
    </row>
    <row r="47" spans="2:15" x14ac:dyDescent="0.55000000000000004">
      <c r="B47" s="99"/>
      <c r="C47" s="99"/>
      <c r="D47" s="46" t="s">
        <v>131</v>
      </c>
      <c r="E47" s="46" t="s">
        <v>130</v>
      </c>
      <c r="F47" s="52">
        <v>810000</v>
      </c>
      <c r="G47" s="53">
        <f>G46</f>
        <v>211000</v>
      </c>
      <c r="H47" s="52">
        <v>120000</v>
      </c>
      <c r="I47" s="53" t="s">
        <v>77</v>
      </c>
      <c r="J47" s="52">
        <v>479000</v>
      </c>
      <c r="K47" s="45"/>
      <c r="L47" s="46" t="s">
        <v>72</v>
      </c>
      <c r="M47" s="46" t="s">
        <v>73</v>
      </c>
      <c r="N47" s="46" t="s">
        <v>73</v>
      </c>
      <c r="O47" s="36">
        <f t="shared" si="2"/>
        <v>0</v>
      </c>
    </row>
    <row r="48" spans="2:15" x14ac:dyDescent="0.55000000000000004">
      <c r="B48" s="99"/>
      <c r="C48" s="99"/>
      <c r="D48" s="46" t="s">
        <v>132</v>
      </c>
      <c r="E48" s="46" t="s">
        <v>130</v>
      </c>
      <c r="F48" s="52">
        <v>490000</v>
      </c>
      <c r="G48" s="53">
        <f>G47</f>
        <v>211000</v>
      </c>
      <c r="H48" s="52">
        <v>69000</v>
      </c>
      <c r="I48" s="53">
        <v>210000</v>
      </c>
      <c r="J48" s="52">
        <v>210000</v>
      </c>
      <c r="K48" s="45"/>
      <c r="L48" s="46" t="s">
        <v>72</v>
      </c>
      <c r="M48" s="46" t="s">
        <v>73</v>
      </c>
      <c r="N48" s="46" t="s">
        <v>73</v>
      </c>
      <c r="O48" s="36">
        <f t="shared" si="2"/>
        <v>0</v>
      </c>
    </row>
    <row r="49" spans="2:15" x14ac:dyDescent="0.55000000000000004">
      <c r="B49" s="99"/>
      <c r="C49" s="99"/>
      <c r="D49" s="46" t="s">
        <v>133</v>
      </c>
      <c r="E49" s="46" t="s">
        <v>130</v>
      </c>
      <c r="F49" s="52">
        <v>650000</v>
      </c>
      <c r="G49" s="53">
        <f>G48</f>
        <v>211000</v>
      </c>
      <c r="H49" s="52">
        <v>109000</v>
      </c>
      <c r="I49" s="53">
        <v>368000</v>
      </c>
      <c r="J49" s="52">
        <v>330000</v>
      </c>
      <c r="K49" s="45"/>
      <c r="L49" s="46" t="s">
        <v>72</v>
      </c>
      <c r="M49" s="46" t="s">
        <v>73</v>
      </c>
      <c r="N49" s="46" t="s">
        <v>73</v>
      </c>
      <c r="O49" s="36">
        <f t="shared" si="2"/>
        <v>0</v>
      </c>
    </row>
    <row r="50" spans="2:15" x14ac:dyDescent="0.55000000000000004">
      <c r="B50" s="99"/>
      <c r="C50" s="99"/>
      <c r="D50" s="46" t="s">
        <v>134</v>
      </c>
      <c r="E50" s="46" t="s">
        <v>125</v>
      </c>
      <c r="F50" s="52">
        <v>580000</v>
      </c>
      <c r="G50" s="53">
        <v>224000</v>
      </c>
      <c r="H50" s="52">
        <v>89000</v>
      </c>
      <c r="I50" s="53" t="s">
        <v>77</v>
      </c>
      <c r="J50" s="52">
        <v>267000</v>
      </c>
      <c r="K50" s="45"/>
      <c r="L50" s="46" t="s">
        <v>72</v>
      </c>
      <c r="M50" s="46" t="s">
        <v>73</v>
      </c>
      <c r="N50" s="46" t="s">
        <v>73</v>
      </c>
      <c r="O50" s="36">
        <f t="shared" si="2"/>
        <v>0</v>
      </c>
    </row>
    <row r="51" spans="2:15" x14ac:dyDescent="0.55000000000000004">
      <c r="B51" s="99"/>
      <c r="C51" s="99"/>
      <c r="D51" s="46" t="s">
        <v>135</v>
      </c>
      <c r="E51" s="46" t="s">
        <v>125</v>
      </c>
      <c r="F51" s="52">
        <v>820000</v>
      </c>
      <c r="G51" s="53">
        <f>G50</f>
        <v>224000</v>
      </c>
      <c r="H51" s="52">
        <v>120000</v>
      </c>
      <c r="I51" s="53" t="s">
        <v>77</v>
      </c>
      <c r="J51" s="52">
        <v>476000</v>
      </c>
      <c r="K51" s="45"/>
      <c r="L51" s="46" t="s">
        <v>72</v>
      </c>
      <c r="M51" s="46" t="s">
        <v>73</v>
      </c>
      <c r="N51" s="46" t="s">
        <v>73</v>
      </c>
      <c r="O51" s="36">
        <f t="shared" si="2"/>
        <v>0</v>
      </c>
    </row>
    <row r="52" spans="2:15" x14ac:dyDescent="0.55000000000000004">
      <c r="B52" s="99"/>
      <c r="C52" s="99"/>
      <c r="D52" s="46" t="s">
        <v>136</v>
      </c>
      <c r="E52" s="46" t="s">
        <v>125</v>
      </c>
      <c r="F52" s="52">
        <v>500000</v>
      </c>
      <c r="G52" s="53">
        <f>G51</f>
        <v>224000</v>
      </c>
      <c r="H52" s="52">
        <v>69000</v>
      </c>
      <c r="I52" s="53">
        <v>207000</v>
      </c>
      <c r="J52" s="52">
        <v>207000</v>
      </c>
      <c r="K52" s="45"/>
      <c r="L52" s="46" t="s">
        <v>72</v>
      </c>
      <c r="M52" s="46" t="s">
        <v>73</v>
      </c>
      <c r="N52" s="46" t="s">
        <v>73</v>
      </c>
      <c r="O52" s="36">
        <f t="shared" si="2"/>
        <v>0</v>
      </c>
    </row>
    <row r="53" spans="2:15" x14ac:dyDescent="0.55000000000000004">
      <c r="B53" s="99"/>
      <c r="C53" s="99"/>
      <c r="D53" s="46" t="s">
        <v>137</v>
      </c>
      <c r="E53" s="46" t="s">
        <v>125</v>
      </c>
      <c r="F53" s="52">
        <v>660000</v>
      </c>
      <c r="G53" s="53">
        <f>G52</f>
        <v>224000</v>
      </c>
      <c r="H53" s="52">
        <v>109000</v>
      </c>
      <c r="I53" s="53">
        <v>365000</v>
      </c>
      <c r="J53" s="52">
        <v>327000</v>
      </c>
      <c r="K53" s="45"/>
      <c r="L53" s="46" t="s">
        <v>72</v>
      </c>
      <c r="M53" s="46" t="s">
        <v>73</v>
      </c>
      <c r="N53" s="46" t="s">
        <v>73</v>
      </c>
      <c r="O53" s="36">
        <f t="shared" si="2"/>
        <v>0</v>
      </c>
    </row>
    <row r="54" spans="2:15" x14ac:dyDescent="0.55000000000000004">
      <c r="B54" s="99"/>
      <c r="C54" s="99"/>
      <c r="D54" s="46" t="s">
        <v>138</v>
      </c>
      <c r="E54" s="46" t="s">
        <v>128</v>
      </c>
      <c r="F54" s="52">
        <v>580000</v>
      </c>
      <c r="G54" s="53">
        <v>224000</v>
      </c>
      <c r="H54" s="52">
        <v>89000</v>
      </c>
      <c r="I54" s="53" t="s">
        <v>139</v>
      </c>
      <c r="J54" s="52">
        <v>267000</v>
      </c>
      <c r="K54" s="45"/>
      <c r="L54" s="46" t="s">
        <v>72</v>
      </c>
      <c r="M54" s="46" t="s">
        <v>73</v>
      </c>
      <c r="N54" s="46" t="s">
        <v>73</v>
      </c>
      <c r="O54" s="36">
        <f t="shared" si="2"/>
        <v>0</v>
      </c>
    </row>
    <row r="55" spans="2:15" x14ac:dyDescent="0.55000000000000004">
      <c r="B55" s="99"/>
      <c r="C55" s="99"/>
      <c r="D55" s="46" t="s">
        <v>140</v>
      </c>
      <c r="E55" s="46" t="s">
        <v>128</v>
      </c>
      <c r="F55" s="52">
        <v>820000</v>
      </c>
      <c r="G55" s="53">
        <f>G54</f>
        <v>224000</v>
      </c>
      <c r="H55" s="52">
        <v>120000</v>
      </c>
      <c r="I55" s="53" t="s">
        <v>77</v>
      </c>
      <c r="J55" s="52">
        <v>476000</v>
      </c>
      <c r="K55" s="45"/>
      <c r="L55" s="46" t="s">
        <v>72</v>
      </c>
      <c r="M55" s="46" t="s">
        <v>73</v>
      </c>
      <c r="N55" s="46" t="s">
        <v>73</v>
      </c>
      <c r="O55" s="36">
        <f t="shared" si="2"/>
        <v>0</v>
      </c>
    </row>
    <row r="56" spans="2:15" x14ac:dyDescent="0.55000000000000004">
      <c r="B56" s="99"/>
      <c r="C56" s="99"/>
      <c r="D56" s="46" t="s">
        <v>141</v>
      </c>
      <c r="E56" s="46" t="s">
        <v>128</v>
      </c>
      <c r="F56" s="52">
        <v>500000</v>
      </c>
      <c r="G56" s="53">
        <f>G55</f>
        <v>224000</v>
      </c>
      <c r="H56" s="52">
        <v>69000</v>
      </c>
      <c r="I56" s="53">
        <v>207000</v>
      </c>
      <c r="J56" s="52">
        <v>207000</v>
      </c>
      <c r="K56" s="45"/>
      <c r="L56" s="46" t="s">
        <v>72</v>
      </c>
      <c r="M56" s="46" t="s">
        <v>73</v>
      </c>
      <c r="N56" s="46" t="s">
        <v>73</v>
      </c>
      <c r="O56" s="36">
        <f t="shared" si="2"/>
        <v>0</v>
      </c>
    </row>
    <row r="57" spans="2:15" x14ac:dyDescent="0.55000000000000004">
      <c r="B57" s="100"/>
      <c r="C57" s="100"/>
      <c r="D57" s="46" t="s">
        <v>142</v>
      </c>
      <c r="E57" s="46" t="s">
        <v>128</v>
      </c>
      <c r="F57" s="52">
        <v>660000</v>
      </c>
      <c r="G57" s="53">
        <f>G56</f>
        <v>224000</v>
      </c>
      <c r="H57" s="52">
        <v>109000</v>
      </c>
      <c r="I57" s="53">
        <v>365000</v>
      </c>
      <c r="J57" s="52">
        <v>327000</v>
      </c>
      <c r="K57" s="45"/>
      <c r="L57" s="46" t="s">
        <v>72</v>
      </c>
      <c r="M57" s="46" t="s">
        <v>73</v>
      </c>
      <c r="N57" s="46" t="s">
        <v>73</v>
      </c>
      <c r="O57" s="36">
        <f t="shared" si="2"/>
        <v>0</v>
      </c>
    </row>
    <row r="58" spans="2:15" x14ac:dyDescent="0.55000000000000004">
      <c r="B58" s="107" t="s">
        <v>143</v>
      </c>
      <c r="C58" s="98" t="s">
        <v>76</v>
      </c>
      <c r="D58" s="46" t="s">
        <v>144</v>
      </c>
      <c r="E58" s="46" t="s">
        <v>145</v>
      </c>
      <c r="F58" s="52">
        <v>298000</v>
      </c>
      <c r="G58" s="53">
        <v>134000</v>
      </c>
      <c r="H58" s="52">
        <v>41000</v>
      </c>
      <c r="I58" s="53">
        <v>123000</v>
      </c>
      <c r="J58" s="52">
        <v>123000</v>
      </c>
      <c r="K58" s="45"/>
      <c r="L58" s="46" t="s">
        <v>72</v>
      </c>
      <c r="M58" s="46" t="s">
        <v>73</v>
      </c>
      <c r="N58" s="46" t="s">
        <v>146</v>
      </c>
      <c r="O58" s="36" t="str">
        <f t="shared" si="2"/>
        <v>原付</v>
      </c>
    </row>
    <row r="59" spans="2:15" x14ac:dyDescent="0.55000000000000004">
      <c r="B59" s="107"/>
      <c r="C59" s="100"/>
      <c r="D59" s="46" t="s">
        <v>147</v>
      </c>
      <c r="E59" s="46" t="s">
        <v>145</v>
      </c>
      <c r="F59" s="52">
        <v>378000</v>
      </c>
      <c r="G59" s="53">
        <f>G58</f>
        <v>134000</v>
      </c>
      <c r="H59" s="52">
        <v>60000</v>
      </c>
      <c r="I59" s="53">
        <v>184000</v>
      </c>
      <c r="J59" s="52">
        <v>180000</v>
      </c>
      <c r="K59" s="45"/>
      <c r="L59" s="46" t="s">
        <v>72</v>
      </c>
      <c r="M59" s="46" t="s">
        <v>73</v>
      </c>
      <c r="N59" s="46" t="s">
        <v>146</v>
      </c>
      <c r="O59" s="36">
        <f t="shared" si="2"/>
        <v>0</v>
      </c>
    </row>
    <row r="60" spans="2:15" x14ac:dyDescent="0.55000000000000004">
      <c r="B60" s="107" t="s">
        <v>148</v>
      </c>
      <c r="C60" s="98" t="s">
        <v>76</v>
      </c>
      <c r="D60" s="46" t="s">
        <v>149</v>
      </c>
      <c r="E60" s="46" t="s">
        <v>150</v>
      </c>
      <c r="F60" s="52">
        <v>240000</v>
      </c>
      <c r="G60" s="53">
        <v>105000</v>
      </c>
      <c r="H60" s="52">
        <v>33000</v>
      </c>
      <c r="I60" s="53">
        <v>102000</v>
      </c>
      <c r="J60" s="52">
        <v>102000</v>
      </c>
      <c r="K60" s="45"/>
      <c r="L60" s="46" t="s">
        <v>72</v>
      </c>
      <c r="M60" s="46" t="s">
        <v>73</v>
      </c>
      <c r="N60" s="46" t="s">
        <v>146</v>
      </c>
      <c r="O60" s="36" t="str">
        <f t="shared" si="2"/>
        <v>原付</v>
      </c>
    </row>
    <row r="61" spans="2:15" x14ac:dyDescent="0.55000000000000004">
      <c r="B61" s="107"/>
      <c r="C61" s="99"/>
      <c r="D61" s="46" t="s">
        <v>151</v>
      </c>
      <c r="E61" s="46" t="s">
        <v>152</v>
      </c>
      <c r="F61" s="52">
        <v>286000</v>
      </c>
      <c r="G61" s="53">
        <v>162000</v>
      </c>
      <c r="H61" s="52">
        <v>31000</v>
      </c>
      <c r="I61" s="53">
        <v>93000</v>
      </c>
      <c r="J61" s="52">
        <v>93000</v>
      </c>
      <c r="K61" s="45"/>
      <c r="L61" s="46" t="s">
        <v>72</v>
      </c>
      <c r="M61" s="46" t="s">
        <v>73</v>
      </c>
      <c r="N61" s="46" t="s">
        <v>153</v>
      </c>
      <c r="O61" s="36">
        <f t="shared" si="2"/>
        <v>0</v>
      </c>
    </row>
    <row r="62" spans="2:15" x14ac:dyDescent="0.55000000000000004">
      <c r="B62" s="107"/>
      <c r="C62" s="99"/>
      <c r="D62" s="46" t="s">
        <v>154</v>
      </c>
      <c r="E62" s="46" t="s">
        <v>152</v>
      </c>
      <c r="F62" s="52">
        <v>236000</v>
      </c>
      <c r="G62" s="53">
        <v>130000</v>
      </c>
      <c r="H62" s="52">
        <v>26000</v>
      </c>
      <c r="I62" s="53">
        <v>80000</v>
      </c>
      <c r="J62" s="52">
        <v>80000</v>
      </c>
      <c r="K62" s="45"/>
      <c r="L62" s="46" t="s">
        <v>72</v>
      </c>
      <c r="M62" s="46" t="s">
        <v>73</v>
      </c>
      <c r="N62" s="46" t="s">
        <v>153</v>
      </c>
      <c r="O62" s="36">
        <f t="shared" si="2"/>
        <v>0</v>
      </c>
    </row>
    <row r="63" spans="2:15" x14ac:dyDescent="0.55000000000000004">
      <c r="B63" s="107"/>
      <c r="C63" s="100"/>
      <c r="D63" s="46" t="s">
        <v>155</v>
      </c>
      <c r="E63" s="46" t="s">
        <v>152</v>
      </c>
      <c r="F63" s="52">
        <v>219000</v>
      </c>
      <c r="G63" s="53">
        <v>113000</v>
      </c>
      <c r="H63" s="52">
        <v>26000</v>
      </c>
      <c r="I63" s="53">
        <v>80000</v>
      </c>
      <c r="J63" s="52">
        <v>80000</v>
      </c>
      <c r="K63" s="45"/>
      <c r="L63" s="46" t="s">
        <v>72</v>
      </c>
      <c r="M63" s="46" t="s">
        <v>73</v>
      </c>
      <c r="N63" s="46" t="s">
        <v>153</v>
      </c>
      <c r="O63" s="36">
        <f t="shared" si="2"/>
        <v>0</v>
      </c>
    </row>
    <row r="64" spans="2:15" ht="26" x14ac:dyDescent="0.55000000000000004">
      <c r="B64" s="46" t="s">
        <v>156</v>
      </c>
      <c r="C64" s="46" t="s">
        <v>159</v>
      </c>
      <c r="D64" s="46" t="s">
        <v>157</v>
      </c>
      <c r="E64" s="46" t="s">
        <v>158</v>
      </c>
      <c r="F64" s="52">
        <v>1560000</v>
      </c>
      <c r="G64" s="52" t="s">
        <v>109</v>
      </c>
      <c r="H64" s="59" t="s">
        <v>160</v>
      </c>
      <c r="I64" s="53">
        <v>480000</v>
      </c>
      <c r="J64" s="52">
        <v>180000</v>
      </c>
      <c r="K64" s="45"/>
      <c r="L64" s="46" t="s">
        <v>161</v>
      </c>
      <c r="M64" s="45" t="s">
        <v>51</v>
      </c>
      <c r="N64" s="46" t="s">
        <v>153</v>
      </c>
      <c r="O64" s="36" t="str">
        <f t="shared" ref="O64:O71" si="3">IF(OR(C64="原付一種",C64="原付二種"),"原付",C64)</f>
        <v>ミニカー</v>
      </c>
    </row>
    <row r="65" spans="2:15" x14ac:dyDescent="0.55000000000000004">
      <c r="B65" s="108" t="s">
        <v>162</v>
      </c>
      <c r="C65" s="46" t="s">
        <v>159</v>
      </c>
      <c r="D65" s="46" t="s">
        <v>163</v>
      </c>
      <c r="E65" s="46" t="s">
        <v>164</v>
      </c>
      <c r="F65" s="52">
        <v>727000</v>
      </c>
      <c r="G65" s="52" t="s">
        <v>109</v>
      </c>
      <c r="H65" s="52">
        <v>200000</v>
      </c>
      <c r="I65" s="52">
        <v>237000</v>
      </c>
      <c r="J65" s="52">
        <v>180000</v>
      </c>
      <c r="K65" s="60">
        <v>44850</v>
      </c>
      <c r="L65" s="46" t="s">
        <v>161</v>
      </c>
      <c r="M65" s="45" t="s">
        <v>51</v>
      </c>
      <c r="N65" s="46" t="s">
        <v>153</v>
      </c>
      <c r="O65" s="36" t="str">
        <f t="shared" si="3"/>
        <v>ミニカー</v>
      </c>
    </row>
    <row r="66" spans="2:15" x14ac:dyDescent="0.55000000000000004">
      <c r="B66" s="108"/>
      <c r="C66" s="46" t="s">
        <v>159</v>
      </c>
      <c r="D66" s="46" t="s">
        <v>165</v>
      </c>
      <c r="E66" s="46" t="s">
        <v>166</v>
      </c>
      <c r="F66" s="52">
        <v>855000</v>
      </c>
      <c r="G66" s="52" t="s">
        <v>109</v>
      </c>
      <c r="H66" s="52">
        <v>200000</v>
      </c>
      <c r="I66" s="52">
        <v>314000</v>
      </c>
      <c r="J66" s="52">
        <v>180000</v>
      </c>
      <c r="K66" s="46"/>
      <c r="L66" s="46" t="s">
        <v>161</v>
      </c>
      <c r="M66" s="45" t="s">
        <v>51</v>
      </c>
      <c r="N66" s="46" t="s">
        <v>153</v>
      </c>
      <c r="O66" s="36" t="str">
        <f t="shared" si="3"/>
        <v>ミニカー</v>
      </c>
    </row>
    <row r="67" spans="2:15" x14ac:dyDescent="0.55000000000000004">
      <c r="B67" s="108"/>
      <c r="C67" s="46" t="s">
        <v>159</v>
      </c>
      <c r="D67" s="46" t="s">
        <v>167</v>
      </c>
      <c r="E67" s="46" t="s">
        <v>168</v>
      </c>
      <c r="F67" s="52">
        <v>895000</v>
      </c>
      <c r="G67" s="52" t="s">
        <v>109</v>
      </c>
      <c r="H67" s="52">
        <v>200000</v>
      </c>
      <c r="I67" s="52">
        <v>339000</v>
      </c>
      <c r="J67" s="52">
        <v>180000</v>
      </c>
      <c r="K67" s="46"/>
      <c r="L67" s="46" t="s">
        <v>161</v>
      </c>
      <c r="M67" s="45" t="s">
        <v>51</v>
      </c>
      <c r="N67" s="46" t="s">
        <v>153</v>
      </c>
      <c r="O67" s="36" t="str">
        <f t="shared" si="3"/>
        <v>ミニカー</v>
      </c>
    </row>
    <row r="68" spans="2:15" x14ac:dyDescent="0.55000000000000004">
      <c r="B68" s="108"/>
      <c r="C68" s="46" t="s">
        <v>159</v>
      </c>
      <c r="D68" s="46" t="s">
        <v>169</v>
      </c>
      <c r="E68" s="46" t="s">
        <v>170</v>
      </c>
      <c r="F68" s="52">
        <v>873000</v>
      </c>
      <c r="G68" s="52" t="s">
        <v>109</v>
      </c>
      <c r="H68" s="52">
        <v>200000</v>
      </c>
      <c r="I68" s="52">
        <v>325000</v>
      </c>
      <c r="J68" s="52">
        <v>180000</v>
      </c>
      <c r="K68" s="46"/>
      <c r="L68" s="46" t="s">
        <v>161</v>
      </c>
      <c r="M68" s="45" t="s">
        <v>51</v>
      </c>
      <c r="N68" s="46" t="s">
        <v>153</v>
      </c>
      <c r="O68" s="36" t="str">
        <f t="shared" si="3"/>
        <v>ミニカー</v>
      </c>
    </row>
    <row r="69" spans="2:15" x14ac:dyDescent="0.55000000000000004">
      <c r="B69" s="46" t="s">
        <v>171</v>
      </c>
      <c r="C69" s="46" t="s">
        <v>76</v>
      </c>
      <c r="D69" s="46" t="s">
        <v>172</v>
      </c>
      <c r="E69" s="46" t="s">
        <v>173</v>
      </c>
      <c r="F69" s="52">
        <v>198000</v>
      </c>
      <c r="G69" s="46"/>
      <c r="H69" s="52">
        <v>21000</v>
      </c>
      <c r="I69" s="53">
        <v>65000</v>
      </c>
      <c r="J69" s="53" t="s">
        <v>46</v>
      </c>
      <c r="K69" s="45">
        <v>45442</v>
      </c>
      <c r="L69" s="46" t="s">
        <v>72</v>
      </c>
      <c r="M69" s="46" t="s">
        <v>73</v>
      </c>
      <c r="N69" s="46" t="s">
        <v>153</v>
      </c>
      <c r="O69" s="36" t="str">
        <f t="shared" si="3"/>
        <v>原付</v>
      </c>
    </row>
    <row r="70" spans="2:15" x14ac:dyDescent="0.55000000000000004">
      <c r="B70" s="109" t="s">
        <v>174</v>
      </c>
      <c r="C70" s="46" t="s">
        <v>71</v>
      </c>
      <c r="D70" s="49" t="s">
        <v>175</v>
      </c>
      <c r="E70" s="46" t="s">
        <v>176</v>
      </c>
      <c r="F70" s="47">
        <v>970000</v>
      </c>
      <c r="G70" s="47">
        <v>390000</v>
      </c>
      <c r="H70" s="47">
        <v>120000</v>
      </c>
      <c r="I70" s="48">
        <v>460000</v>
      </c>
      <c r="J70" s="48">
        <v>460000</v>
      </c>
      <c r="K70" s="45">
        <v>45182</v>
      </c>
      <c r="L70" s="46" t="s">
        <v>72</v>
      </c>
      <c r="M70" s="46" t="s">
        <v>73</v>
      </c>
      <c r="N70" s="46" t="s">
        <v>153</v>
      </c>
      <c r="O70" s="36" t="str">
        <f t="shared" si="3"/>
        <v>原付</v>
      </c>
    </row>
    <row r="71" spans="2:15" x14ac:dyDescent="0.55000000000000004">
      <c r="B71" s="109"/>
      <c r="C71" s="46" t="s">
        <v>71</v>
      </c>
      <c r="D71" s="49" t="s">
        <v>177</v>
      </c>
      <c r="E71" s="46" t="s">
        <v>176</v>
      </c>
      <c r="F71" s="47">
        <v>920000</v>
      </c>
      <c r="G71" s="47">
        <v>340000</v>
      </c>
      <c r="H71" s="47">
        <v>120000</v>
      </c>
      <c r="I71" s="48">
        <v>460000</v>
      </c>
      <c r="J71" s="48">
        <v>460000</v>
      </c>
      <c r="K71" s="45">
        <v>45182</v>
      </c>
      <c r="L71" s="46" t="s">
        <v>72</v>
      </c>
      <c r="M71" s="46" t="s">
        <v>73</v>
      </c>
      <c r="N71" s="46" t="s">
        <v>153</v>
      </c>
      <c r="O71" s="36" t="str">
        <f t="shared" si="3"/>
        <v>原付</v>
      </c>
    </row>
    <row r="72" spans="2:15" x14ac:dyDescent="0.55000000000000004">
      <c r="I72" s="36"/>
      <c r="K72" s="36"/>
    </row>
    <row r="379" spans="68:68" x14ac:dyDescent="0.55000000000000004">
      <c r="BP379" s="36" t="e">
        <v>#N/A</v>
      </c>
    </row>
  </sheetData>
  <sheetProtection algorithmName="SHA-512" hashValue="fkmWOMUN1Sm0Dw/pxg6CFpz33sFt+w0rc3sz+3L4ZN3EoW91VPfBaY78/Qskr9ZLR14MpOr57achG6faRAXCYw==" saltValue="v26b40UC0HFJAymSobjP2Q==" spinCount="100000" sheet="1" objects="1" scenarios="1"/>
  <mergeCells count="21">
    <mergeCell ref="B60:B63"/>
    <mergeCell ref="B65:B68"/>
    <mergeCell ref="B70:B71"/>
    <mergeCell ref="B58:B59"/>
    <mergeCell ref="C58:C59"/>
    <mergeCell ref="C60:C63"/>
    <mergeCell ref="C19:C22"/>
    <mergeCell ref="C23:C26"/>
    <mergeCell ref="B3:B6"/>
    <mergeCell ref="B7:B9"/>
    <mergeCell ref="B10:B14"/>
    <mergeCell ref="B15:B57"/>
    <mergeCell ref="C35:C36"/>
    <mergeCell ref="C37:C42"/>
    <mergeCell ref="C43:C57"/>
    <mergeCell ref="C3:C6"/>
    <mergeCell ref="C7:C9"/>
    <mergeCell ref="C10:C13"/>
    <mergeCell ref="C15:C18"/>
    <mergeCell ref="C27:C30"/>
    <mergeCell ref="C31:C34"/>
  </mergeCells>
  <phoneticPr fontId="2"/>
  <conditionalFormatting sqref="K46:K64 K3:K36">
    <cfRule type="cellIs" dxfId="0" priority="1" operator="greaterThan">
      <formula>TODAY()-365</formula>
    </cfRule>
  </conditionalFormatting>
  <dataValidations count="1">
    <dataValidation type="list" allowBlank="1" showInputMessage="1" sqref="M46:N57 M58:M71 M3:N36" xr:uid="{7199A3D6-F989-42FB-9D43-ADA1F5FCB0F5}">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助成対象車両に関する情報</vt:lpstr>
      <vt:lpstr>助成対象車両一覧</vt:lpstr>
      <vt:lpstr>助成対象車両に関する情報!Print_Area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PC24160JL159</cp:lastModifiedBy>
  <dcterms:created xsi:type="dcterms:W3CDTF">2024-10-02T06:29:40Z</dcterms:created>
  <dcterms:modified xsi:type="dcterms:W3CDTF">2025-04-24T08:05:44Z</dcterms:modified>
</cp:coreProperties>
</file>