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12.xml" ContentType="application/vnd.openxmlformats-officedocument.drawing+xml"/>
  <Override PartName="/xl/ctrlProps/ctrlProp28.xml" ContentType="application/vnd.ms-excel.controlproperties+xml"/>
  <Override PartName="/xl/ctrlProps/ctrlProp29.xml" ContentType="application/vnd.ms-excel.controlproperties+xml"/>
  <Override PartName="/xl/comments5.xml" ContentType="application/vnd.openxmlformats-officedocument.spreadsheetml.comments+xml"/>
  <Override PartName="/xl/drawings/drawing13.xml" ContentType="application/vnd.openxmlformats-officedocument.drawing+xml"/>
  <Override PartName="/xl/ctrlProps/ctrlProp30.xml" ContentType="application/vnd.ms-excel.controlproperties+xml"/>
  <Override PartName="/xl/ctrlProps/ctrlProp31.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00001\CNT\温暖化対策推進課\都市エネ促進チーム\Ｒ５\21_充電設備_導入費\02交付要綱\01_産労局_交付要綱\04 V2B\"/>
    </mc:Choice>
  </mc:AlternateContent>
  <bookViews>
    <workbookView xWindow="28680" yWindow="-120" windowWidth="29040" windowHeight="15840"/>
  </bookViews>
  <sheets>
    <sheet name="1申請者情報_V2B（充電設備）" sheetId="1" r:id="rId1"/>
    <sheet name="2誓約書_V2B（充電設備）" sheetId="9" r:id="rId2"/>
    <sheet name="3助成対象経費_V2B（充電設備）" sheetId="4" r:id="rId3"/>
    <sheet name="6申請撤回" sheetId="15" r:id="rId4"/>
    <sheet name="7承継申請" sheetId="16" r:id="rId5"/>
    <sheet name="9計画変更" sheetId="18" r:id="rId6"/>
    <sheet name="10事業者情報変更" sheetId="19" r:id="rId7"/>
    <sheet name="11工事遅延等" sheetId="20" r:id="rId8"/>
    <sheet name="12実績報告1_V2B（充電設備）" sheetId="28" r:id="rId9"/>
    <sheet name="12実績報告2_V2B（充電設備）" sheetId="41"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6">'10事業者情報変更'!$A$1:$AJ$52</definedName>
    <definedName name="_xlnm.Print_Area" localSheetId="8">'12実績報告1_V2B（充電設備）'!$A$1:$E$38</definedName>
    <definedName name="_xlnm.Print_Area" localSheetId="9">'12実績報告2_V2B（充電設備）'!$A$1:$I$250</definedName>
    <definedName name="_xlnm.Print_Area" localSheetId="10">'14交付請求'!$A$1:$AI$61</definedName>
    <definedName name="_xlnm.Print_Area" localSheetId="0">'1申請者情報_V2B（充電設備）'!$A$1:$E$164</definedName>
    <definedName name="_xlnm.Print_Area" localSheetId="1">'2誓約書_V2B（充電設備）'!$A$1:$F$41</definedName>
    <definedName name="_xlnm.Print_Area" localSheetId="2">'3助成対象経費_V2B（充電設備）'!$A$1:$I$249</definedName>
    <definedName name="_xlnm.Print_Area" localSheetId="3">'6申請撤回'!$A$1:$AI$41</definedName>
    <definedName name="車">[1]車両別集計!$B$4:$B$112</definedName>
    <definedName name="設備">[2]データ参照シート!$B$2</definedName>
    <definedName name="大分類" localSheetId="9">[3]基本情報!#REF!</definedName>
    <definedName name="大分類">[3]基本情報!#REF!</definedName>
    <definedName name="燃料の種類" localSheetId="9">#REF!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41" l="1"/>
  <c r="G101" i="41"/>
  <c r="D101" i="41"/>
  <c r="D76" i="4" l="1"/>
  <c r="G50" i="4" l="1"/>
  <c r="D50" i="4"/>
  <c r="M188" i="41" l="1"/>
  <c r="D188" i="41"/>
  <c r="M155" i="41"/>
  <c r="D155" i="41"/>
  <c r="M125" i="41"/>
  <c r="D125" i="41"/>
  <c r="T121" i="41"/>
  <c r="V118" i="41"/>
  <c r="T118" i="41"/>
  <c r="X118" i="41" s="1"/>
  <c r="M107" i="41"/>
  <c r="D107" i="41"/>
  <c r="G104" i="41"/>
  <c r="D104" i="41"/>
  <c r="P101" i="41"/>
  <c r="P104" i="41" s="1"/>
  <c r="P76" i="41"/>
  <c r="M76" i="41"/>
  <c r="M101" i="41" s="1"/>
  <c r="M104" i="41" s="1"/>
  <c r="G76" i="41"/>
  <c r="D76" i="41"/>
  <c r="G72" i="41"/>
  <c r="D72" i="41"/>
  <c r="O71" i="41"/>
  <c r="L71" i="41"/>
  <c r="F71" i="41"/>
  <c r="C71" i="41"/>
  <c r="M53" i="41"/>
  <c r="G53" i="41"/>
  <c r="G25" i="41"/>
  <c r="D25" i="41"/>
  <c r="P21" i="41"/>
  <c r="P25" i="41" s="1"/>
  <c r="Q50" i="41" s="1"/>
  <c r="P50" i="41" s="1"/>
  <c r="P53" i="41" s="1"/>
  <c r="M110" i="41" s="1"/>
  <c r="M21" i="41"/>
  <c r="M25" i="41" s="1"/>
  <c r="G21" i="41"/>
  <c r="D21" i="41"/>
  <c r="M26" i="41" s="1"/>
  <c r="D50" i="41" s="1"/>
  <c r="D53" i="41" s="1"/>
  <c r="O20" i="41"/>
  <c r="L20" i="41"/>
  <c r="F20" i="41"/>
  <c r="C20" i="41"/>
  <c r="P26" i="4"/>
  <c r="M26" i="4"/>
  <c r="O71" i="4"/>
  <c r="L71" i="4"/>
  <c r="F71" i="4"/>
  <c r="C71" i="4"/>
  <c r="O20" i="4"/>
  <c r="L20" i="4"/>
  <c r="F20" i="4"/>
  <c r="C20" i="4"/>
  <c r="M241" i="4"/>
  <c r="M243" i="4"/>
  <c r="M238" i="4"/>
  <c r="D72" i="4"/>
  <c r="G72" i="4"/>
  <c r="D21" i="4"/>
  <c r="P21" i="4"/>
  <c r="P25" i="4" s="1"/>
  <c r="Q50" i="4" s="1"/>
  <c r="P50" i="4" s="1"/>
  <c r="M21" i="4"/>
  <c r="M25" i="4" s="1"/>
  <c r="D110" i="41" l="1"/>
  <c r="M77" i="41"/>
  <c r="D121" i="41"/>
  <c r="M121" i="41"/>
  <c r="P77" i="41"/>
  <c r="P26" i="41"/>
  <c r="M239" i="41"/>
  <c r="G21" i="4"/>
  <c r="M244" i="41" l="1"/>
  <c r="M231" i="41"/>
  <c r="M249" i="41" l="1"/>
  <c r="M242" i="41"/>
  <c r="M247" i="41" s="1"/>
  <c r="M246" i="4" l="1"/>
  <c r="H8" i="28"/>
  <c r="D191" i="4" l="1"/>
  <c r="D158" i="4"/>
  <c r="D128" i="4"/>
  <c r="D124" i="4" s="1"/>
  <c r="M158" i="4"/>
  <c r="M191" i="4"/>
  <c r="M128" i="4"/>
  <c r="M124" i="4" l="1"/>
  <c r="D107" i="4"/>
  <c r="D53" i="4"/>
  <c r="G53" i="4"/>
  <c r="M107" i="4"/>
  <c r="V121" i="4" l="1"/>
  <c r="B8" i="28" l="1"/>
  <c r="T124" i="4" l="1"/>
  <c r="T121" i="4" l="1"/>
  <c r="P76" i="4"/>
  <c r="M76" i="4"/>
  <c r="M101" i="4" s="1"/>
  <c r="M104" i="4" s="1"/>
  <c r="M53" i="4"/>
  <c r="P53" i="4" l="1"/>
  <c r="P101" i="4"/>
  <c r="P104" i="4" s="1"/>
  <c r="X121" i="4"/>
  <c r="M110" i="4" l="1"/>
  <c r="M248" i="4" s="1"/>
  <c r="D25" i="4" l="1"/>
  <c r="S118" i="4" l="1"/>
  <c r="H35" i="9" l="1"/>
  <c r="H37" i="9" s="1"/>
  <c r="B7" i="28" l="1"/>
  <c r="AJ32" i="16" l="1"/>
  <c r="AJ30" i="24"/>
  <c r="AJ30" i="23"/>
  <c r="AJ44" i="22"/>
  <c r="AJ32" i="20"/>
  <c r="AJ30" i="19"/>
  <c r="AJ31" i="18"/>
  <c r="AJ31" i="15"/>
  <c r="G76" i="4" l="1"/>
  <c r="P77" i="4" s="1"/>
  <c r="G101" i="4" s="1"/>
  <c r="G104" i="4" s="1"/>
  <c r="M77" i="4"/>
  <c r="D101" i="4" s="1"/>
  <c r="D104" i="4" s="1"/>
  <c r="D110" i="4" l="1"/>
  <c r="G25" i="4"/>
</calcChain>
</file>

<file path=xl/comments1.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2.xml><?xml version="1.0" encoding="utf-8"?>
<comments xmlns="http://schemas.openxmlformats.org/spreadsheetml/2006/main">
  <authors>
    <author>作成者</author>
  </authors>
  <commentList>
    <comment ref="J28" authorId="0" shapeId="0">
      <text>
        <r>
          <rPr>
            <sz val="9"/>
            <color indexed="81"/>
            <rFont val="MS P ゴシック"/>
            <family val="3"/>
            <charset val="128"/>
          </rPr>
          <t>チェック☑は一つだけ</t>
        </r>
      </text>
    </comment>
  </commentList>
</comments>
</file>

<file path=xl/comments3.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4.xml><?xml version="1.0" encoding="utf-8"?>
<comments xmlns="http://schemas.openxmlformats.org/spreadsheetml/2006/main">
  <authors>
    <author>作成者</author>
  </authors>
  <commentList>
    <comment ref="J29" authorId="0" shapeId="0">
      <text>
        <r>
          <rPr>
            <sz val="9"/>
            <color indexed="81"/>
            <rFont val="MS P ゴシック"/>
            <family val="3"/>
            <charset val="128"/>
          </rPr>
          <t>チェック☑は一つだけ</t>
        </r>
      </text>
    </comment>
  </commentList>
</comments>
</file>

<file path=xl/comments5.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comments6.xml><?xml version="1.0" encoding="utf-8"?>
<comments xmlns="http://schemas.openxmlformats.org/spreadsheetml/2006/main">
  <authors>
    <author>作成者</author>
  </authors>
  <commentList>
    <comment ref="J27" authorId="0" shapeId="0">
      <text>
        <r>
          <rPr>
            <sz val="9"/>
            <color indexed="81"/>
            <rFont val="MS P ゴシック"/>
            <family val="3"/>
            <charset val="128"/>
          </rPr>
          <t>チェック☑は一つだけ</t>
        </r>
      </text>
    </comment>
  </commentList>
</comments>
</file>

<file path=xl/sharedStrings.xml><?xml version="1.0" encoding="utf-8"?>
<sst xmlns="http://schemas.openxmlformats.org/spreadsheetml/2006/main" count="1286" uniqueCount="402">
  <si>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</si>
  <si>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</si>
  <si>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</si>
  <si>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</si>
  <si>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←その他の場合は具体的に記入する。</t>
    <phoneticPr fontId="2"/>
  </si>
  <si>
    <t>住所</t>
    <rPh sb="0" eb="2">
      <t>ジュウショ</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</si>
  <si>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</si>
  <si>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</si>
  <si>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</si>
  <si>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</si>
  <si>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</si>
  <si>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</si>
  <si>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</si>
  <si>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</si>
  <si>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</si>
  <si>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</si>
  <si>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</si>
  <si>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</si>
  <si>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助成事業の種別</t>
    <rPh sb="0" eb="4">
      <t>ジョセイジギョウ</t>
    </rPh>
    <rPh sb="5" eb="7">
      <t>シュベツ</t>
    </rPh>
    <phoneticPr fontId="2"/>
  </si>
  <si>
    <t>充電設備</t>
    <rPh sb="0" eb="4">
      <t>ジュウデンセツビ</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</si>
  <si>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</si>
  <si>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</si>
  <si>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</si>
  <si>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</si>
  <si>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1機種目</t>
    <rPh sb="1" eb="4">
      <t>キシュメ</t>
    </rPh>
    <phoneticPr fontId="2"/>
  </si>
  <si>
    <t>種別</t>
    <rPh sb="0" eb="2">
      <t>シュベツ</t>
    </rPh>
    <phoneticPr fontId="2"/>
  </si>
  <si>
    <t>型式</t>
    <rPh sb="0" eb="2">
      <t>カタシキ</t>
    </rPh>
    <phoneticPr fontId="2"/>
  </si>
  <si>
    <t>定格出力（1基分）</t>
    <rPh sb="0" eb="4">
      <t>テイカクシュツリョク</t>
    </rPh>
    <phoneticPr fontId="2"/>
  </si>
  <si>
    <t>(Ｃ)　国補助額（1基分）</t>
    <phoneticPr fontId="2"/>
  </si>
  <si>
    <t>(Ｄ)　(Ｂ)－(Ｃ)</t>
    <phoneticPr fontId="2"/>
  </si>
  <si>
    <t>自動計算</t>
    <rPh sb="0" eb="4">
      <t>ジドウケイサン</t>
    </rPh>
    <phoneticPr fontId="2"/>
  </si>
  <si>
    <t>2機種目</t>
    <rPh sb="1" eb="4">
      <t>キシュメ</t>
    </rPh>
    <phoneticPr fontId="2"/>
  </si>
  <si>
    <t>3機種目</t>
    <rPh sb="1" eb="4">
      <t>キシュメ</t>
    </rPh>
    <phoneticPr fontId="2"/>
  </si>
  <si>
    <t>４機種目</t>
    <rPh sb="1" eb="4">
      <t>キシュメ</t>
    </rPh>
    <phoneticPr fontId="2"/>
  </si>
  <si>
    <t>基数</t>
    <rPh sb="0" eb="2">
      <t>キスウ</t>
    </rPh>
    <phoneticPr fontId="2"/>
  </si>
  <si>
    <t>　　　充電設備を選択するプルダウン</t>
    <rPh sb="3" eb="7">
      <t>ジュウデンセツビ</t>
    </rPh>
    <phoneticPr fontId="1"/>
  </si>
  <si>
    <t>公益財団法人</t>
  </si>
  <si>
    <t>東京都環境公社理事長　殿</t>
  </si>
  <si>
    <t>その他の場合、具体的に記載</t>
    <phoneticPr fontId="1"/>
  </si>
  <si>
    <t>　　　　プルダウンで選択する</t>
    <rPh sb="10" eb="12">
      <t>センタク</t>
    </rPh>
    <phoneticPr fontId="1"/>
  </si>
  <si>
    <t>誓約書　第２号様式（第７条関係）</t>
    <rPh sb="4" eb="5">
      <t>ダイ</t>
    </rPh>
    <rPh sb="6" eb="7">
      <t>ゴウ</t>
    </rPh>
    <rPh sb="7" eb="9">
      <t>ヨウシキ</t>
    </rPh>
    <rPh sb="10" eb="11">
      <t>ダイ</t>
    </rPh>
    <rPh sb="12" eb="13">
      <t>ジョウ</t>
    </rPh>
    <rPh sb="13" eb="15">
      <t>カンケイ</t>
    </rPh>
    <phoneticPr fontId="7"/>
  </si>
  <si>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</si>
  <si>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</si>
  <si>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7"/>
  </si>
  <si>
    <t>その他の誓約事項</t>
    <rPh sb="2" eb="3">
      <t>タ</t>
    </rPh>
    <rPh sb="4" eb="6">
      <t>セイヤク</t>
    </rPh>
    <rPh sb="6" eb="8">
      <t>ジコウ</t>
    </rPh>
    <phoneticPr fontId="7"/>
  </si>
  <si>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7"/>
  </si>
  <si>
    <t>日付</t>
    <rPh sb="0" eb="2">
      <t>ヒヅケ</t>
    </rPh>
    <phoneticPr fontId="1"/>
  </si>
  <si>
    <t>住所</t>
    <rPh sb="0" eb="2">
      <t>ジュウショ</t>
    </rPh>
    <phoneticPr fontId="1"/>
  </si>
  <si>
    <t>名称</t>
    <rPh sb="0" eb="2">
      <t>メイショウ</t>
    </rPh>
    <phoneticPr fontId="1"/>
  </si>
  <si>
    <t>法人その他の団体にあっては、主たる事務所の所在地、名称及び代表者の氏名を記入すること。</t>
  </si>
  <si>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</si>
  <si>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</si>
  <si>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第7条の規定に基づき、助成金の交付について関係書類を添えて、次のとおり申請します。</t>
  </si>
  <si>
    <t>第7条の規定に基づき、助成金の交付について関係書類を添えて、次のとおり申請します。</t>
    <phoneticPr fontId="1"/>
  </si>
  <si>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</si>
  <si>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7"/>
  </si>
  <si>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</si>
  <si>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</si>
  <si>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</si>
  <si>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</si>
  <si>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</si>
  <si>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</si>
  <si>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</si>
  <si>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</si>
  <si>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</si>
  <si>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</si>
  <si>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</si>
  <si>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</si>
  <si>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</si>
  <si>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</si>
  <si>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助成金交付申請撤回届出書</t>
    <phoneticPr fontId="2"/>
  </si>
  <si>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</si>
  <si>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</si>
  <si>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</si>
  <si>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</si>
  <si>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</si>
  <si>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</si>
  <si>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</si>
  <si>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</si>
  <si>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</si>
  <si>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</si>
  <si>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</si>
  <si>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</si>
  <si>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</si>
  <si>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</si>
  <si>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</si>
  <si>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</si>
  <si>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</si>
  <si>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</si>
  <si>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</si>
  <si>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</si>
  <si>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</si>
  <si>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</si>
  <si>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</si>
  <si>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</si>
  <si>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</si>
  <si>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</si>
  <si>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</si>
  <si>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</si>
  <si>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</si>
  <si>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</si>
  <si>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</si>
  <si>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</si>
  <si>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</si>
  <si>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</si>
  <si>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</si>
  <si>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</si>
  <si>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</si>
  <si>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</si>
  <si>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</si>
  <si>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</si>
  <si>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</si>
  <si>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</si>
  <si>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</si>
  <si>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</si>
  <si>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</si>
  <si>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</si>
  <si>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</si>
  <si>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</si>
  <si>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</si>
  <si>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</si>
  <si>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</si>
  <si>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</si>
  <si>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5"/>
  </si>
  <si>
    <t>支店名</t>
    <rPh sb="0" eb="2">
      <t>シテン</t>
    </rPh>
    <rPh sb="2" eb="3">
      <t>メイ</t>
    </rPh>
    <phoneticPr fontId="15"/>
  </si>
  <si>
    <t>○○支店</t>
    <rPh sb="2" eb="4">
      <t>シテン</t>
    </rPh>
    <phoneticPr fontId="5"/>
  </si>
  <si>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</si>
  <si>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</si>
  <si>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</si>
  <si>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</si>
  <si>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</si>
  <si>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</si>
  <si>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</si>
  <si>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</si>
  <si>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</si>
  <si>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第１５号様式（第２１条関係）</t>
    <phoneticPr fontId="15"/>
  </si>
  <si>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</si>
  <si>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</si>
  <si>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</si>
  <si>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</si>
  <si>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</si>
  <si>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</si>
  <si>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</si>
  <si>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</si>
  <si>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</si>
  <si>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</si>
  <si>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</si>
  <si>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</si>
  <si>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第１６号様式（第２５条関係）</t>
    <phoneticPr fontId="15"/>
  </si>
  <si>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</si>
  <si>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</si>
  <si>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</si>
  <si>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</si>
  <si>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</si>
  <si>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</si>
  <si>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</si>
  <si>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</si>
  <si>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</si>
  <si>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</si>
  <si>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</si>
  <si>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</si>
  <si>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</si>
  <si>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</si>
  <si>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第17条の規定に基づき、下記のとおり届け出ます。</t>
    <phoneticPr fontId="1"/>
  </si>
  <si>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</si>
  <si>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</si>
  <si>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</si>
  <si>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456</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</si>
  <si>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</si>
  <si>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</si>
  <si>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※充電設備と土地の所有者が異なる場合は
「助成対象設備に関する土地の許諾書」を提出すること。</t>
    <rPh sb="1" eb="5">
      <t>ジュウデンセツビ</t>
    </rPh>
    <rPh sb="6" eb="8">
      <t>トチ</t>
    </rPh>
    <rPh sb="9" eb="12">
      <t>ショユウシャ</t>
    </rPh>
    <rPh sb="21" eb="27">
      <t>ジョセイタイショウセツビ</t>
    </rPh>
    <phoneticPr fontId="2"/>
  </si>
  <si>
    <t>※充電設備と土地の所有者が異なる場合は
「助成対象設備に関する土地の許諾書」を提出すること。</t>
    <rPh sb="1" eb="5">
      <t>ジュウデンセツビ</t>
    </rPh>
    <rPh sb="6" eb="8">
      <t>トチ</t>
    </rPh>
    <rPh sb="9" eb="12">
      <t>ショユウシャ</t>
    </rPh>
    <phoneticPr fontId="2"/>
  </si>
  <si>
    <t>助成対象設備の種別</t>
    <rPh sb="0" eb="2">
      <t>ジョセイ</t>
    </rPh>
    <rPh sb="2" eb="4">
      <t>タイショウ</t>
    </rPh>
    <rPh sb="4" eb="6">
      <t>セツビ</t>
    </rPh>
    <rPh sb="7" eb="9">
      <t>シュベツ</t>
    </rPh>
    <phoneticPr fontId="2"/>
  </si>
  <si>
    <t>区市町村補助金</t>
    <rPh sb="0" eb="4">
      <t>クシチョウソン</t>
    </rPh>
    <rPh sb="4" eb="7">
      <t>ホジョキン</t>
    </rPh>
    <phoneticPr fontId="2"/>
  </si>
  <si>
    <t>※区市町村の補助金を利用する場合は、補助金額を入力してください。</t>
    <rPh sb="1" eb="5">
      <t>クシチョウソン</t>
    </rPh>
    <rPh sb="6" eb="9">
      <t>ホジョキン</t>
    </rPh>
    <rPh sb="10" eb="12">
      <t>リヨウ</t>
    </rPh>
    <rPh sb="14" eb="16">
      <t>バアイ</t>
    </rPh>
    <rPh sb="18" eb="22">
      <t>ホジョキンガク</t>
    </rPh>
    <rPh sb="23" eb="25">
      <t>ニュウリョク</t>
    </rPh>
    <phoneticPr fontId="1"/>
  </si>
  <si>
    <t>区市町村補助金への申請について</t>
    <rPh sb="0" eb="4">
      <t>クシチョウソン</t>
    </rPh>
    <rPh sb="4" eb="7">
      <t>ホジョキン</t>
    </rPh>
    <rPh sb="9" eb="11">
      <t>シンセイ</t>
    </rPh>
    <phoneticPr fontId="2"/>
  </si>
  <si>
    <t>xxxx-xxxx</t>
    <phoneticPr fontId="2"/>
  </si>
  <si>
    <t>法人</t>
    <rPh sb="0" eb="2">
      <t>ホウジン</t>
    </rPh>
    <phoneticPr fontId="1"/>
  </si>
  <si>
    <t>東京都新宿区〇〇１－２－３</t>
    <phoneticPr fontId="1"/>
  </si>
  <si>
    <t>スーパー〇〇</t>
    <phoneticPr fontId="1"/>
  </si>
  <si>
    <t>代表取締役</t>
    <phoneticPr fontId="1"/>
  </si>
  <si>
    <t>環境　太郎</t>
    <phoneticPr fontId="1"/>
  </si>
  <si>
    <t>101-0000</t>
    <phoneticPr fontId="1"/>
  </si>
  <si>
    <t>東京都新宿区〇〇１－１－１</t>
    <phoneticPr fontId="1"/>
  </si>
  <si>
    <t>株式会社　▽▽▽▽</t>
    <phoneticPr fontId="1"/>
  </si>
  <si>
    <t>環境　次郎</t>
    <rPh sb="0" eb="2">
      <t>カンキョウ</t>
    </rPh>
    <phoneticPr fontId="1"/>
  </si>
  <si>
    <t>カンキョウ　ジロウ</t>
    <phoneticPr fontId="1"/>
  </si>
  <si>
    <t>〇〇部〇〇課</t>
    <phoneticPr fontId="1"/>
  </si>
  <si>
    <t>03-xxxx-xxxx</t>
    <phoneticPr fontId="1"/>
  </si>
  <si>
    <t>j-kankyo@xxxxx.co.jp</t>
    <phoneticPr fontId="1"/>
  </si>
  <si>
    <t>スーパー〇〇　への充電設備導入促進拡大事業</t>
    <rPh sb="9" eb="13">
      <t>ジュウデンセツビ</t>
    </rPh>
    <rPh sb="13" eb="15">
      <t>ドウニュウ</t>
    </rPh>
    <rPh sb="15" eb="17">
      <t>ソクシン</t>
    </rPh>
    <rPh sb="17" eb="19">
      <t>カクダイ</t>
    </rPh>
    <rPh sb="19" eb="21">
      <t>ジギョウ</t>
    </rPh>
    <phoneticPr fontId="1"/>
  </si>
  <si>
    <t>国補助あり（工事後申請）</t>
  </si>
  <si>
    <t>区市町村の補助金に申請する</t>
    <phoneticPr fontId="1"/>
  </si>
  <si>
    <t>東京都〇〇区▲▲１－２－３</t>
    <rPh sb="5" eb="6">
      <t>ク</t>
    </rPh>
    <phoneticPr fontId="1"/>
  </si>
  <si>
    <t>利用者を制限せずに、一般に開放する</t>
    <rPh sb="0" eb="3">
      <t>リヨウシャ</t>
    </rPh>
    <rPh sb="4" eb="6">
      <t>セイゲン</t>
    </rPh>
    <rPh sb="10" eb="12">
      <t>イッパン</t>
    </rPh>
    <rPh sb="13" eb="15">
      <t>カイホウ</t>
    </rPh>
    <phoneticPr fontId="1"/>
  </si>
  <si>
    <t xml:space="preserve">            その他の場合、具体的に記載</t>
    <phoneticPr fontId="1"/>
  </si>
  <si>
    <t>メーカー名</t>
    <rPh sb="4" eb="5">
      <t>メイ</t>
    </rPh>
    <phoneticPr fontId="2"/>
  </si>
  <si>
    <t>〇〇エレクトロニクス</t>
    <phoneticPr fontId="1"/>
  </si>
  <si>
    <t>JDG-009X</t>
    <phoneticPr fontId="1"/>
  </si>
  <si>
    <t>GF13-017</t>
    <phoneticPr fontId="1"/>
  </si>
  <si>
    <t>GF13-050NSW</t>
    <phoneticPr fontId="1"/>
  </si>
  <si>
    <t>〇〇〇ネオテクノロジー</t>
    <phoneticPr fontId="1"/>
  </si>
  <si>
    <t>〇メーカー名・種別・型式・（Ａ）は、次世代自動車振興センターの「補助対象充電設備型式一覧表」「補助対象Ｖ２Ｈ充放電設備一覧」を参照すること。</t>
    <rPh sb="5" eb="6">
      <t>メイ</t>
    </rPh>
    <rPh sb="7" eb="9">
      <t>シュベツ</t>
    </rPh>
    <rPh sb="10" eb="12">
      <t>カタシキ</t>
    </rPh>
    <rPh sb="18" eb="21">
      <t>ジセダイ</t>
    </rPh>
    <rPh sb="21" eb="24">
      <t>ジドウシャ</t>
    </rPh>
    <rPh sb="24" eb="26">
      <t>シンコウ</t>
    </rPh>
    <rPh sb="32" eb="34">
      <t>ホジョ</t>
    </rPh>
    <rPh sb="34" eb="36">
      <t>タイショウ</t>
    </rPh>
    <rPh sb="36" eb="38">
      <t>ジュウデン</t>
    </rPh>
    <rPh sb="38" eb="40">
      <t>セツビ</t>
    </rPh>
    <rPh sb="40" eb="42">
      <t>カタシキ</t>
    </rPh>
    <rPh sb="42" eb="44">
      <t>イチラン</t>
    </rPh>
    <rPh sb="44" eb="45">
      <t>ヒョウ</t>
    </rPh>
    <rPh sb="47" eb="49">
      <t>ホジョ</t>
    </rPh>
    <rPh sb="49" eb="51">
      <t>タイショウ</t>
    </rPh>
    <rPh sb="54" eb="57">
      <t>ジュウホウデン</t>
    </rPh>
    <rPh sb="57" eb="59">
      <t>セツビ</t>
    </rPh>
    <rPh sb="59" eb="61">
      <t>イチラン</t>
    </rPh>
    <rPh sb="63" eb="65">
      <t>サンショウ</t>
    </rPh>
    <phoneticPr fontId="3"/>
  </si>
  <si>
    <t>XXXX-XXXX</t>
    <phoneticPr fontId="1"/>
  </si>
  <si>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</si>
  <si>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実績報告書　第12号様式（第17条関係）</t>
    <rPh sb="0" eb="5">
      <t>ジッセキホウコクショ</t>
    </rPh>
    <rPh sb="6" eb="7">
      <t>ダイ</t>
    </rPh>
    <rPh sb="9" eb="10">
      <t>ゴウ</t>
    </rPh>
    <rPh sb="10" eb="12">
      <t>ヨウシキ</t>
    </rPh>
    <rPh sb="13" eb="14">
      <t>ダイ</t>
    </rPh>
    <rPh sb="16" eb="17">
      <t>ジョウ</t>
    </rPh>
    <rPh sb="17" eb="19">
      <t>カンケイ</t>
    </rPh>
    <phoneticPr fontId="2"/>
  </si>
  <si>
    <t>代表者役職　※個人の申請の場合、記入は不要です。</t>
    <rPh sb="0" eb="3">
      <t>ダイヒョウシャ</t>
    </rPh>
    <rPh sb="3" eb="5">
      <t>ヤクショク</t>
    </rPh>
    <rPh sb="7" eb="9">
      <t>コジン</t>
    </rPh>
    <rPh sb="10" eb="12">
      <t>シンセイ</t>
    </rPh>
    <rPh sb="13" eb="15">
      <t>バアイ</t>
    </rPh>
    <rPh sb="16" eb="18">
      <t>キニュウ</t>
    </rPh>
    <rPh sb="19" eb="21">
      <t>フヨウ</t>
    </rPh>
    <phoneticPr fontId="2"/>
  </si>
  <si>
    <t>名称　※個人の申請の場合、記入は不要です。</t>
    <rPh sb="0" eb="2">
      <t>メイショウ</t>
    </rPh>
    <phoneticPr fontId="2"/>
  </si>
  <si>
    <t>令和　年　月　日</t>
    <rPh sb="0" eb="2">
      <t>レイワ</t>
    </rPh>
    <rPh sb="3" eb="4">
      <t>ネン</t>
    </rPh>
    <rPh sb="5" eb="6">
      <t>ガツ</t>
    </rPh>
    <rPh sb="7" eb="8">
      <t>ニチ</t>
    </rPh>
    <phoneticPr fontId="1"/>
  </si>
  <si>
    <t>助成対象設備を導入する施設（建物）等の種別及び状況</t>
    <rPh sb="0" eb="6">
      <t>ジョセイタイショウセツビ</t>
    </rPh>
    <rPh sb="7" eb="9">
      <t>ドウニュウ</t>
    </rPh>
    <rPh sb="11" eb="13">
      <t>シセツ</t>
    </rPh>
    <rPh sb="14" eb="16">
      <t>タテモノ</t>
    </rPh>
    <rPh sb="17" eb="18">
      <t>ナド</t>
    </rPh>
    <rPh sb="19" eb="21">
      <t>シュベツ</t>
    </rPh>
    <rPh sb="21" eb="22">
      <t>オヨ</t>
    </rPh>
    <rPh sb="23" eb="25">
      <t>ジョウキョウ</t>
    </rPh>
    <phoneticPr fontId="2"/>
  </si>
  <si>
    <t>設置場所の既設の充電設備の有無</t>
    <rPh sb="0" eb="4">
      <t>セッチバショ</t>
    </rPh>
    <rPh sb="5" eb="7">
      <t>キセツ</t>
    </rPh>
    <rPh sb="8" eb="12">
      <t>ジュウデンセツビ</t>
    </rPh>
    <rPh sb="13" eb="15">
      <t>ウム</t>
    </rPh>
    <phoneticPr fontId="2"/>
  </si>
  <si>
    <t>「有」の場合の既設充電設備の基数</t>
    <rPh sb="1" eb="2">
      <t>ア</t>
    </rPh>
    <rPh sb="4" eb="6">
      <t>バアイ</t>
    </rPh>
    <rPh sb="7" eb="9">
      <t>キセツ</t>
    </rPh>
    <rPh sb="9" eb="13">
      <t>ジュウデンセツビ</t>
    </rPh>
    <rPh sb="14" eb="16">
      <t>キスウ</t>
    </rPh>
    <phoneticPr fontId="2"/>
  </si>
  <si>
    <t>利益等排除に該当するか</t>
    <rPh sb="0" eb="5">
      <t>リエキトウハイジョ</t>
    </rPh>
    <rPh sb="6" eb="8">
      <t>ガイトウ</t>
    </rPh>
    <phoneticPr fontId="1"/>
  </si>
  <si>
    <t>利益等排除の理由</t>
    <rPh sb="0" eb="5">
      <t>リエキトウハイジョ</t>
    </rPh>
    <rPh sb="6" eb="8">
      <t>リユウ</t>
    </rPh>
    <phoneticPr fontId="1"/>
  </si>
  <si>
    <t>製造原価</t>
    <rPh sb="0" eb="4">
      <t>セイゾウゲンカ</t>
    </rPh>
    <phoneticPr fontId="1"/>
  </si>
  <si>
    <t>利益</t>
    <rPh sb="0" eb="2">
      <t>リエキ</t>
    </rPh>
    <phoneticPr fontId="1"/>
  </si>
  <si>
    <t>売上</t>
    <rPh sb="0" eb="2">
      <t>ウリアゲ</t>
    </rPh>
    <phoneticPr fontId="1"/>
  </si>
  <si>
    <t>設置場所</t>
    <rPh sb="0" eb="4">
      <t>セッチバショ</t>
    </rPh>
    <phoneticPr fontId="1"/>
  </si>
  <si>
    <t>基礎・据付工事</t>
    <rPh sb="0" eb="2">
      <t>キソ</t>
    </rPh>
    <rPh sb="3" eb="5">
      <t>スエツケ</t>
    </rPh>
    <rPh sb="5" eb="7">
      <t>コウジ</t>
    </rPh>
    <phoneticPr fontId="1"/>
  </si>
  <si>
    <t>搬入・運搬工事</t>
    <rPh sb="0" eb="2">
      <t>ハンニュウ</t>
    </rPh>
    <rPh sb="3" eb="7">
      <t>ウンパンコウジ</t>
    </rPh>
    <phoneticPr fontId="1"/>
  </si>
  <si>
    <t>電気配線工事</t>
    <rPh sb="0" eb="6">
      <t>デンキハイセンコウジ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</si>
  <si>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</si>
  <si>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</si>
  <si>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</si>
  <si>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</si>
  <si>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</si>
  <si>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1">
      <t>タ</t>
    </rPh>
    <rPh sb="1" eb="2">
      <t>ハシラ</t>
    </rPh>
    <rPh sb="2" eb="4">
      <t>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</si>
  <si>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</si>
  <si>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</si>
  <si>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</si>
  <si>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その他工事</t>
    <rPh sb="2" eb="3">
      <t>タ</t>
    </rPh>
    <rPh sb="3" eb="5">
      <t>コウジ</t>
    </rPh>
    <phoneticPr fontId="1"/>
  </si>
  <si>
    <t>ライン引き工事</t>
    <rPh sb="3" eb="4">
      <t>ヒ</t>
    </rPh>
    <rPh sb="5" eb="7">
      <t>コウジ</t>
    </rPh>
    <phoneticPr fontId="1"/>
  </si>
  <si>
    <t>路面表示工事</t>
    <rPh sb="0" eb="2">
      <t>ロメン</t>
    </rPh>
    <rPh sb="2" eb="4">
      <t>ヒョウジ</t>
    </rPh>
    <rPh sb="4" eb="6">
      <t>コウジ</t>
    </rPh>
    <phoneticPr fontId="1"/>
  </si>
  <si>
    <t>屋根設置工事</t>
    <rPh sb="0" eb="6">
      <t>ヤネセッチコウジ</t>
    </rPh>
    <phoneticPr fontId="1"/>
  </si>
  <si>
    <t>防護用部材設置工事</t>
    <rPh sb="0" eb="3">
      <t>ボウゴヨウ</t>
    </rPh>
    <rPh sb="3" eb="5">
      <t>ブザイ</t>
    </rPh>
    <rPh sb="5" eb="9">
      <t>セッチコウジ</t>
    </rPh>
    <phoneticPr fontId="1"/>
  </si>
  <si>
    <t>電灯設置工事</t>
    <rPh sb="0" eb="2">
      <t>デントウ</t>
    </rPh>
    <rPh sb="2" eb="4">
      <t>セッチ</t>
    </rPh>
    <rPh sb="4" eb="6">
      <t>コウジ</t>
    </rPh>
    <phoneticPr fontId="1"/>
  </si>
  <si>
    <t>　　　平置きか機械式か</t>
    <phoneticPr fontId="1"/>
  </si>
  <si>
    <t>リース使用・賃借者の種別</t>
    <rPh sb="3" eb="5">
      <t>シヨウ</t>
    </rPh>
    <rPh sb="6" eb="8">
      <t>チンシャク</t>
    </rPh>
    <rPh sb="8" eb="9">
      <t>シャ</t>
    </rPh>
    <rPh sb="10" eb="12">
      <t>シュベツ</t>
    </rPh>
    <phoneticPr fontId="2"/>
  </si>
  <si>
    <t>連絡先：電話番号（日中連絡が取れる）</t>
    <rPh sb="0" eb="3">
      <t>レンラクサキ</t>
    </rPh>
    <rPh sb="4" eb="8">
      <t>デンワバンゴウ</t>
    </rPh>
    <rPh sb="9" eb="11">
      <t>ニッチュウ</t>
    </rPh>
    <rPh sb="11" eb="13">
      <t>レンラク</t>
    </rPh>
    <rPh sb="14" eb="15">
      <t>ト</t>
    </rPh>
    <phoneticPr fontId="2"/>
  </si>
  <si>
    <t>連絡先：所属</t>
    <rPh sb="0" eb="3">
      <t>レンラクサキ</t>
    </rPh>
    <rPh sb="4" eb="6">
      <t>ショゾク</t>
    </rPh>
    <phoneticPr fontId="2"/>
  </si>
  <si>
    <t>連絡先：担当者氏名</t>
    <rPh sb="0" eb="3">
      <t>レンラクサキ</t>
    </rPh>
    <rPh sb="4" eb="7">
      <t>タントウシャ</t>
    </rPh>
    <rPh sb="7" eb="9">
      <t>シメイ</t>
    </rPh>
    <phoneticPr fontId="2"/>
  </si>
  <si>
    <t>連絡先：担当者氏名（フリガナ）</t>
    <rPh sb="0" eb="3">
      <t>レンラクサキ</t>
    </rPh>
    <rPh sb="4" eb="7">
      <t>タントウシャ</t>
    </rPh>
    <rPh sb="7" eb="9">
      <t>シメイ</t>
    </rPh>
    <phoneticPr fontId="2"/>
  </si>
  <si>
    <t>小屋設置工事</t>
    <rPh sb="0" eb="6">
      <t>コヤセッチコウジ</t>
    </rPh>
    <phoneticPr fontId="1"/>
  </si>
  <si>
    <t>案内板設置工事</t>
    <rPh sb="0" eb="7">
      <t>アンナイバンセッチコウジ</t>
    </rPh>
    <phoneticPr fontId="1"/>
  </si>
  <si>
    <t>雑材費・消耗品費、養生費</t>
    <rPh sb="0" eb="3">
      <t>ザツザイヒ</t>
    </rPh>
    <rPh sb="4" eb="7">
      <t>ショウモウヒン</t>
    </rPh>
    <rPh sb="7" eb="8">
      <t>ヒ</t>
    </rPh>
    <rPh sb="9" eb="12">
      <t>ヨウジョウヒ</t>
    </rPh>
    <phoneticPr fontId="1"/>
  </si>
  <si>
    <t>図面作成費</t>
    <rPh sb="0" eb="5">
      <t>ズメンサクセイヒ</t>
    </rPh>
    <phoneticPr fontId="1"/>
  </si>
  <si>
    <t>レイアウト検討費</t>
    <rPh sb="5" eb="8">
      <t>ケントウヒ</t>
    </rPh>
    <phoneticPr fontId="1"/>
  </si>
  <si>
    <t>安全誘導員費</t>
    <rPh sb="0" eb="6">
      <t>アンゼンユウドウインヒ</t>
    </rPh>
    <phoneticPr fontId="1"/>
  </si>
  <si>
    <t>充電スペース造成費</t>
    <rPh sb="0" eb="2">
      <t>ジュウデン</t>
    </rPh>
    <rPh sb="6" eb="9">
      <t>ゾウセイヒ</t>
    </rPh>
    <phoneticPr fontId="1"/>
  </si>
  <si>
    <t>現場監督労務費</t>
    <rPh sb="0" eb="7">
      <t>ゲンバカントクロウムヒ</t>
    </rPh>
    <phoneticPr fontId="1"/>
  </si>
  <si>
    <t>国及び地方公共団体の補助金</t>
    <rPh sb="0" eb="1">
      <t>クニ</t>
    </rPh>
    <rPh sb="1" eb="2">
      <t>オヨ</t>
    </rPh>
    <rPh sb="3" eb="9">
      <t>チホウコウキョウダンタイ</t>
    </rPh>
    <rPh sb="10" eb="13">
      <t>ホジョキン</t>
    </rPh>
    <phoneticPr fontId="1"/>
  </si>
  <si>
    <t>国補助金（設置工事費）</t>
    <phoneticPr fontId="2"/>
  </si>
  <si>
    <t>※国及び区市町村の補助金を利用する場合は、補助金額を入力してください。</t>
    <rPh sb="1" eb="2">
      <t>クニ</t>
    </rPh>
    <rPh sb="2" eb="3">
      <t>オヨ</t>
    </rPh>
    <rPh sb="4" eb="8">
      <t>クシチョウソン</t>
    </rPh>
    <rPh sb="9" eb="12">
      <t>ホジョキン</t>
    </rPh>
    <rPh sb="13" eb="15">
      <t>リヨウ</t>
    </rPh>
    <rPh sb="17" eb="19">
      <t>バアイ</t>
    </rPh>
    <rPh sb="21" eb="25">
      <t>ホジョキンガク</t>
    </rPh>
    <rPh sb="26" eb="28">
      <t>ニュウリョク</t>
    </rPh>
    <phoneticPr fontId="1"/>
  </si>
  <si>
    <t>　　　　リース契約に基づく事業の場合はプルダウンリストから選択する</t>
    <rPh sb="7" eb="9">
      <t>ケイヤク</t>
    </rPh>
    <rPh sb="10" eb="11">
      <t>モト</t>
    </rPh>
    <rPh sb="13" eb="15">
      <t>ジギョウ</t>
    </rPh>
    <rPh sb="16" eb="18">
      <t>バアイ</t>
    </rPh>
    <rPh sb="29" eb="31">
      <t>センタク</t>
    </rPh>
    <phoneticPr fontId="1"/>
  </si>
  <si>
    <t>　　　　所有地か、借地かプルダウンリストから選択する</t>
    <rPh sb="4" eb="7">
      <t>ショユウチ</t>
    </rPh>
    <rPh sb="9" eb="11">
      <t>シャクチ</t>
    </rPh>
    <rPh sb="22" eb="24">
      <t>センタク</t>
    </rPh>
    <phoneticPr fontId="1"/>
  </si>
  <si>
    <t>　　　購入した会社名</t>
  </si>
  <si>
    <t>　　　購入した会社名</t>
    <phoneticPr fontId="1"/>
  </si>
  <si>
    <t>利益等排除に該当する場合</t>
    <rPh sb="0" eb="5">
      <t>リエキトウハイジョ</t>
    </rPh>
    <rPh sb="6" eb="8">
      <t>ガイトウ</t>
    </rPh>
    <rPh sb="10" eb="12">
      <t>バアイ</t>
    </rPh>
    <phoneticPr fontId="1"/>
  </si>
  <si>
    <t>　　　購入先区分　リストから選択</t>
    <rPh sb="3" eb="8">
      <t>コウニュウサキクブン</t>
    </rPh>
    <rPh sb="14" eb="16">
      <t>センタク</t>
    </rPh>
    <phoneticPr fontId="1"/>
  </si>
  <si>
    <t>　　　プルダウンリストから選択　　</t>
    <rPh sb="13" eb="15">
      <t>センタク</t>
    </rPh>
    <phoneticPr fontId="1"/>
  </si>
  <si>
    <t>　　　プルダウンリストから選択　　</t>
    <phoneticPr fontId="1"/>
  </si>
  <si>
    <t>※1　100％同一の資本に属するグループ企業からの調達の場合は売上総利益、関係会社（上記を除く）からの調達の場合は営業利益</t>
    <phoneticPr fontId="1"/>
  </si>
  <si>
    <t>←利益排除前交付申請額</t>
    <rPh sb="1" eb="5">
      <t>リエキハイジョ</t>
    </rPh>
    <rPh sb="5" eb="6">
      <t>マエ</t>
    </rPh>
    <rPh sb="6" eb="10">
      <t>コウフシンセイ</t>
    </rPh>
    <rPh sb="10" eb="11">
      <t>ガク</t>
    </rPh>
    <phoneticPr fontId="1"/>
  </si>
  <si>
    <t>自社調達</t>
  </si>
  <si>
    <t>100%同一資本に属する企業からの調達</t>
  </si>
  <si>
    <t>利益　※2</t>
    <rPh sb="0" eb="2">
      <t>リエキ</t>
    </rPh>
    <phoneticPr fontId="1"/>
  </si>
  <si>
    <t>※2　100％同一の資本に属するグループ企業からの調達の場合は売上総利益、関係会社（上記を除く）からの調達の場合は営業利益</t>
    <phoneticPr fontId="1"/>
  </si>
  <si>
    <t>※1　自社調達及び100％同一の資本に属するグループ企業からの調達の場合は製造原価、関係会社（上記を除く）からの調達の場合は製造原価に販売費及び一般管理費を加えた金額</t>
    <rPh sb="3" eb="7">
      <t>ジシャチョウタツ</t>
    </rPh>
    <rPh sb="7" eb="8">
      <t>オヨ</t>
    </rPh>
    <rPh sb="37" eb="41">
      <t>セイゾウゲンカ</t>
    </rPh>
    <rPh sb="62" eb="64">
      <t>セイゾウ</t>
    </rPh>
    <rPh sb="64" eb="66">
      <t>ゲンカ</t>
    </rPh>
    <rPh sb="67" eb="70">
      <t>ハンバイヒ</t>
    </rPh>
    <rPh sb="70" eb="71">
      <t>オヨ</t>
    </rPh>
    <rPh sb="72" eb="77">
      <t>イッパンカンリヒ</t>
    </rPh>
    <rPh sb="78" eb="79">
      <t>クワ</t>
    </rPh>
    <rPh sb="81" eb="83">
      <t>キンガク</t>
    </rPh>
    <phoneticPr fontId="1"/>
  </si>
  <si>
    <t>原価　※1</t>
    <rPh sb="0" eb="2">
      <t>ゲンカ</t>
    </rPh>
    <phoneticPr fontId="1"/>
  </si>
  <si>
    <t>平置き</t>
  </si>
  <si>
    <t>該当しない</t>
  </si>
  <si>
    <t>該当する</t>
  </si>
  <si>
    <t>充電設備の販売会社</t>
  </si>
  <si>
    <t>充電設備メーカー</t>
  </si>
  <si>
    <t>クール・ネット電気</t>
    <rPh sb="7" eb="9">
      <t>デンキ</t>
    </rPh>
    <phoneticPr fontId="1"/>
  </si>
  <si>
    <t>　　　プルダウンリストから選択　　</t>
  </si>
  <si>
    <t>※1　100％同一の資本に属するグループ企業からの調達の場合は製造原価、関係会社（上記を除く）からの調達の場合は製造原価に販売費及び一般管理費を加えた金額</t>
    <rPh sb="31" eb="35">
      <t>セイゾウゲンカ</t>
    </rPh>
    <rPh sb="56" eb="58">
      <t>セイゾウ</t>
    </rPh>
    <rPh sb="58" eb="60">
      <t>ゲンカ</t>
    </rPh>
    <rPh sb="61" eb="64">
      <t>ハンバイヒ</t>
    </rPh>
    <rPh sb="64" eb="65">
      <t>オヨ</t>
    </rPh>
    <rPh sb="66" eb="71">
      <t>イッパンカンリヒ</t>
    </rPh>
    <rPh sb="72" eb="73">
      <t>クワ</t>
    </rPh>
    <rPh sb="75" eb="77">
      <t>キンガク</t>
    </rPh>
    <phoneticPr fontId="1"/>
  </si>
  <si>
    <t>申請額（1基分）</t>
    <phoneticPr fontId="1"/>
  </si>
  <si>
    <t>申請額（1基分）</t>
    <phoneticPr fontId="2"/>
  </si>
  <si>
    <t>申請額　小計</t>
    <phoneticPr fontId="1"/>
  </si>
  <si>
    <t>その他設置にかかる費用　合計</t>
    <rPh sb="2" eb="3">
      <t>タ</t>
    </rPh>
    <rPh sb="3" eb="5">
      <t>セッチ</t>
    </rPh>
    <rPh sb="9" eb="11">
      <t>ヒヨウ</t>
    </rPh>
    <rPh sb="12" eb="14">
      <t>ゴウケイ</t>
    </rPh>
    <phoneticPr fontId="1"/>
  </si>
  <si>
    <t>　工事内容の申請（案内板設置工事）</t>
    <rPh sb="1" eb="5">
      <t>コウジナイヨウ</t>
    </rPh>
    <rPh sb="6" eb="8">
      <t>シンセイ</t>
    </rPh>
    <rPh sb="9" eb="12">
      <t>アンナイバン</t>
    </rPh>
    <rPh sb="12" eb="14">
      <t>セッチ</t>
    </rPh>
    <rPh sb="14" eb="16">
      <t>コウジ</t>
    </rPh>
    <phoneticPr fontId="1"/>
  </si>
  <si>
    <t>　工事内容の申請（受変電設備設置工事）</t>
    <rPh sb="1" eb="5">
      <t>コウジナイヨウ</t>
    </rPh>
    <rPh sb="6" eb="8">
      <t>シンセイ</t>
    </rPh>
    <rPh sb="9" eb="14">
      <t>ジュヘンデンセツビ</t>
    </rPh>
    <rPh sb="14" eb="16">
      <t>セッチ</t>
    </rPh>
    <rPh sb="16" eb="18">
      <t>コウジ</t>
    </rPh>
    <phoneticPr fontId="1"/>
  </si>
  <si>
    <t>　工事内容の申請（その他設置にかかる費用）</t>
    <rPh sb="1" eb="5">
      <t>コウジナイヨウ</t>
    </rPh>
    <rPh sb="6" eb="8">
      <t>シンセイ</t>
    </rPh>
    <rPh sb="11" eb="12">
      <t>タ</t>
    </rPh>
    <rPh sb="12" eb="14">
      <t>セッチ</t>
    </rPh>
    <rPh sb="18" eb="20">
      <t>ヒヨウ</t>
    </rPh>
    <phoneticPr fontId="1"/>
  </si>
  <si>
    <t>〇充電設備設置工事費</t>
    <rPh sb="1" eb="5">
      <t>ジュウデンセツビ</t>
    </rPh>
    <rPh sb="5" eb="10">
      <t>セッチコウジヒ</t>
    </rPh>
    <phoneticPr fontId="2"/>
  </si>
  <si>
    <t>申請額（実績_1基分）</t>
  </si>
  <si>
    <t>　工事内容の申請_実績（案内板設置工事）</t>
    <rPh sb="1" eb="5">
      <t>コウジナイヨウ</t>
    </rPh>
    <rPh sb="6" eb="8">
      <t>シンセイ</t>
    </rPh>
    <rPh sb="9" eb="11">
      <t>ジッセキ</t>
    </rPh>
    <rPh sb="12" eb="15">
      <t>アンナイバン</t>
    </rPh>
    <rPh sb="15" eb="17">
      <t>セッチ</t>
    </rPh>
    <rPh sb="17" eb="19">
      <t>コウジ</t>
    </rPh>
    <phoneticPr fontId="1"/>
  </si>
  <si>
    <t>　工事内容の申請_実績（受変電設備設置工事）</t>
    <rPh sb="1" eb="5">
      <t>コウジナイヨウ</t>
    </rPh>
    <rPh sb="6" eb="8">
      <t>シンセイ</t>
    </rPh>
    <rPh sb="9" eb="11">
      <t>ジッセキ</t>
    </rPh>
    <rPh sb="12" eb="17">
      <t>ジュヘンデンセツビ</t>
    </rPh>
    <rPh sb="17" eb="19">
      <t>セッチ</t>
    </rPh>
    <rPh sb="19" eb="21">
      <t>コウジ</t>
    </rPh>
    <phoneticPr fontId="1"/>
  </si>
  <si>
    <t>　工事内容の申請_実績（その他設置にかかる費用）</t>
    <rPh sb="1" eb="5">
      <t>コウジナイヨウ</t>
    </rPh>
    <rPh sb="6" eb="8">
      <t>シンセイ</t>
    </rPh>
    <rPh sb="9" eb="11">
      <t>ジッセキ</t>
    </rPh>
    <rPh sb="14" eb="15">
      <t>タ</t>
    </rPh>
    <rPh sb="15" eb="17">
      <t>セッチ</t>
    </rPh>
    <rPh sb="21" eb="23">
      <t>ヒヨウ</t>
    </rPh>
    <phoneticPr fontId="1"/>
  </si>
  <si>
    <t>　工事内容の申請_実績（その他設置にかかる費用）</t>
    <rPh sb="1" eb="5">
      <t>コウジナイヨウ</t>
    </rPh>
    <rPh sb="6" eb="8">
      <t>シンセイ</t>
    </rPh>
    <rPh sb="14" eb="15">
      <t>タ</t>
    </rPh>
    <rPh sb="15" eb="17">
      <t>セッチ</t>
    </rPh>
    <rPh sb="21" eb="23">
      <t>ヒヨウ</t>
    </rPh>
    <phoneticPr fontId="1"/>
  </si>
  <si>
    <t>リース契約に基づく事業の場合</t>
    <rPh sb="3" eb="5">
      <t>ケイヤク</t>
    </rPh>
    <rPh sb="6" eb="7">
      <t>モト</t>
    </rPh>
    <rPh sb="9" eb="11">
      <t>ジギョウ</t>
    </rPh>
    <rPh sb="12" eb="14">
      <t>バアイ</t>
    </rPh>
    <phoneticPr fontId="1"/>
  </si>
  <si>
    <t>リース期間（月数）</t>
    <rPh sb="3" eb="5">
      <t>キカン</t>
    </rPh>
    <rPh sb="6" eb="8">
      <t>ツキスウ</t>
    </rPh>
    <phoneticPr fontId="2"/>
  </si>
  <si>
    <t>助成金相当額（税抜）※1</t>
    <rPh sb="0" eb="3">
      <t>ジョセイキン</t>
    </rPh>
    <rPh sb="3" eb="6">
      <t>ソウトウガク</t>
    </rPh>
    <rPh sb="7" eb="9">
      <t>ゼイヌキ</t>
    </rPh>
    <phoneticPr fontId="2"/>
  </si>
  <si>
    <t>リース料金総額：助成金有り（税抜）</t>
    <rPh sb="3" eb="5">
      <t>リョウキン</t>
    </rPh>
    <rPh sb="5" eb="7">
      <t>ソウガク</t>
    </rPh>
    <rPh sb="8" eb="11">
      <t>ジョセイキン</t>
    </rPh>
    <rPh sb="11" eb="12">
      <t>アリ</t>
    </rPh>
    <rPh sb="14" eb="16">
      <t>ゼイヌキ</t>
    </rPh>
    <phoneticPr fontId="2"/>
  </si>
  <si>
    <t>リース料金総額：助成金無し（税抜）</t>
    <rPh sb="3" eb="5">
      <t>リョウキン</t>
    </rPh>
    <rPh sb="5" eb="7">
      <t>ソウガク</t>
    </rPh>
    <rPh sb="8" eb="11">
      <t>ジョセイキン</t>
    </rPh>
    <rPh sb="11" eb="12">
      <t>ナ</t>
    </rPh>
    <rPh sb="14" eb="16">
      <t>ゼイヌキ</t>
    </rPh>
    <phoneticPr fontId="2"/>
  </si>
  <si>
    <t>月額リース料金：助成金有り（税抜）</t>
    <rPh sb="0" eb="2">
      <t>ゲツガク</t>
    </rPh>
    <rPh sb="5" eb="7">
      <t>リョウキン</t>
    </rPh>
    <rPh sb="8" eb="11">
      <t>ジョセイキン</t>
    </rPh>
    <rPh sb="11" eb="12">
      <t>アリ</t>
    </rPh>
    <rPh sb="14" eb="16">
      <t>ゼイヌキ</t>
    </rPh>
    <phoneticPr fontId="2"/>
  </si>
  <si>
    <t>月額リース料金：助成金無し（税抜）</t>
    <rPh sb="8" eb="11">
      <t>ジョセイキン</t>
    </rPh>
    <rPh sb="11" eb="12">
      <t>ナ</t>
    </rPh>
    <rPh sb="14" eb="16">
      <t>ゼイヌキ</t>
    </rPh>
    <phoneticPr fontId="2"/>
  </si>
  <si>
    <t>受変電設備の容量（kVA）</t>
    <rPh sb="0" eb="5">
      <t>ジュヘンデンセツビ</t>
    </rPh>
    <rPh sb="6" eb="8">
      <t>ヨウリョウ</t>
    </rPh>
    <phoneticPr fontId="1"/>
  </si>
  <si>
    <t>設置する充電設備の受電容量の合計（kVA）</t>
    <rPh sb="0" eb="2">
      <t>セッチ</t>
    </rPh>
    <rPh sb="4" eb="8">
      <t>ジュウデンセツビ</t>
    </rPh>
    <rPh sb="9" eb="13">
      <t>ジュデンヨウリョウ</t>
    </rPh>
    <rPh sb="14" eb="16">
      <t>ゴウケイ</t>
    </rPh>
    <phoneticPr fontId="1"/>
  </si>
  <si>
    <t>受変電設備設置工事費</t>
    <rPh sb="0" eb="5">
      <t>ジュヘンデンセツビ</t>
    </rPh>
    <rPh sb="5" eb="9">
      <t>セッチコウジ</t>
    </rPh>
    <rPh sb="9" eb="10">
      <t>ヒ</t>
    </rPh>
    <phoneticPr fontId="1"/>
  </si>
  <si>
    <t>電力会社立会費（特別措置による新規引込）</t>
    <rPh sb="0" eb="4">
      <t>デンリョクカイシャ</t>
    </rPh>
    <rPh sb="4" eb="7">
      <t>タチアイヒ</t>
    </rPh>
    <rPh sb="8" eb="10">
      <t>トクベツ</t>
    </rPh>
    <rPh sb="10" eb="12">
      <t>ソチ</t>
    </rPh>
    <rPh sb="15" eb="17">
      <t>シンキ</t>
    </rPh>
    <rPh sb="17" eb="19">
      <t>ヒキコミ</t>
    </rPh>
    <phoneticPr fontId="1"/>
  </si>
  <si>
    <t>　　　　交付決定通知書の「5都環公地温第●号」の●部分の数字を入力する</t>
    <rPh sb="4" eb="11">
      <t>コウフケッテイツウチショ</t>
    </rPh>
    <rPh sb="25" eb="27">
      <t>ブブン</t>
    </rPh>
    <rPh sb="28" eb="30">
      <t>スウジ</t>
    </rPh>
    <rPh sb="31" eb="33">
      <t>ニュウリョク</t>
    </rPh>
    <phoneticPr fontId="1"/>
  </si>
  <si>
    <t>令和5年6月1日　付</t>
    <rPh sb="0" eb="2">
      <t>レイワ</t>
    </rPh>
    <rPh sb="3" eb="4">
      <t>ネン</t>
    </rPh>
    <rPh sb="5" eb="6">
      <t>ガツ</t>
    </rPh>
    <rPh sb="7" eb="8">
      <t>ニチ</t>
    </rPh>
    <rPh sb="9" eb="10">
      <t>ツ</t>
    </rPh>
    <phoneticPr fontId="1"/>
  </si>
  <si>
    <t>※1　東京都助成金額を入力してください。</t>
    <rPh sb="3" eb="6">
      <t>トウキョウト</t>
    </rPh>
    <rPh sb="6" eb="8">
      <t>ジョセイ</t>
    </rPh>
    <rPh sb="8" eb="10">
      <t>キンガク</t>
    </rPh>
    <rPh sb="11" eb="13">
      <t>ニュウリョク</t>
    </rPh>
    <phoneticPr fontId="1"/>
  </si>
  <si>
    <t>※1　東京都助成金に国補助金の金額を加算した金額を入力してください。</t>
    <rPh sb="3" eb="6">
      <t>トウキョウト</t>
    </rPh>
    <rPh sb="6" eb="9">
      <t>ジョセイキン</t>
    </rPh>
    <rPh sb="10" eb="14">
      <t>クニホジョキン</t>
    </rPh>
    <rPh sb="15" eb="17">
      <t>キンガク</t>
    </rPh>
    <rPh sb="18" eb="20">
      <t>カサン</t>
    </rPh>
    <rPh sb="22" eb="24">
      <t>キンガク</t>
    </rPh>
    <rPh sb="25" eb="27">
      <t>ニュウリョク</t>
    </rPh>
    <phoneticPr fontId="1"/>
  </si>
  <si>
    <t>〇交付決定金額</t>
    <rPh sb="1" eb="7">
      <t>コウフケッテイキンガク</t>
    </rPh>
    <phoneticPr fontId="2"/>
  </si>
  <si>
    <t>への充電設備普及促進事業</t>
    <rPh sb="2" eb="4">
      <t>ジュウデン</t>
    </rPh>
    <rPh sb="4" eb="6">
      <t>セツビ</t>
    </rPh>
    <rPh sb="6" eb="10">
      <t>フキュウソクシン</t>
    </rPh>
    <rPh sb="10" eb="12">
      <t>ジギョウ</t>
    </rPh>
    <phoneticPr fontId="2"/>
  </si>
  <si>
    <t>V2H充放電設備</t>
    <phoneticPr fontId="1"/>
  </si>
  <si>
    <t>　工事内容の申請（エネルギーマネジメント設備購入費）</t>
    <rPh sb="1" eb="5">
      <t>コウジナイヨウ</t>
    </rPh>
    <rPh sb="6" eb="8">
      <t>シンセイ</t>
    </rPh>
    <rPh sb="20" eb="22">
      <t>セツビ</t>
    </rPh>
    <rPh sb="22" eb="25">
      <t>コウニュウヒ</t>
    </rPh>
    <phoneticPr fontId="1"/>
  </si>
  <si>
    <t>エネルギーマネジメント設備購入費</t>
    <rPh sb="11" eb="13">
      <t>セツビ</t>
    </rPh>
    <rPh sb="13" eb="16">
      <t>コウニュウヒ</t>
    </rPh>
    <phoneticPr fontId="1"/>
  </si>
  <si>
    <t>(A)　購入価格（見積_1基分）</t>
  </si>
  <si>
    <t>(A)　購入価格（見積_1基分）</t>
    <rPh sb="9" eb="11">
      <t>ミツモ</t>
    </rPh>
    <phoneticPr fontId="2"/>
  </si>
  <si>
    <t>(A)　購入価格（見積_1基分）</t>
    <phoneticPr fontId="1"/>
  </si>
  <si>
    <t>充電設備普及促進事業（V2B充放電設備用）</t>
    <rPh sb="0" eb="2">
      <t>ジュウデン</t>
    </rPh>
    <rPh sb="2" eb="4">
      <t>セツビ</t>
    </rPh>
    <rPh sb="4" eb="6">
      <t>フキュウ</t>
    </rPh>
    <rPh sb="6" eb="8">
      <t>ソクシン</t>
    </rPh>
    <rPh sb="8" eb="10">
      <t>ジギョウ</t>
    </rPh>
    <rPh sb="14" eb="17">
      <t>ジュウホウデン</t>
    </rPh>
    <rPh sb="17" eb="19">
      <t>セツビ</t>
    </rPh>
    <rPh sb="19" eb="20">
      <t>ヨウ</t>
    </rPh>
    <phoneticPr fontId="2"/>
  </si>
  <si>
    <t>充電設備普及促進事業（V2B充放電設備用）</t>
    <phoneticPr fontId="15"/>
  </si>
  <si>
    <t>事業用充電設備</t>
    <rPh sb="0" eb="3">
      <t>ジギョウヨウ</t>
    </rPh>
    <rPh sb="3" eb="7">
      <t>ジュウデンセツビ</t>
    </rPh>
    <phoneticPr fontId="1"/>
  </si>
  <si>
    <t>スーパー○○　</t>
    <phoneticPr fontId="1"/>
  </si>
  <si>
    <t>(A)　購入価格（実績_1基分）</t>
    <rPh sb="9" eb="11">
      <t>ジッセキ</t>
    </rPh>
    <phoneticPr fontId="2"/>
  </si>
  <si>
    <t>申請額　小計（実績）</t>
    <rPh sb="7" eb="9">
      <t>ジッセキ</t>
    </rPh>
    <phoneticPr fontId="2"/>
  </si>
  <si>
    <t>　工事内容の申請_実績（エネルギーマネジメント設備購入費）</t>
    <rPh sb="1" eb="5">
      <t>コウジナイヨウ</t>
    </rPh>
    <rPh sb="6" eb="8">
      <t>シンセイ</t>
    </rPh>
    <rPh sb="9" eb="11">
      <t>ジッセキ</t>
    </rPh>
    <rPh sb="23" eb="25">
      <t>セツビ</t>
    </rPh>
    <rPh sb="25" eb="28">
      <t>コウニュウヒ</t>
    </rPh>
    <phoneticPr fontId="1"/>
  </si>
  <si>
    <t>既築の施設</t>
  </si>
  <si>
    <t>所有地</t>
  </si>
  <si>
    <t>有</t>
  </si>
  <si>
    <t>法人</t>
  </si>
  <si>
    <t>事務所</t>
  </si>
  <si>
    <t>総務部</t>
    <rPh sb="0" eb="3">
      <t>ソウムブ</t>
    </rPh>
    <phoneticPr fontId="1"/>
  </si>
  <si>
    <t>環境次郎</t>
    <rPh sb="0" eb="4">
      <t>カンキョウジロウ</t>
    </rPh>
    <phoneticPr fontId="1"/>
  </si>
  <si>
    <t>カンキョウジロウ</t>
    <phoneticPr fontId="1"/>
  </si>
  <si>
    <t>　　　　非公共用充電設備か公共用充電設備か　プルダウンリストから選択する</t>
    <rPh sb="4" eb="5">
      <t>ヒ</t>
    </rPh>
    <rPh sb="5" eb="7">
      <t>コウキョウ</t>
    </rPh>
    <rPh sb="7" eb="8">
      <t>ヨウ</t>
    </rPh>
    <rPh sb="8" eb="12">
      <t>ジュウデンセツビ</t>
    </rPh>
    <rPh sb="13" eb="20">
      <t>コウキョウヨウジュウデンセツビ</t>
    </rPh>
    <phoneticPr fontId="1"/>
  </si>
  <si>
    <t>申請種別【国補助あり（事後申請）・国補助なし（事前申請）】</t>
    <rPh sb="0" eb="4">
      <t>シンセイシュベツ</t>
    </rPh>
    <rPh sb="5" eb="8">
      <t>クニホジョ</t>
    </rPh>
    <rPh sb="11" eb="13">
      <t>ジゴ</t>
    </rPh>
    <rPh sb="12" eb="13">
      <t>ゴ</t>
    </rPh>
    <rPh sb="13" eb="15">
      <t>シンセイ</t>
    </rPh>
    <rPh sb="17" eb="20">
      <t>クニホジョ</t>
    </rPh>
    <rPh sb="23" eb="25">
      <t>ジゼン</t>
    </rPh>
    <rPh sb="25" eb="27">
      <t>シンセイ</t>
    </rPh>
    <phoneticPr fontId="2"/>
  </si>
  <si>
    <t>公共用</t>
    <rPh sb="0" eb="2">
      <t>コウキョウ</t>
    </rPh>
    <rPh sb="2" eb="3">
      <t>ヨウ</t>
    </rPh>
    <phoneticPr fontId="2"/>
  </si>
  <si>
    <t>充電設備等のリース契約の有無</t>
    <rPh sb="0" eb="4">
      <t>ジュウデンセツビ</t>
    </rPh>
    <rPh sb="4" eb="5">
      <t>トウ</t>
    </rPh>
    <rPh sb="9" eb="11">
      <t>ケイヤク</t>
    </rPh>
    <rPh sb="12" eb="14">
      <t>ウム</t>
    </rPh>
    <phoneticPr fontId="2"/>
  </si>
  <si>
    <t>リース契約あり</t>
  </si>
  <si>
    <t>利益等排除に該当するか</t>
    <rPh sb="0" eb="3">
      <t>リエキトウ</t>
    </rPh>
    <rPh sb="3" eb="5">
      <t>ハイジョ</t>
    </rPh>
    <rPh sb="6" eb="8">
      <t>ガイトウ</t>
    </rPh>
    <phoneticPr fontId="2"/>
  </si>
  <si>
    <t>　　　　該当するか否かをプルダウンリストから選択する</t>
    <rPh sb="4" eb="6">
      <t>ガイトウ</t>
    </rPh>
    <rPh sb="9" eb="10">
      <t>イナ</t>
    </rPh>
    <rPh sb="22" eb="24">
      <t>センタク</t>
    </rPh>
    <phoneticPr fontId="1"/>
  </si>
  <si>
    <t>　　　※　充電設備または設置工事について自社または資本関係にある会社から調達する場合</t>
    <rPh sb="5" eb="9">
      <t>ジュウデンセツビ</t>
    </rPh>
    <rPh sb="12" eb="16">
      <t>セッチコウジ</t>
    </rPh>
    <rPh sb="20" eb="22">
      <t>ジシャ</t>
    </rPh>
    <rPh sb="25" eb="27">
      <t>シホン</t>
    </rPh>
    <rPh sb="27" eb="29">
      <t>カンケイ</t>
    </rPh>
    <rPh sb="32" eb="34">
      <t>カイシャ</t>
    </rPh>
    <rPh sb="36" eb="38">
      <t>チョウタツ</t>
    </rPh>
    <rPh sb="40" eb="42">
      <t>バアイ</t>
    </rPh>
    <phoneticPr fontId="1"/>
  </si>
  <si>
    <t>利益等排除に該当する</t>
  </si>
  <si>
    <t>設置場所の既設充電設備の有無</t>
    <rPh sb="0" eb="4">
      <t>セッチバショ</t>
    </rPh>
    <rPh sb="5" eb="7">
      <t>キセツ</t>
    </rPh>
    <rPh sb="7" eb="11">
      <t>ジュウデンセツビ</t>
    </rPh>
    <rPh sb="12" eb="14">
      <t>ウム</t>
    </rPh>
    <phoneticPr fontId="2"/>
  </si>
  <si>
    <t>充電設備等を設置する土地の権利</t>
    <rPh sb="0" eb="4">
      <t>ジュウデンセツビ</t>
    </rPh>
    <rPh sb="4" eb="5">
      <t>ナド</t>
    </rPh>
    <rPh sb="6" eb="8">
      <t>セッチ</t>
    </rPh>
    <rPh sb="10" eb="12">
      <t>トチ</t>
    </rPh>
    <rPh sb="13" eb="15">
      <t>ケンリ</t>
    </rPh>
    <phoneticPr fontId="2"/>
  </si>
  <si>
    <t>「借地の場合」充電設備等を設置する土地の所有者</t>
    <rPh sb="1" eb="3">
      <t>シャクチ</t>
    </rPh>
    <rPh sb="4" eb="6">
      <t>バアイ</t>
    </rPh>
    <rPh sb="7" eb="11">
      <t>ジュウデンセツビ</t>
    </rPh>
    <rPh sb="11" eb="12">
      <t>ナド</t>
    </rPh>
    <rPh sb="13" eb="15">
      <t>セッチ</t>
    </rPh>
    <rPh sb="17" eb="19">
      <t>トチ</t>
    </rPh>
    <rPh sb="20" eb="23">
      <t>ショユウシャ</t>
    </rPh>
    <phoneticPr fontId="2"/>
  </si>
  <si>
    <t>充電設備等の利用者</t>
    <rPh sb="0" eb="4">
      <t>ジュウデンセツビ</t>
    </rPh>
    <rPh sb="4" eb="5">
      <t>トウ</t>
    </rPh>
    <rPh sb="6" eb="9">
      <t>リヨウシャ</t>
    </rPh>
    <phoneticPr fontId="2"/>
  </si>
  <si>
    <t>〇リース使用・賃借者情報（充電設備等をリースする場合）</t>
    <rPh sb="4" eb="6">
      <t>シヨウ</t>
    </rPh>
    <rPh sb="7" eb="9">
      <t>チンシャク</t>
    </rPh>
    <rPh sb="9" eb="10">
      <t>シャ</t>
    </rPh>
    <rPh sb="10" eb="12">
      <t>ジョウホウ</t>
    </rPh>
    <rPh sb="13" eb="17">
      <t>ジュウデンセツビ</t>
    </rPh>
    <rPh sb="17" eb="18">
      <t>ナド</t>
    </rPh>
    <rPh sb="24" eb="26">
      <t>バアイ</t>
    </rPh>
    <phoneticPr fontId="2"/>
  </si>
  <si>
    <t>交付申請者は、税金の滞納がなく、刑事上の処分を受けておらず、公的資金の交付先として社会通念上適切であると認められる者です。</t>
    <rPh sb="0" eb="2">
      <t>コウフ</t>
    </rPh>
    <phoneticPr fontId="1"/>
  </si>
  <si>
    <t>交付申請者は、国、地方公共団体ではありません。</t>
    <rPh sb="0" eb="2">
      <t>コウフ</t>
    </rPh>
    <phoneticPr fontId="1"/>
  </si>
  <si>
    <t>申請する助成対象設備は、交付申請者の自社製品又は関係する者から調達した製品ではありません。もし該当する場合は、利益等排除に関する書類を提出します。</t>
    <rPh sb="4" eb="6">
      <t>ジョセイ</t>
    </rPh>
    <rPh sb="6" eb="8">
      <t>タイショウ</t>
    </rPh>
    <rPh sb="8" eb="10">
      <t>セツビ</t>
    </rPh>
    <rPh sb="12" eb="14">
      <t>コウフ</t>
    </rPh>
    <rPh sb="47" eb="49">
      <t>ガイトウ</t>
    </rPh>
    <rPh sb="57" eb="58">
      <t>ナド</t>
    </rPh>
    <phoneticPr fontId="7"/>
  </si>
  <si>
    <t>提出した申請書類の記載内容に軽微な誤りがあった場合は、事実に基づき、申請者の不利益にならない範囲において訂正される可能性があることについて同意します。</t>
    <rPh sb="7" eb="8">
      <t>ルイ</t>
    </rPh>
    <phoneticPr fontId="1"/>
  </si>
  <si>
    <t>公社から申請書類の記載内容の不備を指摘された場合、その翌日から起算して３か月間、交付申請者または申請書類に関する問い合わせ先から連絡がない場合は自動的に取下げになることに同意します。</t>
    <rPh sb="0" eb="2">
      <t>コウシャ</t>
    </rPh>
    <rPh sb="7" eb="8">
      <t>ルイ</t>
    </rPh>
    <rPh sb="14" eb="16">
      <t>フビ</t>
    </rPh>
    <rPh sb="17" eb="19">
      <t>シテキ</t>
    </rPh>
    <rPh sb="22" eb="24">
      <t>バアイ</t>
    </rPh>
    <rPh sb="27" eb="29">
      <t>ヨクジツ</t>
    </rPh>
    <rPh sb="31" eb="33">
      <t>キサン</t>
    </rPh>
    <rPh sb="37" eb="38">
      <t>ゲツ</t>
    </rPh>
    <rPh sb="38" eb="39">
      <t>アイダ</t>
    </rPh>
    <rPh sb="40" eb="42">
      <t>コウフ</t>
    </rPh>
    <rPh sb="42" eb="45">
      <t>シンセイシャ</t>
    </rPh>
    <rPh sb="64" eb="66">
      <t>レンラク</t>
    </rPh>
    <rPh sb="69" eb="71">
      <t>バアイ</t>
    </rPh>
    <rPh sb="72" eb="75">
      <t>ジドウテキ</t>
    </rPh>
    <rPh sb="76" eb="78">
      <t>トリサ</t>
    </rPh>
    <rPh sb="85" eb="87">
      <t>ドウイ</t>
    </rPh>
    <phoneticPr fontId="7"/>
  </si>
  <si>
    <t>助成対象設備の所有者は、当該設備の利用者に対して充電設備普及促進事業助成金交付要綱に基づき適正に利用させます。</t>
    <rPh sb="0" eb="6">
      <t>ジョセイタイショウセツビ</t>
    </rPh>
    <rPh sb="7" eb="10">
      <t>ショユウシャ</t>
    </rPh>
    <rPh sb="12" eb="14">
      <t>トウガイ</t>
    </rPh>
    <rPh sb="14" eb="16">
      <t>セツビ</t>
    </rPh>
    <rPh sb="17" eb="20">
      <t>リヨウシャ</t>
    </rPh>
    <rPh sb="21" eb="22">
      <t>タイ</t>
    </rPh>
    <rPh sb="24" eb="26">
      <t>ジュウデン</t>
    </rPh>
    <rPh sb="26" eb="28">
      <t>セツビ</t>
    </rPh>
    <rPh sb="28" eb="32">
      <t>フキュウソクシン</t>
    </rPh>
    <rPh sb="32" eb="34">
      <t>ジギョウ</t>
    </rPh>
    <rPh sb="34" eb="37">
      <t>ジョセイキン</t>
    </rPh>
    <rPh sb="37" eb="39">
      <t>コウフ</t>
    </rPh>
    <rPh sb="39" eb="41">
      <t>ヨウコウ</t>
    </rPh>
    <rPh sb="42" eb="43">
      <t>モト</t>
    </rPh>
    <rPh sb="45" eb="47">
      <t>テキセイ</t>
    </rPh>
    <rPh sb="48" eb="50">
      <t>リヨウ</t>
    </rPh>
    <phoneticPr fontId="7"/>
  </si>
  <si>
    <t>交付申請者は、申請する充放電設備の充電及び放電機能を使用できる電気自動車等の車両を所有している、または購入契約を締結しています。</t>
    <rPh sb="0" eb="2">
      <t>コウフ</t>
    </rPh>
    <rPh sb="2" eb="5">
      <t>シンセイシャ</t>
    </rPh>
    <rPh sb="7" eb="9">
      <t>シンセイ</t>
    </rPh>
    <rPh sb="11" eb="16">
      <t>ジュウホウデンセツビ</t>
    </rPh>
    <rPh sb="17" eb="19">
      <t>ジュウデン</t>
    </rPh>
    <rPh sb="19" eb="20">
      <t>オヨ</t>
    </rPh>
    <rPh sb="21" eb="23">
      <t>ホウデン</t>
    </rPh>
    <rPh sb="23" eb="25">
      <t>キノウ</t>
    </rPh>
    <rPh sb="26" eb="28">
      <t>シヨウ</t>
    </rPh>
    <rPh sb="31" eb="36">
      <t>デンキジドウシャ</t>
    </rPh>
    <rPh sb="36" eb="37">
      <t>トウ</t>
    </rPh>
    <rPh sb="38" eb="40">
      <t>シャリョウ</t>
    </rPh>
    <rPh sb="41" eb="43">
      <t>ショユウ</t>
    </rPh>
    <rPh sb="51" eb="53">
      <t>コウニュウ</t>
    </rPh>
    <rPh sb="53" eb="55">
      <t>ケイヤク</t>
    </rPh>
    <rPh sb="56" eb="58">
      <t>テイケツ</t>
    </rPh>
    <phoneticPr fontId="7"/>
  </si>
  <si>
    <t>申請額内訳：充放電設備</t>
    <rPh sb="0" eb="3">
      <t>シンセイガク</t>
    </rPh>
    <rPh sb="3" eb="5">
      <t>ウチワケ</t>
    </rPh>
    <rPh sb="6" eb="9">
      <t>ジュウホウデン</t>
    </rPh>
    <rPh sb="9" eb="11">
      <t>セツビ</t>
    </rPh>
    <phoneticPr fontId="2"/>
  </si>
  <si>
    <t>〇充放電設備購入費</t>
    <rPh sb="1" eb="4">
      <t>ジュウホウデン</t>
    </rPh>
    <rPh sb="4" eb="6">
      <t>セツビ</t>
    </rPh>
    <rPh sb="6" eb="9">
      <t>コウニュウヒ</t>
    </rPh>
    <phoneticPr fontId="2"/>
  </si>
  <si>
    <t>※2　自社調達及び100％同一の資本に属するグループ企業からの調達の場合は売上総利益、関係会社（上記を除く）からの調達の場合は営業利益</t>
  </si>
  <si>
    <t>※2　自社調達及び100％同一の資本に属するグループ企業からの調達の場合は売上総利益、関係会社（上記を除く）からの調達の場合は営業利益</t>
    <phoneticPr fontId="1"/>
  </si>
  <si>
    <t>申請額　小計</t>
  </si>
  <si>
    <t>申請額　小計</t>
    <phoneticPr fontId="2"/>
  </si>
  <si>
    <t>　工事内容の申請（付帯設備等設置工事費）</t>
    <rPh sb="1" eb="5">
      <t>コウジナイヨウ</t>
    </rPh>
    <rPh sb="6" eb="8">
      <t>シンセイ</t>
    </rPh>
    <rPh sb="9" eb="11">
      <t>フタイ</t>
    </rPh>
    <rPh sb="11" eb="13">
      <t>セツビ</t>
    </rPh>
    <rPh sb="13" eb="14">
      <t>ナド</t>
    </rPh>
    <rPh sb="14" eb="16">
      <t>セッチ</t>
    </rPh>
    <rPh sb="16" eb="19">
      <t>コウジヒ</t>
    </rPh>
    <phoneticPr fontId="1"/>
  </si>
  <si>
    <t>付帯設備等設置工事費　合計</t>
    <rPh sb="4" eb="5">
      <t>ナド</t>
    </rPh>
    <rPh sb="11" eb="13">
      <t>ゴウケイ</t>
    </rPh>
    <phoneticPr fontId="1"/>
  </si>
  <si>
    <t>現場監督等労務費</t>
    <rPh sb="0" eb="2">
      <t>ゲンバ</t>
    </rPh>
    <rPh sb="2" eb="4">
      <t>カントク</t>
    </rPh>
    <rPh sb="4" eb="5">
      <t>トウ</t>
    </rPh>
    <rPh sb="5" eb="8">
      <t>ロウムヒ</t>
    </rPh>
    <phoneticPr fontId="1"/>
  </si>
  <si>
    <t>リース契約に基づく事業の場合（国補助金あり・事後申請の場合に入力する）</t>
    <rPh sb="3" eb="5">
      <t>ケイヤク</t>
    </rPh>
    <rPh sb="6" eb="7">
      <t>モト</t>
    </rPh>
    <rPh sb="9" eb="11">
      <t>ジギョウ</t>
    </rPh>
    <rPh sb="12" eb="14">
      <t>バアイ</t>
    </rPh>
    <rPh sb="15" eb="16">
      <t>クニ</t>
    </rPh>
    <rPh sb="16" eb="19">
      <t>ホジョキン</t>
    </rPh>
    <rPh sb="22" eb="26">
      <t>ジゴシンセイ</t>
    </rPh>
    <rPh sb="27" eb="29">
      <t>バアイ</t>
    </rPh>
    <rPh sb="30" eb="32">
      <t>ニュウリョク</t>
    </rPh>
    <phoneticPr fontId="1"/>
  </si>
  <si>
    <t>承継前の被交付者</t>
    <rPh sb="0" eb="2">
      <t>ショウケイ</t>
    </rPh>
    <rPh sb="2" eb="3">
      <t>マエ</t>
    </rPh>
    <rPh sb="4" eb="8">
      <t>ヒコウフシャ</t>
    </rPh>
    <phoneticPr fontId="15"/>
  </si>
  <si>
    <t>遅延等が助成事業に及ぼす影響</t>
    <rPh sb="0" eb="2">
      <t>チエン</t>
    </rPh>
    <rPh sb="2" eb="3">
      <t>トウ</t>
    </rPh>
    <rPh sb="4" eb="6">
      <t>ジョセイ</t>
    </rPh>
    <rPh sb="6" eb="8">
      <t>ジギョウ</t>
    </rPh>
    <rPh sb="9" eb="10">
      <t>オヨ</t>
    </rPh>
    <rPh sb="12" eb="14">
      <t>エイキョウ</t>
    </rPh>
    <phoneticPr fontId="1"/>
  </si>
  <si>
    <t>公共用</t>
    <rPh sb="0" eb="3">
      <t>コウキョウヨウ</t>
    </rPh>
    <phoneticPr fontId="2"/>
  </si>
  <si>
    <t>　　　　非公共用充電設備か公共用充電設備か　プルダウンリストから選択する</t>
    <rPh sb="4" eb="8">
      <t>ヒコウキョウヨウ</t>
    </rPh>
    <rPh sb="8" eb="12">
      <t>ジュウデンセツビ</t>
    </rPh>
    <rPh sb="13" eb="20">
      <t>コウキョウヨウジュウデンセツビ</t>
    </rPh>
    <phoneticPr fontId="1"/>
  </si>
  <si>
    <t>申請額内訳（実績）：充放電設備</t>
    <rPh sb="0" eb="3">
      <t>シンセイガク</t>
    </rPh>
    <rPh sb="3" eb="5">
      <t>ウチワケ</t>
    </rPh>
    <rPh sb="6" eb="8">
      <t>ジッセキ</t>
    </rPh>
    <rPh sb="10" eb="15">
      <t>ジュウホウデンセツビ</t>
    </rPh>
    <phoneticPr fontId="2"/>
  </si>
  <si>
    <t>〇充放電設備購入費</t>
    <rPh sb="1" eb="6">
      <t>ジュウホウデンセツビ</t>
    </rPh>
    <rPh sb="6" eb="9">
      <t>コウニュウヒ</t>
    </rPh>
    <phoneticPr fontId="2"/>
  </si>
  <si>
    <t>国補助金（充放電設備購入費）合計</t>
    <rPh sb="0" eb="4">
      <t>クニホジョキン</t>
    </rPh>
    <rPh sb="5" eb="10">
      <t>ジュウホウデンセツビ</t>
    </rPh>
    <rPh sb="10" eb="13">
      <t>コウニュウヒ</t>
    </rPh>
    <rPh sb="14" eb="16">
      <t>ゴウケイ</t>
    </rPh>
    <phoneticPr fontId="2"/>
  </si>
  <si>
    <t>充放電設備購入費 申請額（実績）</t>
    <rPh sb="0" eb="5">
      <t>ジュウホウデンセツビ</t>
    </rPh>
    <rPh sb="13" eb="15">
      <t>ジッセキ</t>
    </rPh>
    <phoneticPr fontId="2"/>
  </si>
  <si>
    <t>〇充放電設備設置工事費</t>
    <rPh sb="1" eb="4">
      <t>ジュウホウデン</t>
    </rPh>
    <rPh sb="4" eb="6">
      <t>セツビ</t>
    </rPh>
    <rPh sb="6" eb="11">
      <t>セッチコウジヒ</t>
    </rPh>
    <phoneticPr fontId="2"/>
  </si>
  <si>
    <t>工事請求総額　（充放電設備工事費）</t>
    <rPh sb="0" eb="2">
      <t>コウジ</t>
    </rPh>
    <rPh sb="2" eb="4">
      <t>セイキュウ</t>
    </rPh>
    <rPh sb="4" eb="6">
      <t>ソウガク</t>
    </rPh>
    <rPh sb="8" eb="13">
      <t>ジュウホウデンセツビ</t>
    </rPh>
    <rPh sb="13" eb="16">
      <t>コウジヒ</t>
    </rPh>
    <phoneticPr fontId="1"/>
  </si>
  <si>
    <t>工事費申請額_実績　合計（充放電設備工事費）</t>
    <rPh sb="0" eb="3">
      <t>コウジヒ</t>
    </rPh>
    <rPh sb="3" eb="5">
      <t>シンセイ</t>
    </rPh>
    <rPh sb="5" eb="6">
      <t>ガク</t>
    </rPh>
    <rPh sb="7" eb="9">
      <t>ジッセキ</t>
    </rPh>
    <rPh sb="10" eb="12">
      <t>ゴウケイ</t>
    </rPh>
    <rPh sb="13" eb="18">
      <t>ジュウホウデンセツビ</t>
    </rPh>
    <rPh sb="18" eb="21">
      <t>コウジヒ</t>
    </rPh>
    <phoneticPr fontId="2"/>
  </si>
  <si>
    <t>　工事内容の申請_実績（充放電設備等設置工事費）</t>
    <rPh sb="1" eb="5">
      <t>コウジナイヨウ</t>
    </rPh>
    <rPh sb="6" eb="8">
      <t>シンセイ</t>
    </rPh>
    <rPh sb="9" eb="11">
      <t>ジッセキ</t>
    </rPh>
    <rPh sb="12" eb="15">
      <t>ジュウホウデン</t>
    </rPh>
    <rPh sb="15" eb="17">
      <t>セツビ</t>
    </rPh>
    <rPh sb="17" eb="18">
      <t>トウ</t>
    </rPh>
    <rPh sb="18" eb="20">
      <t>セッチ</t>
    </rPh>
    <rPh sb="20" eb="23">
      <t>コウジヒ</t>
    </rPh>
    <phoneticPr fontId="1"/>
  </si>
  <si>
    <t>充放電設備等設置工事費　合計</t>
    <rPh sb="0" eb="6">
      <t>ジュウホウデンセツビナド</t>
    </rPh>
    <rPh sb="6" eb="11">
      <t>セッチコウジヒ</t>
    </rPh>
    <rPh sb="12" eb="14">
      <t>ゴウケイ</t>
    </rPh>
    <phoneticPr fontId="1"/>
  </si>
  <si>
    <t>　工事内容の申請_実績（付帯設備等設置工事費）</t>
    <rPh sb="1" eb="5">
      <t>コウジナイヨウ</t>
    </rPh>
    <rPh sb="6" eb="8">
      <t>シンセイ</t>
    </rPh>
    <rPh sb="9" eb="11">
      <t>ジッセキ</t>
    </rPh>
    <rPh sb="12" eb="14">
      <t>フタイ</t>
    </rPh>
    <rPh sb="14" eb="16">
      <t>セツビ</t>
    </rPh>
    <rPh sb="16" eb="17">
      <t>ナド</t>
    </rPh>
    <rPh sb="17" eb="19">
      <t>セッチ</t>
    </rPh>
    <rPh sb="19" eb="22">
      <t>コウジヒ</t>
    </rPh>
    <phoneticPr fontId="1"/>
  </si>
  <si>
    <t>原価 ※1</t>
    <rPh sb="0" eb="2">
      <t>ゲンカ</t>
    </rPh>
    <phoneticPr fontId="1"/>
  </si>
  <si>
    <t>利益 ※2</t>
    <rPh sb="0" eb="2">
      <t>リエキ</t>
    </rPh>
    <phoneticPr fontId="1"/>
  </si>
  <si>
    <t>　　充放電設備を選択するプルダウン</t>
    <rPh sb="2" eb="5">
      <t>ジュウホウデン</t>
    </rPh>
    <rPh sb="5" eb="7">
      <t>セツビ</t>
    </rPh>
    <phoneticPr fontId="1"/>
  </si>
  <si>
    <t>充放電設備の購入先</t>
    <rPh sb="0" eb="3">
      <t>ジュウホウデン</t>
    </rPh>
    <rPh sb="3" eb="5">
      <t>セツビ</t>
    </rPh>
    <rPh sb="6" eb="9">
      <t>コウニュウサキ</t>
    </rPh>
    <phoneticPr fontId="1"/>
  </si>
  <si>
    <t>充放電設備購入費 申請額</t>
    <rPh sb="0" eb="5">
      <t>ジュウホウデンセツビ</t>
    </rPh>
    <phoneticPr fontId="2"/>
  </si>
  <si>
    <t>〇充放電設備設置工事費</t>
    <rPh sb="1" eb="6">
      <t>ジュウホウデンセツビ</t>
    </rPh>
    <rPh sb="6" eb="11">
      <t>セッチコウジヒ</t>
    </rPh>
    <phoneticPr fontId="2"/>
  </si>
  <si>
    <t>国併用で充放電設備工事費を申請しない場合は✓を付けること。</t>
    <rPh sb="0" eb="3">
      <t>クニヘイヨウ</t>
    </rPh>
    <rPh sb="4" eb="9">
      <t>ジュウホウデンセツビ</t>
    </rPh>
    <rPh sb="9" eb="12">
      <t>コウジヒ</t>
    </rPh>
    <rPh sb="13" eb="15">
      <t>シンセイ</t>
    </rPh>
    <rPh sb="18" eb="20">
      <t>バアイ</t>
    </rPh>
    <rPh sb="23" eb="24">
      <t>ツ</t>
    </rPh>
    <phoneticPr fontId="2"/>
  </si>
  <si>
    <t>※充放電設備の設置工事費を申請しない場合は図面等の提出は不要です。</t>
    <rPh sb="1" eb="6">
      <t>ジュウホウデンセツビ</t>
    </rPh>
    <rPh sb="7" eb="12">
      <t>セッチコウジヒ</t>
    </rPh>
    <rPh sb="13" eb="15">
      <t>シンセイ</t>
    </rPh>
    <rPh sb="18" eb="20">
      <t>バアイ</t>
    </rPh>
    <rPh sb="21" eb="23">
      <t>ズメン</t>
    </rPh>
    <rPh sb="23" eb="24">
      <t>ナド</t>
    </rPh>
    <rPh sb="25" eb="27">
      <t>テイシュツ</t>
    </rPh>
    <rPh sb="28" eb="30">
      <t>フヨウ</t>
    </rPh>
    <phoneticPr fontId="1"/>
  </si>
  <si>
    <t>工事見積総額　（充放電設備工事費）</t>
    <rPh sb="0" eb="2">
      <t>コウジ</t>
    </rPh>
    <rPh sb="2" eb="4">
      <t>ミツモ</t>
    </rPh>
    <rPh sb="4" eb="6">
      <t>ソウガク</t>
    </rPh>
    <rPh sb="8" eb="13">
      <t>ジュウホウデンセツビ</t>
    </rPh>
    <rPh sb="13" eb="16">
      <t>コウジヒ</t>
    </rPh>
    <phoneticPr fontId="1"/>
  </si>
  <si>
    <t>工事費申請額　合計（充放電設備工事費）</t>
    <rPh sb="0" eb="3">
      <t>コウジヒ</t>
    </rPh>
    <rPh sb="3" eb="5">
      <t>シンセイ</t>
    </rPh>
    <rPh sb="5" eb="6">
      <t>ガク</t>
    </rPh>
    <rPh sb="7" eb="9">
      <t>ゴウケイ</t>
    </rPh>
    <rPh sb="10" eb="15">
      <t>ジュウホウデンセツビ</t>
    </rPh>
    <rPh sb="15" eb="18">
      <t>コウジヒ</t>
    </rPh>
    <phoneticPr fontId="2"/>
  </si>
  <si>
    <t>　工事内容の申請（充放電設備等設置工事費）</t>
    <rPh sb="1" eb="5">
      <t>コウジナイヨウ</t>
    </rPh>
    <rPh sb="6" eb="8">
      <t>シンセイ</t>
    </rPh>
    <rPh sb="9" eb="14">
      <t>ジュウホウデンセツビ</t>
    </rPh>
    <rPh sb="14" eb="15">
      <t>トウ</t>
    </rPh>
    <rPh sb="15" eb="17">
      <t>セッチ</t>
    </rPh>
    <rPh sb="17" eb="20">
      <t>コウジヒ</t>
    </rPh>
    <phoneticPr fontId="1"/>
  </si>
  <si>
    <t>充放電設備等設置工事費　合計</t>
    <rPh sb="0" eb="5">
      <t>ジュウホウデンセツビ</t>
    </rPh>
    <rPh sb="5" eb="6">
      <t>トウ</t>
    </rPh>
    <rPh sb="6" eb="8">
      <t>セッチ</t>
    </rPh>
    <rPh sb="8" eb="11">
      <t>コウジヒ</t>
    </rPh>
    <rPh sb="12" eb="14">
      <t>ゴウケイ</t>
    </rPh>
    <phoneticPr fontId="1"/>
  </si>
  <si>
    <t>充放電設備の購入先</t>
    <rPh sb="0" eb="5">
      <t>ジュウホウデンセツビ</t>
    </rPh>
    <rPh sb="6" eb="9">
      <t>コウニュウサキ</t>
    </rPh>
    <phoneticPr fontId="1"/>
  </si>
  <si>
    <t>　充電設備普及促進事業助成金交付要綱（令和4年7月12日付4都環公地温第743号）</t>
    <rPh sb="1" eb="11">
      <t>ジュウデンセツビフキュウソクシンジギョウ</t>
    </rPh>
    <rPh sb="11" eb="14">
      <t>ジョセイキン</t>
    </rPh>
    <rPh sb="19" eb="21">
      <t>レイワ</t>
    </rPh>
    <phoneticPr fontId="1"/>
  </si>
  <si>
    <t>　充電設備普及促進事業助成金交付要綱（令和4年7月12日付4都環公地温第743号）</t>
    <rPh sb="5" eb="9">
      <t>フキュウソクシン</t>
    </rPh>
    <rPh sb="9" eb="11">
      <t>ジギョウ</t>
    </rPh>
    <rPh sb="19" eb="21">
      <t>レイワ</t>
    </rPh>
    <phoneticPr fontId="1"/>
  </si>
  <si>
    <t>　充電設備普及促進事業助成金交付要綱（令和4年7月12日付4都環公地温第743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20条の規定により助成金交付決定の全部又は一部の取消しを受けた場合において、交付要綱第21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5" eb="9">
      <t>フキュウソクシン</t>
    </rPh>
    <rPh sb="9" eb="11">
      <t>ジギョウ</t>
    </rPh>
    <rPh sb="19" eb="21">
      <t>レイワ</t>
    </rPh>
    <rPh sb="24" eb="25">
      <t>ガツ</t>
    </rPh>
    <phoneticPr fontId="7"/>
  </si>
  <si>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号で交付決定を受けた事業について、充電設備普及促進事業助成金交付要綱（令和4年7月12日付4都環公地温第743号）第10条第1項の規定に基づき、助成金交付申請の撤回を届け出ます。</t>
    </r>
    <rPh sb="44" eb="48">
      <t>フキュウソクシン</t>
    </rPh>
    <rPh sb="58" eb="60">
      <t>レイワ</t>
    </rPh>
    <rPh sb="84" eb="85">
      <t>ダイ</t>
    </rPh>
    <rPh sb="86" eb="87">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</si>
  <si>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充電設備普及促進事業助成金交付要綱（令和4年7月12日付4都環公地温第743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76" eb="80">
      <t>フキュウソクシン</t>
    </rPh>
    <rPh sb="90" eb="92">
      <t>レイワ</t>
    </rPh>
    <rPh sb="112" eb="113">
      <t>ダイ</t>
    </rPh>
    <rPh sb="115" eb="116">
      <t>ジョウ</t>
    </rPh>
    <rPh sb="116" eb="117">
      <t>ダイ</t>
    </rPh>
    <rPh sb="118" eb="119">
      <t>コウ</t>
    </rPh>
    <rPh sb="127" eb="129">
      <t>カキ</t>
    </rPh>
    <rPh sb="133" eb="135">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</si>
  <si>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号で交付決定を受けた事業について、充電設備普及促進事業助成金交付要綱（令和4年7月12日付4都環公地温第743号）第13条第1項の規定に基づき、事業計画の変更を申請します。</t>
    </r>
    <rPh sb="30" eb="31">
      <t>ウ</t>
    </rPh>
    <rPh sb="33" eb="35">
      <t>ジギョウ</t>
    </rPh>
    <rPh sb="44" eb="48">
      <t>フキュウソクシン</t>
    </rPh>
    <rPh sb="58" eb="60">
      <t>レイワ</t>
    </rPh>
    <rPh sb="80" eb="81">
      <t>ダイ</t>
    </rPh>
    <rPh sb="84" eb="85">
      <t>ダイ</t>
    </rPh>
    <rPh sb="86" eb="87">
      <t>コウ</t>
    </rPh>
    <rPh sb="95" eb="97">
      <t>ジギョウ</t>
    </rPh>
    <rPh sb="97" eb="99">
      <t>ケイカク</t>
    </rPh>
    <rPh sb="100" eb="102">
      <t>ヘンコウ</t>
    </rPh>
    <rPh sb="103" eb="105">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</si>
  <si>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号で交付決定を受けた事業について、充電設備普及促進事業助成金交付要綱（令和4年7月12日付4都環公地温第743号）第14条の規定に基づき、事業者情報の変更を届け出ます。</t>
    </r>
    <rPh sb="15" eb="16">
      <t>ト</t>
    </rPh>
    <rPh sb="30" eb="31">
      <t>ウ</t>
    </rPh>
    <rPh sb="33" eb="35">
      <t>ジギョウ</t>
    </rPh>
    <rPh sb="44" eb="48">
      <t>フキュウソクシン</t>
    </rPh>
    <rPh sb="58" eb="60">
      <t>レイワ</t>
    </rPh>
    <rPh sb="80" eb="81">
      <t>ダイ</t>
    </rPh>
    <rPh sb="92" eb="95">
      <t>ジギョウシャ</t>
    </rPh>
    <rPh sb="95" eb="97">
      <t>ジョウホウ</t>
    </rPh>
    <phoneticPr fontId="15"/>
  </si>
  <si>
    <t>　令和＿＿年＿＿月＿＿日付＿＿都環公地温第＿＿号で交付決定を受けた事業について、充電設備普及促進事業助成金交付要綱（令和4年7月12日付4都環公地温第743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44" eb="48">
      <t>フキュウソクシン</t>
    </rPh>
    <rPh sb="58" eb="60">
      <t>レイワ</t>
    </rPh>
    <rPh sb="80" eb="81">
      <t>ダイ</t>
    </rPh>
    <rPh sb="84" eb="85">
      <t>ダイ</t>
    </rPh>
    <rPh sb="86" eb="87">
      <t>コウ</t>
    </rPh>
    <rPh sb="95" eb="97">
      <t>ジョセイ</t>
    </rPh>
    <rPh sb="97" eb="99">
      <t>タイショウ</t>
    </rPh>
    <rPh sb="99" eb="101">
      <t>キカン</t>
    </rPh>
    <rPh sb="102" eb="104">
      <t>エンチョウ</t>
    </rPh>
    <rPh sb="104" eb="105">
      <t>ナド</t>
    </rPh>
    <rPh sb="106" eb="108">
      <t>シンセイ</t>
    </rPh>
    <phoneticPr fontId="15"/>
  </si>
  <si>
    <t>充電設備普及促進事業助成金交付要綱（令和4年7月12日付4都環公地温第743号）</t>
    <rPh sb="4" eb="8">
      <t>フキュウソクシン</t>
    </rPh>
    <rPh sb="8" eb="10">
      <t>ジギョウ</t>
    </rPh>
    <rPh sb="18" eb="20">
      <t>レイワ</t>
    </rPh>
    <phoneticPr fontId="1"/>
  </si>
  <si>
    <t>充電設備普及促進事業助成金交付要綱（令和4年7月12日付4都環公地温第743号）</t>
    <rPh sb="4" eb="8">
      <t>フキュウソクシン</t>
    </rPh>
    <rPh sb="18" eb="20">
      <t>レイワ</t>
    </rPh>
    <phoneticPr fontId="1"/>
  </si>
  <si>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号で交付額確定を受けた事業について、充電設備普及促進事業助成金交付要綱（令和4年7月12日付4都環公地温第743号）第19条第1項の規定に基づき、助成金の交付を請求します。</t>
    </r>
    <rPh sb="31" eb="32">
      <t>ウ</t>
    </rPh>
    <rPh sb="34" eb="36">
      <t>ジギョウ</t>
    </rPh>
    <rPh sb="41" eb="43">
      <t>ジュウデン</t>
    </rPh>
    <rPh sb="43" eb="45">
      <t>セツビ</t>
    </rPh>
    <rPh sb="45" eb="49">
      <t>フキュウソクシン</t>
    </rPh>
    <rPh sb="49" eb="51">
      <t>ジギョウ</t>
    </rPh>
    <rPh sb="51" eb="54">
      <t>ジョセイキン</t>
    </rPh>
    <rPh sb="54" eb="56">
      <t>コウフ</t>
    </rPh>
    <rPh sb="56" eb="58">
      <t>ヨウコウ</t>
    </rPh>
    <rPh sb="59" eb="61">
      <t>レイワ</t>
    </rPh>
    <rPh sb="81" eb="82">
      <t>ダイ</t>
    </rPh>
    <rPh sb="84" eb="85">
      <t>ジョウ</t>
    </rPh>
    <rPh sb="85" eb="86">
      <t>ダイ</t>
    </rPh>
    <rPh sb="87" eb="88">
      <t>コウ</t>
    </rPh>
    <rPh sb="89" eb="91">
      <t>キテイ</t>
    </rPh>
    <rPh sb="92" eb="93">
      <t>モト</t>
    </rPh>
    <rPh sb="100" eb="102">
      <t>コウフ</t>
    </rPh>
    <rPh sb="103" eb="105">
      <t>セイキュウ</t>
    </rPh>
    <phoneticPr fontId="15"/>
  </si>
  <si>
    <t>令和５年　　１2月　27日</t>
    <rPh sb="0" eb="2">
      <t>レイワ</t>
    </rPh>
    <rPh sb="3" eb="4">
      <t>ネン</t>
    </rPh>
    <rPh sb="8" eb="9">
      <t>ツキ</t>
    </rPh>
    <rPh sb="12" eb="13">
      <t>ヒ</t>
    </rPh>
    <phoneticPr fontId="2"/>
  </si>
  <si>
    <t>　令和5年12月25日付5都環公地温第XXXX号で交付額確定を受けた事業について、充電設備普及促進事業助成金交付要綱（令和4年7月12日付4都環公地温第743号）第19条第1項の規定に基づき、助成金の交付を請求します。</t>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</si>
  <si>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号で交付決定を受けた事業について、充電設備普及促進事業助成金交付要綱（令和4年7月12日付4都環公地温第743号）第21条第3項の規定に基づき、助成金の返還を報告します。</t>
    </r>
    <rPh sb="30" eb="31">
      <t>ウ</t>
    </rPh>
    <rPh sb="44" eb="48">
      <t>フキュウソクシン</t>
    </rPh>
    <rPh sb="58" eb="60">
      <t>レイワ</t>
    </rPh>
    <rPh sb="80" eb="81">
      <t>ダイ</t>
    </rPh>
    <rPh sb="84" eb="85">
      <t>ダイ</t>
    </rPh>
    <rPh sb="86" eb="87">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</si>
  <si>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号で交付決定を受けた事業について、充電設備普及促進事業助成金交付要綱（令和4年7月12日付4都環公地温第743号）第25条第2項の規定に基づき、財産処分の承認を申請します。</t>
    </r>
    <rPh sb="30" eb="31">
      <t>ウ</t>
    </rPh>
    <rPh sb="44" eb="48">
      <t>フキュウソクシン</t>
    </rPh>
    <rPh sb="58" eb="60">
      <t>レイワ</t>
    </rPh>
    <rPh sb="80" eb="81">
      <t>ダイ</t>
    </rPh>
    <rPh sb="84" eb="85">
      <t>ダイ</t>
    </rPh>
    <rPh sb="86" eb="87">
      <t>コウ</t>
    </rPh>
    <phoneticPr fontId="15"/>
  </si>
  <si>
    <t>代表者の役職・氏名</t>
    <rPh sb="0" eb="2">
      <t>ダイヒョウ</t>
    </rPh>
    <rPh sb="2" eb="3">
      <t>シャ</t>
    </rPh>
    <rPh sb="4" eb="5">
      <t>ヤク</t>
    </rPh>
    <rPh sb="5" eb="6">
      <t>ショク</t>
    </rPh>
    <rPh sb="7" eb="9">
      <t>シメイ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</si>
</sst>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　への充電設備導入促進事業&quot;"/>
    <numFmt numFmtId="177" formatCode="#,###;[Red]\-#,###"/>
    <numFmt numFmtId="180" formatCode="#,##0_ ;[Red]\-#,##0\ "/>
    <numFmt numFmtId="181" formatCode="#,##0_ "/>
    <numFmt numFmtId="182" formatCode="&quot;金 &quot;0,000"/>
    <numFmt numFmtId="183" formatCode="#,###,###,##0&quot;円&quot;"/>
    <numFmt numFmtId="184" formatCode="[$-411]ggge&quot;年&quot;m&quot;月&quot;d&quot;日&quot;;@"/>
    <numFmt numFmtId="185" formatCode="@&quot;　への充電設備導入促進拡大事業&quot;"/>
    <numFmt numFmtId="186" formatCode="yyyy/m/d;@"/>
    <numFmt numFmtId="187" formatCode="#,###,###,##0&quot;kW&quot;"/>
    <numFmt numFmtId="188" formatCode="#,###,###,##0&quot;基&quot;"/>
    <numFmt numFmtId="189" formatCode="###,###,###,###,###,##0&quot;円&quot;"/>
    <numFmt numFmtId="190" formatCode="&quot;5都環公地温第 &quot;@&quot; 号で交付決定を受けた事業について、&quot;"/>
    <numFmt numFmtId="191" formatCode="#,###,###,##0&quot;kVA&quot;"/>
    <numFmt numFmtId="192" formatCode="###,###,###,###,###,##0&quot;箇月&quot;"/>
    <numFmt numFmtId="193" formatCode="@&quot;　への充電設備普及促進事業&quot;"/>
  </numFmts>
  <fonts count="39">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sz val="11"/>
      <color rgb="FF006100"/>
      <name val="游ゴシック"/>
      <family val="2"/>
      <charset val="128"/>
      <scheme val="minor"/>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9"/>
      <color indexed="81"/>
      <name val="MS P ゴシック"/>
      <family val="3"/>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11"/>
      <color theme="0" tint="-0.34998626667073579"/>
      <name val="游ゴシック"/>
      <family val="2"/>
      <charset val="128"/>
      <scheme val="minor"/>
    </font>
    <font>
      <sz val="10"/>
      <color theme="0" tint="-0.34998626667073579"/>
      <name val="HG丸ｺﾞｼｯｸM-PRO"/>
      <family val="3"/>
      <charset val="128"/>
    </font>
    <font>
      <sz val="11"/>
      <name val="游ゴシック"/>
      <family val="2"/>
      <charset val="128"/>
      <scheme val="minor"/>
    </font>
    <font>
      <sz val="10"/>
      <name val="HG丸ｺﾞｼｯｸM-PRO"/>
      <family val="3"/>
      <charset val="128"/>
    </font>
    <font>
      <sz val="11"/>
      <color theme="0" tint="-0.34998626667073579"/>
      <name val="游ゴシック"/>
      <family val="3"/>
      <charset val="128"/>
      <scheme val="minor"/>
    </font>
    <font>
      <sz val="11"/>
      <color theme="0" tint="-0.34998626667073579"/>
      <name val="HG丸ｺﾞｼｯｸM-PRO"/>
      <family val="3"/>
      <charset val="128"/>
    </font>
    <font>
      <sz val="12"/>
      <color theme="1"/>
      <name val="HG丸ｺﾞｼｯｸM-PRO"/>
      <family val="3"/>
      <charset val="128"/>
    </font>
    <font>
      <sz val="11"/>
      <color rgb="FFFF0000"/>
      <name val="游ゴシック"/>
      <family val="2"/>
      <charset val="128"/>
      <scheme val="minor"/>
    </font>
    <font>
      <sz val="11"/>
      <color rgb="FFFF0000"/>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top style="hair">
        <color auto="1"/>
      </top>
      <bottom/>
      <diagonal/>
    </border>
    <border>
      <left/>
      <right/>
      <top/>
      <bottom style="hair">
        <color auto="1"/>
      </bottom>
      <diagonal/>
    </border>
  </borders>
  <cellStyleXfs count="16">
    <xf numFmtId="0" fontId="0" fillId="0" borderId="0">
      <alignment vertical="center"/>
    </xf>
    <xf numFmtId="0" fontId="9" fillId="0" borderId="0">
      <alignment vertical="center"/>
    </xf>
    <xf numFmtId="0" fontId="5" fillId="0" borderId="0"/>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xf numFmtId="0" fontId="5" fillId="0" borderId="0">
      <alignment vertical="center"/>
    </xf>
    <xf numFmtId="0" fontId="9" fillId="0" borderId="0">
      <alignment vertical="center"/>
    </xf>
    <xf numFmtId="0" fontId="9" fillId="0" borderId="0">
      <alignment vertical="center"/>
    </xf>
    <xf numFmtId="0" fontId="9"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lignment vertical="center"/>
    </xf>
  </cellStyleXfs>
  <cellXfs count="964">
    <xf numFmtId="0" fontId="0" fillId="0" borderId="0" xfId="0">
      <alignment vertical="center"/>
    </xf>
    <xf numFmtId="0" fontId="0" fillId="0" borderId="0" xfId="0" applyAlignment="1"/>
    <xf numFmtId="0" fontId="0" fillId="0" borderId="0" xfId="0" applyFill="1" applyAlignment="1"/>
    <xf numFmtId="0" fontId="0" fillId="0" borderId="0" xfId="0" applyFill="1" applyBorder="1" applyAlignment="1">
      <alignment wrapText="1"/>
    </xf>
    <xf numFmtId="0" fontId="4" fillId="0" borderId="0" xfId="0" applyFont="1" applyAlignment="1"/>
    <xf numFmtId="0" fontId="4" fillId="0" borderId="0" xfId="0" applyFont="1" applyFill="1" applyAlignment="1"/>
    <xf numFmtId="0" fontId="5" fillId="2" borderId="1" xfId="0" applyFont="1" applyFill="1" applyBorder="1" applyAlignment="1"/>
    <xf numFmtId="0" fontId="5" fillId="0" borderId="0" xfId="0" applyFont="1" applyAlignment="1"/>
    <xf numFmtId="0" fontId="5" fillId="0" borderId="0" xfId="0" applyFont="1" applyFill="1" applyBorder="1" applyAlignment="1"/>
    <xf numFmtId="0" fontId="6" fillId="0" borderId="0" xfId="0" applyFont="1" applyAlignment="1"/>
    <xf numFmtId="0" fontId="6" fillId="0" borderId="0" xfId="0" applyFont="1" applyFill="1" applyAlignment="1"/>
    <xf numFmtId="0"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xf numFmtId="0" fontId="4" fillId="0" borderId="0" xfId="0" applyFont="1" applyAlignment="1">
      <alignment horizontal="centerContinuous" vertical="center"/>
    </xf>
    <xf numFmtId="0" fontId="4" fillId="0" borderId="0" xfId="0" applyFont="1">
      <alignment vertical="center"/>
    </xf>
    <xf numFmtId="0" fontId="8" fillId="0" borderId="0" xfId="0" applyFont="1" applyAlignment="1">
      <alignment vertical="center" wrapText="1"/>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8" fillId="0" borderId="0" xfId="0" applyFont="1">
      <alignment vertical="center"/>
    </xf>
    <xf numFmtId="0" fontId="5" fillId="0" borderId="0" xfId="2"/>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4" applyFont="1" applyBorder="1" applyAlignment="1">
      <alignment vertical="center"/>
    </xf>
    <xf numFmtId="0" fontId="13" fillId="0" borderId="0" xfId="4" applyFont="1" applyBorder="1" applyAlignment="1">
      <alignment horizontal="left" vertical="top"/>
    </xf>
    <xf numFmtId="0" fontId="13" fillId="0" borderId="0" xfId="4" applyFont="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5"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7"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2" fillId="0" borderId="8" xfId="10" applyFont="1" applyFill="1" applyBorder="1" applyAlignment="1">
      <alignment vertical="center"/>
    </xf>
    <xf numFmtId="0" fontId="12" fillId="0" borderId="9" xfId="10" applyFont="1" applyFill="1" applyBorder="1" applyAlignment="1">
      <alignment vertical="center"/>
    </xf>
    <xf numFmtId="0" fontId="12" fillId="0" borderId="0" xfId="10" applyFont="1" applyFill="1" applyBorder="1" applyAlignment="1">
      <alignment vertical="center"/>
    </xf>
    <xf numFmtId="0" fontId="12" fillId="0" borderId="12" xfId="10" applyFont="1" applyFill="1" applyBorder="1" applyAlignment="1">
      <alignment vertical="center"/>
    </xf>
    <xf numFmtId="0" fontId="12" fillId="0" borderId="17" xfId="10" applyFont="1" applyFill="1" applyBorder="1" applyAlignment="1">
      <alignment vertical="center"/>
    </xf>
    <xf numFmtId="0" fontId="12" fillId="0" borderId="18" xfId="10" applyFont="1" applyFill="1" applyBorder="1" applyAlignment="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5"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5" fillId="0" borderId="0" xfId="2" applyProtection="1">
      <protection hidden="1"/>
    </xf>
    <xf numFmtId="0" fontId="13" fillId="0" borderId="0" xfId="4" applyFont="1" applyAlignment="1" applyProtection="1">
      <alignment vertical="center"/>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horizontal="left" vertical="top" wrapText="1"/>
    </xf>
    <xf numFmtId="0" fontId="11" fillId="0" borderId="0" xfId="14" applyFont="1" applyBorder="1" applyAlignment="1" applyProtection="1">
      <alignment horizontal="left" vertical="top" wrapText="1"/>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82"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0" fontId="5" fillId="2" borderId="0" xfId="0" applyFont="1" applyFill="1" applyBorder="1" applyAlignment="1"/>
    <xf numFmtId="176" fontId="4" fillId="0" borderId="0" xfId="0" applyNumberFormat="1" applyFont="1" applyFill="1" applyBorder="1" applyAlignment="1">
      <alignment shrinkToFit="1"/>
    </xf>
    <xf numFmtId="184" fontId="4" fillId="0" borderId="0" xfId="0" applyNumberFormat="1" applyFont="1" applyFill="1" applyBorder="1" applyAlignment="1">
      <alignment shrinkToFit="1"/>
    </xf>
    <xf numFmtId="0" fontId="4" fillId="0" borderId="0" xfId="0" applyNumberFormat="1" applyFont="1" applyAlignment="1"/>
    <xf numFmtId="0" fontId="0" fillId="0" borderId="0" xfId="0" applyAlignment="1">
      <alignment horizontal="left"/>
    </xf>
    <xf numFmtId="0" fontId="4" fillId="0" borderId="0" xfId="0" applyFont="1" applyFill="1" applyAlignment="1">
      <alignment horizontal="left"/>
    </xf>
    <xf numFmtId="0" fontId="4" fillId="0" borderId="0" xfId="0" applyFont="1" applyAlignment="1"/>
    <xf numFmtId="58" fontId="5" fillId="2" borderId="1" xfId="0" applyNumberFormat="1" applyFont="1" applyFill="1" applyBorder="1" applyAlignment="1">
      <alignment horizontal="left"/>
    </xf>
    <xf numFmtId="0" fontId="0" fillId="0" borderId="0" xfId="0" applyAlignment="1"/>
    <xf numFmtId="0" fontId="6" fillId="0" borderId="19" xfId="0" applyFont="1" applyBorder="1" applyAlignment="1"/>
    <xf numFmtId="0" fontId="4" fillId="0" borderId="8" xfId="0" applyFont="1" applyBorder="1" applyAlignment="1"/>
    <xf numFmtId="0" fontId="6" fillId="0" borderId="8" xfId="0" applyFont="1" applyBorder="1" applyAlignment="1"/>
    <xf numFmtId="0" fontId="6" fillId="0" borderId="20" xfId="0" applyFont="1" applyBorder="1" applyAlignment="1"/>
    <xf numFmtId="0" fontId="4" fillId="0" borderId="17" xfId="0" applyFont="1" applyBorder="1" applyAlignment="1"/>
    <xf numFmtId="0" fontId="6" fillId="0" borderId="17" xfId="0" applyFont="1" applyBorder="1" applyAlignment="1"/>
    <xf numFmtId="0" fontId="4" fillId="0" borderId="0" xfId="0" applyFont="1" applyAlignment="1">
      <alignment vertical="center" wrapText="1"/>
    </xf>
    <xf numFmtId="0" fontId="0" fillId="0" borderId="0" xfId="0" applyAlignment="1"/>
    <xf numFmtId="14" fontId="5" fillId="2" borderId="1" xfId="0" applyNumberFormat="1" applyFont="1" applyFill="1" applyBorder="1" applyAlignment="1">
      <alignment horizontal="left"/>
    </xf>
    <xf numFmtId="0" fontId="4" fillId="2" borderId="1" xfId="0" applyFont="1" applyFill="1" applyBorder="1" applyAlignment="1" applyProtection="1">
      <protection locked="0"/>
    </xf>
    <xf numFmtId="185" fontId="4" fillId="2" borderId="1" xfId="0" applyNumberFormat="1" applyFont="1" applyFill="1" applyBorder="1" applyAlignment="1" applyProtection="1">
      <alignment shrinkToFit="1"/>
      <protection locked="0"/>
    </xf>
    <xf numFmtId="0" fontId="4" fillId="2" borderId="1" xfId="0" applyNumberFormat="1" applyFont="1" applyFill="1" applyBorder="1" applyAlignment="1" applyProtection="1">
      <protection locked="0"/>
    </xf>
    <xf numFmtId="0" fontId="30" fillId="0" borderId="0" xfId="0" applyFont="1">
      <alignment vertical="center"/>
    </xf>
    <xf numFmtId="0" fontId="4" fillId="2" borderId="3" xfId="0" applyFont="1" applyFill="1" applyBorder="1" applyAlignment="1" applyProtection="1">
      <alignment vertical="center" shrinkToFit="1"/>
      <protection locked="0"/>
    </xf>
    <xf numFmtId="14" fontId="4" fillId="2" borderId="3" xfId="0" applyNumberFormat="1" applyFont="1" applyFill="1" applyBorder="1" applyAlignment="1" applyProtection="1">
      <alignment vertical="center" shrinkToFit="1"/>
      <protection locked="0"/>
    </xf>
    <xf numFmtId="186" fontId="4" fillId="2" borderId="1" xfId="0" applyNumberFormat="1" applyFont="1" applyFill="1" applyBorder="1" applyAlignment="1" applyProtection="1">
      <alignment horizontal="left"/>
      <protection locked="0"/>
    </xf>
    <xf numFmtId="14" fontId="4" fillId="2" borderId="1" xfId="0" applyNumberFormat="1" applyFont="1" applyFill="1" applyBorder="1" applyAlignment="1" applyProtection="1">
      <alignment horizontal="left"/>
      <protection locked="0"/>
    </xf>
    <xf numFmtId="184" fontId="4" fillId="2" borderId="1" xfId="0" applyNumberFormat="1" applyFont="1" applyFill="1" applyBorder="1" applyAlignment="1" applyProtection="1">
      <alignment horizontal="left" shrinkToFit="1"/>
      <protection locked="0"/>
    </xf>
    <xf numFmtId="14" fontId="4" fillId="2" borderId="1" xfId="0" applyNumberFormat="1" applyFont="1" applyFill="1" applyBorder="1" applyAlignment="1" applyProtection="1">
      <alignment horizontal="left" vertical="center"/>
      <protection locked="0"/>
    </xf>
    <xf numFmtId="0" fontId="4" fillId="2" borderId="0" xfId="0" applyFont="1" applyFill="1">
      <alignment vertical="center"/>
    </xf>
    <xf numFmtId="0" fontId="0" fillId="0" borderId="0" xfId="0" applyAlignment="1"/>
    <xf numFmtId="187" fontId="4" fillId="2" borderId="1" xfId="0" applyNumberFormat="1" applyFont="1" applyFill="1" applyBorder="1" applyAlignment="1" applyProtection="1">
      <protection locked="0"/>
    </xf>
    <xf numFmtId="188" fontId="4" fillId="2" borderId="1" xfId="0" applyNumberFormat="1" applyFont="1" applyFill="1" applyBorder="1" applyAlignment="1" applyProtection="1">
      <protection locked="0"/>
    </xf>
    <xf numFmtId="189" fontId="4" fillId="2" borderId="1" xfId="0" applyNumberFormat="1" applyFont="1" applyFill="1" applyBorder="1" applyAlignment="1" applyProtection="1">
      <protection locked="0"/>
    </xf>
    <xf numFmtId="189" fontId="4" fillId="0" borderId="1" xfId="0" applyNumberFormat="1" applyFont="1" applyFill="1" applyBorder="1" applyAlignment="1"/>
    <xf numFmtId="0" fontId="4" fillId="0" borderId="9" xfId="0" applyFont="1" applyBorder="1" applyAlignment="1"/>
    <xf numFmtId="0" fontId="4" fillId="0" borderId="0" xfId="0" applyFont="1" applyBorder="1" applyAlignment="1"/>
    <xf numFmtId="0" fontId="4" fillId="0" borderId="18" xfId="0" applyFont="1" applyBorder="1" applyAlignment="1"/>
    <xf numFmtId="0" fontId="4" fillId="2" borderId="1" xfId="0" applyNumberFormat="1" applyFont="1" applyFill="1" applyBorder="1" applyAlignment="1" applyProtection="1">
      <alignment shrinkToFit="1"/>
      <protection locked="0"/>
    </xf>
    <xf numFmtId="0" fontId="4" fillId="2" borderId="1" xfId="0" applyFont="1" applyFill="1" applyBorder="1" applyAlignment="1" applyProtection="1">
      <alignment horizontal="left"/>
      <protection locked="0"/>
    </xf>
    <xf numFmtId="0" fontId="4" fillId="2" borderId="1" xfId="0" applyNumberFormat="1" applyFont="1" applyFill="1" applyBorder="1" applyAlignment="1" applyProtection="1">
      <alignment horizontal="left"/>
      <protection locked="0"/>
    </xf>
    <xf numFmtId="49" fontId="4" fillId="2" borderId="1" xfId="0" applyNumberFormat="1" applyFont="1" applyFill="1" applyBorder="1" applyAlignment="1" applyProtection="1">
      <protection locked="0"/>
    </xf>
    <xf numFmtId="0" fontId="30" fillId="0" borderId="0" xfId="0" applyFont="1" applyFill="1" applyBorder="1" applyAlignment="1"/>
    <xf numFmtId="0" fontId="30" fillId="0" borderId="0" xfId="0" applyFont="1" applyBorder="1" applyAlignment="1"/>
    <xf numFmtId="0" fontId="31" fillId="0" borderId="0" xfId="0" applyFont="1" applyBorder="1" applyAlignment="1"/>
    <xf numFmtId="187" fontId="30" fillId="0" borderId="0" xfId="0" applyNumberFormat="1" applyFont="1" applyBorder="1" applyAlignment="1"/>
    <xf numFmtId="0" fontId="31" fillId="0" borderId="0" xfId="0" applyFont="1" applyFill="1" applyBorder="1" applyAlignment="1"/>
    <xf numFmtId="189" fontId="4" fillId="0" borderId="1" xfId="0" applyNumberFormat="1" applyFont="1" applyFill="1" applyBorder="1" applyAlignment="1" applyProtection="1">
      <protection hidden="1"/>
    </xf>
    <xf numFmtId="0" fontId="4" fillId="0" borderId="0" xfId="0" applyFont="1" applyAlignment="1" applyProtection="1"/>
    <xf numFmtId="0" fontId="6" fillId="0" borderId="0" xfId="0" applyFont="1" applyAlignment="1" applyProtection="1"/>
    <xf numFmtId="0" fontId="0" fillId="0" borderId="0" xfId="0" applyAlignment="1" applyProtection="1"/>
    <xf numFmtId="0" fontId="5" fillId="0" borderId="0" xfId="0" applyFont="1" applyAlignment="1" applyProtection="1"/>
    <xf numFmtId="0" fontId="5" fillId="2" borderId="1" xfId="0" applyFont="1" applyFill="1" applyBorder="1" applyAlignment="1" applyProtection="1"/>
    <xf numFmtId="0" fontId="4" fillId="0" borderId="0" xfId="0" applyFont="1" applyFill="1" applyAlignment="1" applyProtection="1"/>
    <xf numFmtId="0" fontId="6" fillId="0" borderId="0" xfId="0" applyFont="1" applyFill="1" applyAlignment="1" applyProtection="1"/>
    <xf numFmtId="0" fontId="5" fillId="0" borderId="0" xfId="0" applyFont="1" applyFill="1" applyBorder="1" applyAlignment="1" applyProtection="1"/>
    <xf numFmtId="0" fontId="0" fillId="0" borderId="0" xfId="0" applyFill="1" applyAlignment="1" applyProtection="1"/>
    <xf numFmtId="187" fontId="5" fillId="2" borderId="1" xfId="0" applyNumberFormat="1" applyFont="1" applyFill="1" applyBorder="1" applyAlignment="1" applyProtection="1"/>
    <xf numFmtId="188" fontId="5" fillId="2" borderId="1" xfId="0" applyNumberFormat="1" applyFont="1" applyFill="1" applyBorder="1" applyAlignment="1" applyProtection="1"/>
    <xf numFmtId="189" fontId="5" fillId="2" borderId="1" xfId="0" applyNumberFormat="1" applyFont="1" applyFill="1" applyBorder="1" applyAlignment="1" applyProtection="1"/>
    <xf numFmtId="189" fontId="5" fillId="0" borderId="1" xfId="0" applyNumberFormat="1" applyFont="1" applyFill="1" applyBorder="1" applyAlignment="1" applyProtection="1"/>
    <xf numFmtId="0" fontId="5" fillId="0" borderId="0" xfId="0" applyFont="1" applyFill="1" applyAlignment="1" applyProtection="1"/>
    <xf numFmtId="0" fontId="6" fillId="0" borderId="19" xfId="0" applyFont="1" applyBorder="1" applyAlignment="1" applyProtection="1"/>
    <xf numFmtId="0" fontId="4" fillId="0" borderId="8" xfId="0" applyFont="1" applyBorder="1" applyAlignment="1" applyProtection="1"/>
    <xf numFmtId="0" fontId="0" fillId="0" borderId="8" xfId="0" applyBorder="1" applyAlignment="1" applyProtection="1"/>
    <xf numFmtId="0" fontId="6" fillId="0" borderId="8" xfId="0" applyFont="1" applyBorder="1" applyAlignment="1" applyProtection="1"/>
    <xf numFmtId="0" fontId="0" fillId="0" borderId="9" xfId="0" applyBorder="1" applyAlignment="1" applyProtection="1"/>
    <xf numFmtId="0" fontId="6" fillId="0" borderId="20" xfId="0" applyFont="1" applyBorder="1" applyAlignment="1" applyProtection="1"/>
    <xf numFmtId="0" fontId="4" fillId="0" borderId="17" xfId="0" applyFont="1" applyBorder="1" applyAlignment="1" applyProtection="1"/>
    <xf numFmtId="0" fontId="0" fillId="0" borderId="17" xfId="0" applyBorder="1" applyAlignment="1" applyProtection="1"/>
    <xf numFmtId="0" fontId="6" fillId="0" borderId="17" xfId="0" applyFont="1" applyBorder="1" applyAlignment="1" applyProtection="1"/>
    <xf numFmtId="0" fontId="0" fillId="0" borderId="18" xfId="0" applyBorder="1" applyAlignment="1" applyProtection="1"/>
    <xf numFmtId="0" fontId="11" fillId="0" borderId="0" xfId="15" applyFont="1" applyFill="1" applyBorder="1" applyAlignment="1" applyProtection="1">
      <alignment vertical="center"/>
    </xf>
    <xf numFmtId="0" fontId="11" fillId="0" borderId="0" xfId="14" applyFont="1" applyFill="1" applyBorder="1" applyAlignment="1" applyProtection="1">
      <alignment horizontal="center" vertical="center"/>
    </xf>
    <xf numFmtId="0" fontId="11" fillId="0" borderId="0" xfId="14" applyFont="1" applyFill="1" applyBorder="1" applyProtection="1">
      <alignment vertical="center"/>
    </xf>
    <xf numFmtId="0" fontId="11" fillId="0" borderId="0" xfId="14" applyFont="1" applyProtection="1">
      <alignment vertical="center"/>
    </xf>
    <xf numFmtId="0" fontId="11" fillId="0" borderId="0" xfId="15" applyFont="1" applyFill="1" applyBorder="1" applyProtection="1">
      <alignment vertical="center"/>
    </xf>
    <xf numFmtId="0" fontId="11" fillId="0" borderId="0" xfId="14" applyFont="1" applyAlignment="1" applyProtection="1">
      <alignment horizontal="center" vertical="center"/>
    </xf>
    <xf numFmtId="0" fontId="0" fillId="0" borderId="0" xfId="0" applyAlignment="1"/>
    <xf numFmtId="0" fontId="0" fillId="0" borderId="0" xfId="0" applyAlignment="1"/>
    <xf numFmtId="0" fontId="0" fillId="0" borderId="0" xfId="0" applyFill="1" applyBorder="1" applyAlignment="1"/>
    <xf numFmtId="189" fontId="4" fillId="0" borderId="0" xfId="0" applyNumberFormat="1" applyFont="1" applyFill="1" applyBorder="1" applyAlignment="1" applyProtection="1">
      <protection locked="0"/>
    </xf>
    <xf numFmtId="0" fontId="0" fillId="0" borderId="0" xfId="0" applyAlignment="1"/>
    <xf numFmtId="0" fontId="0" fillId="0" borderId="0" xfId="0" applyAlignment="1"/>
    <xf numFmtId="189" fontId="5" fillId="2" borderId="0" xfId="0" applyNumberFormat="1" applyFont="1" applyFill="1" applyBorder="1" applyAlignment="1" applyProtection="1"/>
    <xf numFmtId="0" fontId="0" fillId="0" borderId="0" xfId="0" applyAlignment="1"/>
    <xf numFmtId="0" fontId="0" fillId="0" borderId="0" xfId="0" applyAlignment="1"/>
    <xf numFmtId="189" fontId="4" fillId="2" borderId="0" xfId="0" applyNumberFormat="1" applyFont="1" applyFill="1" applyBorder="1" applyAlignment="1" applyProtection="1">
      <protection locked="0"/>
    </xf>
    <xf numFmtId="0" fontId="32" fillId="0" borderId="0" xfId="0" applyFont="1" applyAlignment="1" applyProtection="1"/>
    <xf numFmtId="0" fontId="32" fillId="0" borderId="0" xfId="0" applyFont="1" applyAlignment="1"/>
    <xf numFmtId="0" fontId="30" fillId="0" borderId="0" xfId="0" applyFont="1" applyAlignment="1" applyProtection="1"/>
    <xf numFmtId="0" fontId="31" fillId="0" borderId="0" xfId="0" applyFont="1" applyAlignment="1" applyProtection="1"/>
    <xf numFmtId="0" fontId="30" fillId="0" borderId="0" xfId="0" applyFont="1" applyAlignment="1"/>
    <xf numFmtId="0" fontId="4" fillId="0" borderId="49" xfId="0" applyFont="1" applyFill="1" applyBorder="1" applyAlignment="1"/>
    <xf numFmtId="0" fontId="6" fillId="0" borderId="49" xfId="0" applyFont="1" applyFill="1" applyBorder="1" applyAlignment="1"/>
    <xf numFmtId="189" fontId="4" fillId="0" borderId="49" xfId="0" applyNumberFormat="1" applyFont="1" applyFill="1" applyBorder="1" applyAlignment="1" applyProtection="1">
      <protection locked="0"/>
    </xf>
    <xf numFmtId="0" fontId="4" fillId="0" borderId="50" xfId="0" applyFont="1" applyBorder="1" applyAlignment="1"/>
    <xf numFmtId="0" fontId="4" fillId="0" borderId="49" xfId="0" applyFont="1" applyFill="1" applyBorder="1" applyAlignment="1" applyProtection="1"/>
    <xf numFmtId="0" fontId="6" fillId="0" borderId="49" xfId="0" applyFont="1" applyFill="1" applyBorder="1" applyAlignment="1" applyProtection="1"/>
    <xf numFmtId="189" fontId="4" fillId="0" borderId="49" xfId="0" applyNumberFormat="1" applyFont="1" applyFill="1" applyBorder="1" applyAlignment="1" applyProtection="1"/>
    <xf numFmtId="189" fontId="4" fillId="2" borderId="1" xfId="0" applyNumberFormat="1" applyFont="1" applyFill="1" applyBorder="1" applyAlignment="1" applyProtection="1"/>
    <xf numFmtId="0" fontId="32" fillId="0" borderId="0" xfId="0" applyFont="1" applyBorder="1" applyAlignment="1"/>
    <xf numFmtId="0" fontId="32" fillId="0" borderId="0" xfId="0" applyFont="1" applyFill="1" applyBorder="1" applyAlignment="1"/>
    <xf numFmtId="0" fontId="33" fillId="0" borderId="0" xfId="0" applyFont="1" applyBorder="1" applyAlignment="1"/>
    <xf numFmtId="0" fontId="35" fillId="0" borderId="0" xfId="0" applyFont="1" applyAlignment="1"/>
    <xf numFmtId="0" fontId="31" fillId="0" borderId="0" xfId="0" applyFont="1" applyAlignment="1"/>
    <xf numFmtId="0" fontId="0" fillId="0" borderId="49" xfId="0" applyBorder="1" applyAlignment="1" applyProtection="1"/>
    <xf numFmtId="0" fontId="6" fillId="0" borderId="49" xfId="0" applyFont="1" applyBorder="1" applyAlignment="1" applyProtection="1"/>
    <xf numFmtId="0" fontId="32" fillId="0" borderId="0" xfId="0" applyFont="1" applyFill="1" applyAlignment="1" applyProtection="1"/>
    <xf numFmtId="0" fontId="32" fillId="0" borderId="0" xfId="0" applyFont="1" applyFill="1" applyAlignment="1"/>
    <xf numFmtId="189" fontId="4" fillId="0" borderId="1" xfId="0" applyNumberFormat="1" applyFont="1" applyFill="1" applyBorder="1" applyAlignment="1" applyProtection="1"/>
    <xf numFmtId="190" fontId="4" fillId="0" borderId="0" xfId="0" applyNumberFormat="1" applyFont="1" applyAlignment="1"/>
    <xf numFmtId="0" fontId="6" fillId="0" borderId="50" xfId="0" applyFont="1" applyBorder="1" applyAlignment="1"/>
    <xf numFmtId="0" fontId="0" fillId="0" borderId="50" xfId="0" applyBorder="1" applyAlignment="1"/>
    <xf numFmtId="191" fontId="5" fillId="2" borderId="1" xfId="0" applyNumberFormat="1" applyFont="1" applyFill="1" applyBorder="1" applyAlignment="1" applyProtection="1"/>
    <xf numFmtId="191" fontId="4" fillId="2" borderId="1" xfId="0" applyNumberFormat="1" applyFont="1" applyFill="1" applyBorder="1" applyAlignment="1" applyProtection="1">
      <protection locked="0"/>
    </xf>
    <xf numFmtId="192" fontId="4" fillId="2" borderId="1" xfId="0" applyNumberFormat="1" applyFont="1" applyFill="1" applyBorder="1" applyAlignment="1" applyProtection="1">
      <protection locked="0"/>
    </xf>
    <xf numFmtId="189" fontId="6" fillId="0" borderId="0" xfId="0" applyNumberFormat="1" applyFont="1" applyAlignment="1"/>
    <xf numFmtId="189" fontId="5" fillId="2" borderId="1" xfId="0" applyNumberFormat="1" applyFont="1" applyFill="1" applyBorder="1" applyAlignment="1" applyProtection="1">
      <protection locked="0"/>
    </xf>
    <xf numFmtId="189" fontId="36" fillId="2" borderId="1" xfId="0" applyNumberFormat="1" applyFont="1" applyFill="1" applyBorder="1" applyAlignment="1" applyProtection="1">
      <protection locked="0"/>
    </xf>
    <xf numFmtId="0" fontId="36" fillId="0" borderId="0" xfId="0" applyFont="1" applyAlignment="1"/>
    <xf numFmtId="189" fontId="20" fillId="2" borderId="1" xfId="0" applyNumberFormat="1" applyFont="1" applyFill="1" applyBorder="1" applyAlignment="1" applyProtection="1">
      <protection locked="0"/>
    </xf>
    <xf numFmtId="0" fontId="0" fillId="0" borderId="0" xfId="0" applyAlignment="1"/>
    <xf numFmtId="0" fontId="38" fillId="0" borderId="0" xfId="0" applyFont="1" applyAlignment="1">
      <alignment vertical="center" wrapText="1"/>
    </xf>
    <xf numFmtId="0" fontId="37" fillId="0" borderId="0" xfId="0" applyFont="1" applyFill="1" applyProtection="1">
      <alignment vertical="center"/>
      <protection locked="0"/>
    </xf>
    <xf numFmtId="0" fontId="37" fillId="0" borderId="0" xfId="0" applyFont="1">
      <alignment vertical="center"/>
    </xf>
    <xf numFmtId="0" fontId="37" fillId="0" borderId="0" xfId="0" applyFont="1" applyProtection="1">
      <alignment vertical="center"/>
      <protection locked="0"/>
    </xf>
    <xf numFmtId="189" fontId="34" fillId="0" borderId="0" xfId="0" applyNumberFormat="1" applyFont="1" applyFill="1" applyBorder="1" applyAlignment="1" applyProtection="1"/>
    <xf numFmtId="189" fontId="30" fillId="0" borderId="0" xfId="0" applyNumberFormat="1" applyFont="1" applyAlignment="1" applyProtection="1"/>
    <xf numFmtId="189" fontId="35" fillId="0" borderId="0" xfId="0" applyNumberFormat="1" applyFont="1" applyAlignment="1"/>
    <xf numFmtId="189" fontId="35" fillId="0" borderId="0" xfId="0" applyNumberFormat="1" applyFont="1" applyFill="1" applyBorder="1" applyAlignment="1"/>
    <xf numFmtId="193" fontId="4" fillId="2" borderId="1" xfId="0" applyNumberFormat="1" applyFont="1" applyFill="1" applyBorder="1" applyAlignment="1" applyProtection="1">
      <alignment shrinkToFit="1"/>
      <protection locked="0"/>
    </xf>
    <xf numFmtId="193" fontId="5" fillId="2" borderId="1" xfId="0" applyNumberFormat="1" applyFont="1" applyFill="1" applyBorder="1" applyAlignment="1"/>
    <xf numFmtId="0" fontId="0" fillId="0" borderId="0" xfId="0" applyAlignment="1"/>
    <xf numFmtId="0" fontId="0" fillId="0" borderId="0" xfId="0" applyAlignment="1"/>
    <xf numFmtId="0" fontId="4" fillId="0" borderId="0" xfId="0" applyFont="1" applyFill="1" applyBorder="1" applyAlignment="1" applyProtection="1"/>
    <xf numFmtId="0" fontId="4" fillId="0" borderId="48" xfId="0" applyFont="1" applyFill="1" applyBorder="1" applyAlignment="1" applyProtection="1"/>
    <xf numFmtId="0" fontId="4" fillId="0" borderId="0" xfId="0" applyFont="1" applyFill="1" applyBorder="1" applyAlignment="1" applyProtection="1">
      <alignment wrapText="1"/>
    </xf>
    <xf numFmtId="14" fontId="4" fillId="2" borderId="1" xfId="0" applyNumberFormat="1" applyFont="1" applyFill="1" applyBorder="1" applyAlignment="1" applyProtection="1">
      <alignment horizontal="left"/>
    </xf>
    <xf numFmtId="0" fontId="4" fillId="2" borderId="1" xfId="0" applyFont="1" applyFill="1" applyBorder="1" applyAlignment="1" applyProtection="1"/>
    <xf numFmtId="0" fontId="4" fillId="0" borderId="1" xfId="0" applyFont="1" applyFill="1" applyBorder="1" applyAlignment="1" applyProtection="1"/>
    <xf numFmtId="188" fontId="4" fillId="2" borderId="1" xfId="0" applyNumberFormat="1" applyFont="1" applyFill="1" applyBorder="1" applyAlignment="1" applyProtection="1"/>
    <xf numFmtId="0" fontId="4" fillId="2" borderId="0" xfId="0" applyFont="1" applyFill="1" applyBorder="1" applyAlignment="1" applyProtection="1"/>
    <xf numFmtId="0" fontId="4" fillId="2" borderId="1" xfId="0" applyNumberFormat="1" applyFont="1" applyFill="1" applyBorder="1" applyAlignment="1" applyProtection="1"/>
    <xf numFmtId="0" fontId="4" fillId="0" borderId="0" xfId="0" applyNumberFormat="1" applyFont="1" applyFill="1" applyBorder="1" applyAlignment="1" applyProtection="1"/>
    <xf numFmtId="0" fontId="4" fillId="2" borderId="1" xfId="0" applyNumberFormat="1" applyFont="1" applyFill="1" applyBorder="1" applyAlignment="1" applyProtection="1">
      <alignment horizontal="left"/>
    </xf>
    <xf numFmtId="189" fontId="4" fillId="0" borderId="0" xfId="0" applyNumberFormat="1" applyFont="1" applyFill="1" applyBorder="1" applyAlignment="1" applyProtection="1"/>
    <xf numFmtId="0" fontId="4" fillId="0" borderId="50" xfId="0" applyFont="1" applyBorder="1" applyAlignment="1" applyProtection="1"/>
    <xf numFmtId="0" fontId="4" fillId="2" borderId="1" xfId="0" applyNumberFormat="1" applyFont="1" applyFill="1" applyBorder="1" applyAlignment="1" applyProtection="1">
      <alignment shrinkToFit="1"/>
    </xf>
    <xf numFmtId="189" fontId="4" fillId="2" borderId="0" xfId="0" applyNumberFormat="1" applyFont="1" applyFill="1" applyBorder="1" applyAlignment="1" applyProtection="1"/>
    <xf numFmtId="189" fontId="35" fillId="0" borderId="0" xfId="0" applyNumberFormat="1" applyFont="1" applyAlignment="1" applyProtection="1"/>
    <xf numFmtId="0" fontId="35" fillId="0" borderId="0" xfId="0" applyFont="1" applyAlignment="1" applyProtection="1"/>
    <xf numFmtId="189" fontId="35" fillId="0" borderId="0" xfId="0" applyNumberFormat="1" applyFont="1" applyFill="1" applyBorder="1" applyAlignment="1" applyProtection="1"/>
    <xf numFmtId="0" fontId="0" fillId="0" borderId="0" xfId="0" applyBorder="1" applyAlignment="1" applyProtection="1"/>
    <xf numFmtId="0" fontId="30" fillId="0" borderId="0" xfId="0" applyFont="1" applyBorder="1" applyAlignment="1" applyProtection="1"/>
    <xf numFmtId="0" fontId="31" fillId="0" borderId="0" xfId="0" applyFont="1" applyBorder="1" applyAlignment="1" applyProtection="1"/>
    <xf numFmtId="0" fontId="30" fillId="0" borderId="0" xfId="0" applyFont="1" applyFill="1" applyBorder="1" applyAlignment="1" applyProtection="1"/>
    <xf numFmtId="187" fontId="30" fillId="0" borderId="0" xfId="0" applyNumberFormat="1" applyFont="1" applyBorder="1" applyAlignment="1" applyProtection="1"/>
    <xf numFmtId="0" fontId="31" fillId="0" borderId="0" xfId="0" applyFont="1" applyFill="1" applyBorder="1" applyAlignment="1" applyProtection="1"/>
    <xf numFmtId="0" fontId="32" fillId="0" borderId="0" xfId="0" applyFont="1" applyBorder="1" applyAlignment="1" applyProtection="1"/>
    <xf numFmtId="0" fontId="32" fillId="0" borderId="0" xfId="0" applyFont="1" applyFill="1" applyBorder="1" applyAlignment="1" applyProtection="1"/>
    <xf numFmtId="0" fontId="33" fillId="0" borderId="0" xfId="0" applyFont="1" applyBorder="1" applyAlignment="1" applyProtection="1"/>
    <xf numFmtId="192" fontId="4" fillId="2" borderId="1" xfId="0" applyNumberFormat="1" applyFont="1" applyFill="1" applyBorder="1" applyAlignment="1" applyProtection="1"/>
    <xf numFmtId="189" fontId="6" fillId="0" borderId="0" xfId="0" applyNumberFormat="1" applyFont="1" applyAlignment="1" applyProtection="1"/>
    <xf numFmtId="0" fontId="4" fillId="0" borderId="24" xfId="0" applyFont="1" applyBorder="1" applyAlignment="1"/>
    <xf numFmtId="0" fontId="6" fillId="0" borderId="0" xfId="0" applyFont="1" applyBorder="1" applyAlignment="1"/>
    <xf numFmtId="0" fontId="8" fillId="2" borderId="0" xfId="0" applyFont="1" applyFill="1" applyAlignment="1">
      <alignment vertical="center" wrapText="1"/>
    </xf>
    <xf numFmtId="0" fontId="4" fillId="2"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6" fillId="0" borderId="0" xfId="0" applyFont="1" applyFill="1" applyBorder="1" applyAlignment="1" applyProtection="1">
      <alignment vertical="center" wrapText="1"/>
    </xf>
    <xf numFmtId="0" fontId="0" fillId="0" borderId="0" xfId="0" applyBorder="1" applyAlignment="1" applyProtection="1">
      <alignment vertical="center" wrapText="1"/>
    </xf>
    <xf numFmtId="0" fontId="0" fillId="0" borderId="50" xfId="0" applyBorder="1" applyAlignment="1" applyProtection="1">
      <alignment vertical="center" wrapText="1"/>
    </xf>
    <xf numFmtId="0" fontId="6" fillId="0" borderId="0" xfId="0" applyFont="1" applyFill="1" applyAlignment="1" applyProtection="1">
      <alignment vertical="center" wrapText="1"/>
    </xf>
    <xf numFmtId="0" fontId="0" fillId="0" borderId="0" xfId="0" applyAlignment="1" applyProtection="1">
      <alignment vertical="center" wrapText="1"/>
    </xf>
    <xf numFmtId="0" fontId="4" fillId="0" borderId="0" xfId="0" applyFont="1" applyAlignment="1" applyProtection="1">
      <alignment vertical="center" wrapText="1"/>
    </xf>
    <xf numFmtId="0" fontId="6" fillId="0" borderId="0" xfId="0" applyFont="1" applyFill="1" applyAlignment="1">
      <alignmen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0" fontId="11" fillId="2" borderId="19" xfId="6" applyFont="1" applyFill="1" applyBorder="1" applyAlignment="1" applyProtection="1">
      <alignment vertical="center"/>
      <protection hidden="1"/>
    </xf>
    <xf numFmtId="0" fontId="5" fillId="0" borderId="8" xfId="2" applyBorder="1" applyAlignment="1" applyProtection="1">
      <alignment vertical="center"/>
      <protection hidden="1"/>
    </xf>
    <xf numFmtId="0" fontId="5" fillId="0" borderId="9" xfId="2" applyBorder="1" applyAlignment="1" applyProtection="1">
      <alignment vertical="center"/>
      <protection hidden="1"/>
    </xf>
    <xf numFmtId="0" fontId="5" fillId="0" borderId="4" xfId="2" applyBorder="1" applyAlignment="1" applyProtection="1">
      <alignment vertical="center"/>
      <protection hidden="1"/>
    </xf>
    <xf numFmtId="0" fontId="5" fillId="0" borderId="0" xfId="2" applyAlignment="1" applyProtection="1">
      <alignment vertical="center"/>
      <protection hidden="1"/>
    </xf>
    <xf numFmtId="0" fontId="5" fillId="0" borderId="12" xfId="2" applyBorder="1" applyAlignment="1" applyProtection="1">
      <alignment vertical="center"/>
      <protection hidden="1"/>
    </xf>
    <xf numFmtId="0" fontId="5" fillId="0" borderId="20" xfId="2" applyBorder="1" applyAlignment="1" applyProtection="1">
      <alignment vertical="center"/>
      <protection hidden="1"/>
    </xf>
    <xf numFmtId="0" fontId="5" fillId="0" borderId="17" xfId="2" applyBorder="1" applyAlignment="1" applyProtection="1">
      <alignment vertical="center"/>
      <protection hidden="1"/>
    </xf>
    <xf numFmtId="0" fontId="5" fillId="0" borderId="18" xfId="2" applyBorder="1" applyAlignment="1" applyProtection="1">
      <alignment vertical="center"/>
      <protection hidden="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8" xfId="4" applyFont="1" applyFill="1" applyBorder="1" applyAlignment="1">
      <alignment vertical="center"/>
    </xf>
    <xf numFmtId="0" fontId="11" fillId="0" borderId="9" xfId="4" applyFont="1" applyFill="1" applyBorder="1" applyAlignment="1">
      <alignment vertical="center"/>
    </xf>
    <xf numFmtId="0" fontId="11" fillId="0" borderId="0" xfId="4" applyFont="1" applyFill="1" applyBorder="1" applyAlignment="1">
      <alignment vertical="center"/>
    </xf>
    <xf numFmtId="0" fontId="11" fillId="0" borderId="12" xfId="4" applyFont="1" applyFill="1" applyBorder="1" applyAlignment="1">
      <alignment vertical="center"/>
    </xf>
    <xf numFmtId="0" fontId="11" fillId="0" borderId="17" xfId="4" applyFont="1" applyFill="1" applyBorder="1" applyAlignment="1">
      <alignment vertical="center"/>
    </xf>
    <xf numFmtId="0" fontId="11" fillId="0" borderId="18" xfId="4" applyFont="1" applyFill="1" applyBorder="1" applyAlignment="1">
      <alignment vertical="center"/>
    </xf>
    <xf numFmtId="0" fontId="11" fillId="0" borderId="0" xfId="4" applyFont="1" applyBorder="1" applyAlignment="1">
      <alignment horizontal="center" vertical="center"/>
    </xf>
    <xf numFmtId="0" fontId="11" fillId="2" borderId="0" xfId="4" applyFont="1" applyFill="1" applyBorder="1" applyAlignment="1" applyProtection="1">
      <alignment horizontal="left" vertical="center" wrapText="1"/>
      <protection locked="0"/>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58" fontId="22"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3" fillId="0" borderId="0" xfId="4" applyFont="1" applyBorder="1" applyAlignment="1">
      <alignment horizontal="center" vertical="center"/>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pplyProtection="1">
      <alignment vertical="top" wrapText="1"/>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1" fillId="0" borderId="8" xfId="4" applyFont="1" applyFill="1" applyBorder="1" applyAlignment="1">
      <alignment horizontal="left" vertical="center"/>
    </xf>
    <xf numFmtId="0" fontId="11" fillId="0" borderId="9" xfId="4" applyFont="1" applyFill="1" applyBorder="1" applyAlignment="1">
      <alignment horizontal="left" vertical="center"/>
    </xf>
    <xf numFmtId="0" fontId="11" fillId="0" borderId="0"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17" xfId="4" applyFont="1" applyFill="1" applyBorder="1" applyAlignment="1">
      <alignment horizontal="left" vertical="center"/>
    </xf>
    <xf numFmtId="0" fontId="11" fillId="0" borderId="18" xfId="4" applyFont="1" applyFill="1" applyBorder="1" applyAlignment="1">
      <alignment horizontal="left" vertical="center"/>
    </xf>
    <xf numFmtId="0" fontId="13" fillId="0" borderId="0" xfId="2" applyFont="1" applyBorder="1" applyAlignment="1">
      <alignment horizontal="center" vertical="center"/>
    </xf>
    <xf numFmtId="0" fontId="11" fillId="0" borderId="0" xfId="9" applyFont="1" applyBorder="1" applyAlignment="1" applyProtection="1">
      <alignment horizontal="left" vertical="top" wrapText="1"/>
      <protection locked="0"/>
    </xf>
    <xf numFmtId="0" fontId="11" fillId="0" borderId="0" xfId="9" applyFont="1" applyBorder="1" applyAlignment="1">
      <alignment horizontal="center" vertical="top"/>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2" fillId="0" borderId="0" xfId="9" applyFont="1" applyBorder="1" applyAlignment="1" applyProtection="1">
      <alignment horizontal="left" vertical="top" wrapText="1"/>
      <protection locked="0"/>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5" fillId="0" borderId="8" xfId="2" applyBorder="1" applyAlignment="1" applyProtection="1">
      <alignment vertical="center"/>
      <protection locked="0"/>
    </xf>
    <xf numFmtId="0" fontId="5" fillId="0" borderId="9" xfId="2" applyBorder="1" applyAlignment="1" applyProtection="1">
      <alignment vertical="center"/>
      <protection locked="0"/>
    </xf>
    <xf numFmtId="0" fontId="5" fillId="0" borderId="4" xfId="2" applyBorder="1" applyAlignment="1" applyProtection="1">
      <alignment vertical="center"/>
      <protection locked="0"/>
    </xf>
    <xf numFmtId="0" fontId="5" fillId="0" borderId="0" xfId="2" applyAlignment="1" applyProtection="1">
      <alignment vertical="center"/>
      <protection locked="0"/>
    </xf>
    <xf numFmtId="0" fontId="5" fillId="0" borderId="12" xfId="2" applyBorder="1" applyAlignment="1" applyProtection="1">
      <alignment vertical="center"/>
      <protection locked="0"/>
    </xf>
    <xf numFmtId="0" fontId="5" fillId="0" borderId="20" xfId="2" applyBorder="1" applyAlignment="1" applyProtection="1">
      <alignment vertical="center"/>
      <protection locked="0"/>
    </xf>
    <xf numFmtId="0" fontId="5" fillId="0" borderId="17" xfId="2" applyBorder="1" applyAlignment="1" applyProtection="1">
      <alignment vertical="center"/>
      <protection locked="0"/>
    </xf>
    <xf numFmtId="0" fontId="5"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1" fillId="0" borderId="0" xfId="2" applyFont="1" applyBorder="1" applyAlignment="1" applyProtection="1">
      <alignment horizontal="left" vertical="top" wrapText="1"/>
      <protection locked="0"/>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3" fillId="0" borderId="0" xfId="2" applyFont="1" applyBorder="1" applyAlignment="1">
      <alignment vertical="center"/>
    </xf>
    <xf numFmtId="0" fontId="11"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2" fillId="2" borderId="19" xfId="10" applyFont="1" applyFill="1" applyBorder="1" applyAlignment="1" applyProtection="1">
      <alignment horizontal="center" vertical="center"/>
      <protection locked="0"/>
    </xf>
    <xf numFmtId="0" fontId="12" fillId="2" borderId="8"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184" fontId="4" fillId="0" borderId="0" xfId="0" applyNumberFormat="1" applyFont="1" applyAlignment="1">
      <alignment horizontal="left"/>
    </xf>
    <xf numFmtId="0" fontId="0" fillId="0" borderId="0" xfId="0" applyAlignment="1"/>
    <xf numFmtId="0" fontId="0" fillId="0" borderId="0" xfId="0" applyAlignment="1">
      <alignment vertical="center" wrapText="1"/>
    </xf>
    <xf numFmtId="0" fontId="6" fillId="0" borderId="0" xfId="0" applyFont="1" applyFill="1" applyBorder="1" applyAlignment="1">
      <alignment vertical="center" wrapText="1"/>
    </xf>
    <xf numFmtId="0" fontId="0" fillId="0" borderId="0" xfId="0" applyBorder="1" applyAlignment="1">
      <alignment vertical="center" wrapText="1"/>
    </xf>
    <xf numFmtId="0" fontId="0" fillId="0" borderId="50" xfId="0" applyBorder="1" applyAlignment="1">
      <alignment vertical="center" wrapText="1"/>
    </xf>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0" xfId="4" applyFont="1" applyBorder="1" applyAlignment="1" applyProtection="1">
      <alignment horizontal="center"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14" applyFont="1" applyBorder="1" applyAlignment="1" applyProtection="1">
      <alignment horizontal="left" vertical="top" wrapText="1"/>
      <protection locked="0"/>
    </xf>
    <xf numFmtId="0" fontId="11" fillId="0" borderId="0" xfId="14" applyFont="1" applyBorder="1" applyAlignment="1" applyProtection="1">
      <alignment horizontal="left" vertical="top" wrapText="1"/>
      <protection hidden="1"/>
    </xf>
    <xf numFmtId="0" fontId="11" fillId="0" borderId="0" xfId="4" applyFont="1" applyFill="1" applyBorder="1" applyAlignment="1" applyProtection="1">
      <alignment horizontal="left" vertical="center" wrapText="1"/>
      <protection hidden="1"/>
    </xf>
    <xf numFmtId="0" fontId="13" fillId="0" borderId="0" xfId="4" applyFont="1" applyBorder="1" applyAlignment="1" applyProtection="1">
      <alignment horizontal="center" vertical="center"/>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7"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8" xfId="4" applyFont="1" applyFill="1" applyBorder="1" applyAlignment="1" applyProtection="1">
      <alignment vertical="center"/>
      <protection hidden="1"/>
    </xf>
    <xf numFmtId="0" fontId="11" fillId="0" borderId="9" xfId="4" applyFont="1" applyFill="1" applyBorder="1" applyAlignment="1" applyProtection="1">
      <alignment vertical="center"/>
      <protection hidden="1"/>
    </xf>
    <xf numFmtId="0" fontId="11" fillId="0" borderId="0" xfId="4" applyFont="1" applyFill="1" applyBorder="1" applyAlignment="1" applyProtection="1">
      <alignment vertical="center"/>
      <protection hidden="1"/>
    </xf>
    <xf numFmtId="0" fontId="11" fillId="0" borderId="12" xfId="4" applyFont="1" applyFill="1" applyBorder="1" applyAlignment="1" applyProtection="1">
      <alignment vertical="center"/>
      <protection hidden="1"/>
    </xf>
    <xf numFmtId="0" fontId="11" fillId="0" borderId="17" xfId="4" applyFont="1" applyFill="1" applyBorder="1" applyAlignment="1" applyProtection="1">
      <alignment vertical="center"/>
      <protection hidden="1"/>
    </xf>
    <xf numFmtId="0" fontId="11" fillId="0" borderId="18" xfId="4" applyFont="1" applyFill="1" applyBorder="1" applyAlignment="1" applyProtection="1">
      <alignment vertical="center"/>
      <protection hidden="1"/>
    </xf>
    <xf numFmtId="0" fontId="11" fillId="0" borderId="19" xfId="6" applyFont="1" applyFill="1" applyBorder="1" applyAlignment="1" applyProtection="1">
      <alignment vertical="center"/>
      <protection hidden="1"/>
    </xf>
    <xf numFmtId="0" fontId="5" fillId="0" borderId="8" xfId="2" applyFill="1" applyBorder="1" applyAlignment="1" applyProtection="1">
      <alignment vertical="center"/>
      <protection hidden="1"/>
    </xf>
    <xf numFmtId="0" fontId="5" fillId="0" borderId="9" xfId="2" applyFill="1" applyBorder="1" applyAlignment="1" applyProtection="1">
      <alignment vertical="center"/>
      <protection hidden="1"/>
    </xf>
    <xf numFmtId="0" fontId="5" fillId="0" borderId="4" xfId="2" applyFill="1" applyBorder="1" applyAlignment="1" applyProtection="1">
      <alignment vertical="center"/>
      <protection hidden="1"/>
    </xf>
    <xf numFmtId="0" fontId="5" fillId="0" borderId="0" xfId="2" applyFill="1" applyAlignment="1" applyProtection="1">
      <alignment vertical="center"/>
      <protection hidden="1"/>
    </xf>
    <xf numFmtId="0" fontId="5" fillId="0" borderId="12" xfId="2" applyFill="1" applyBorder="1" applyAlignment="1" applyProtection="1">
      <alignment vertical="center"/>
      <protection hidden="1"/>
    </xf>
    <xf numFmtId="0" fontId="5" fillId="0" borderId="20" xfId="2" applyFill="1" applyBorder="1" applyAlignment="1" applyProtection="1">
      <alignment vertical="center"/>
      <protection hidden="1"/>
    </xf>
    <xf numFmtId="0" fontId="5" fillId="0" borderId="17" xfId="2" applyFill="1" applyBorder="1" applyAlignment="1" applyProtection="1">
      <alignment vertical="center"/>
      <protection hidden="1"/>
    </xf>
    <xf numFmtId="0" fontId="5" fillId="0" borderId="18" xfId="2" applyFill="1" applyBorder="1" applyAlignment="1" applyProtection="1">
      <alignment vertical="center"/>
      <protection hidden="1"/>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181" fontId="11" fillId="0" borderId="8" xfId="5" applyNumberFormat="1" applyFont="1" applyFill="1" applyBorder="1" applyAlignment="1" applyProtection="1">
      <alignment horizontal="center" vertical="center" shrinkToFit="1"/>
      <protection hidden="1"/>
    </xf>
    <xf numFmtId="181" fontId="11" fillId="0" borderId="17" xfId="5" applyNumberFormat="1" applyFont="1" applyFill="1" applyBorder="1" applyAlignment="1" applyProtection="1">
      <alignment horizontal="center" vertical="center" shrinkToFit="1"/>
      <protection hidden="1"/>
    </xf>
    <xf numFmtId="0" fontId="11" fillId="0" borderId="8"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5" fillId="0" borderId="8" xfId="2" applyBorder="1" applyAlignment="1">
      <alignment horizontal="center" vertical="center"/>
    </xf>
    <xf numFmtId="0" fontId="5" fillId="0" borderId="20" xfId="2" applyBorder="1" applyAlignment="1">
      <alignment horizontal="center" vertical="center"/>
    </xf>
    <xf numFmtId="0" fontId="5" fillId="0" borderId="17" xfId="2" applyBorder="1" applyAlignment="1">
      <alignment horizontal="center" vertical="center"/>
    </xf>
    <xf numFmtId="180" fontId="11" fillId="0" borderId="19" xfId="14" applyNumberFormat="1" applyFont="1" applyFill="1" applyBorder="1" applyAlignment="1" applyProtection="1">
      <alignment horizontal="center" vertical="center" shrinkToFit="1"/>
      <protection locked="0"/>
    </xf>
    <xf numFmtId="180" fontId="11" fillId="0" borderId="20" xfId="14" applyNumberFormat="1" applyFont="1" applyFill="1" applyBorder="1" applyAlignment="1" applyProtection="1">
      <alignment horizontal="center" vertical="center" shrinkToFit="1"/>
      <protection locked="0"/>
    </xf>
    <xf numFmtId="181" fontId="11" fillId="2" borderId="8" xfId="5" applyNumberFormat="1" applyFont="1" applyFill="1" applyBorder="1" applyAlignment="1" applyProtection="1">
      <alignment horizontal="center" vertical="center" shrinkToFit="1"/>
      <protection locked="0"/>
    </xf>
    <xf numFmtId="181"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0" fontId="5" fillId="0" borderId="8" xfId="2" applyFill="1" applyBorder="1" applyAlignment="1" applyProtection="1">
      <alignment horizontal="center" vertical="center"/>
      <protection hidden="1"/>
    </xf>
    <xf numFmtId="0" fontId="5" fillId="0" borderId="20" xfId="2" applyFill="1" applyBorder="1" applyAlignment="1" applyProtection="1">
      <alignment horizontal="center" vertical="center"/>
      <protection hidden="1"/>
    </xf>
    <xf numFmtId="0" fontId="5" fillId="0" borderId="17" xfId="2" applyFill="1" applyBorder="1" applyAlignment="1" applyProtection="1">
      <alignment horizontal="center" vertical="center"/>
      <protection hidden="1"/>
    </xf>
    <xf numFmtId="180" fontId="11" fillId="0" borderId="19" xfId="14" applyNumberFormat="1" applyFont="1" applyFill="1" applyBorder="1" applyAlignment="1" applyProtection="1">
      <alignment horizontal="center" vertical="center" shrinkToFit="1"/>
      <protection hidden="1"/>
    </xf>
    <xf numFmtId="180" fontId="11" fillId="0" borderId="20" xfId="14" applyNumberFormat="1" applyFont="1" applyFill="1" applyBorder="1" applyAlignment="1" applyProtection="1">
      <alignment horizontal="center" vertical="center" shrinkToFit="1"/>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7" fillId="2" borderId="1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7" fillId="2" borderId="34" xfId="2" applyFont="1" applyFill="1" applyBorder="1" applyAlignment="1" applyProtection="1">
      <alignment horizontal="center" vertical="center"/>
      <protection locked="0"/>
    </xf>
    <xf numFmtId="0" fontId="17" fillId="2" borderId="37" xfId="2" applyFont="1" applyFill="1" applyBorder="1" applyAlignment="1" applyProtection="1">
      <alignment horizontal="center" vertical="center"/>
      <protection locked="0"/>
    </xf>
    <xf numFmtId="0" fontId="11" fillId="2" borderId="35" xfId="15" applyFont="1" applyFill="1" applyBorder="1" applyAlignment="1" applyProtection="1">
      <alignment horizontal="center" vertical="center"/>
      <protection locked="0"/>
    </xf>
    <xf numFmtId="0" fontId="11" fillId="2" borderId="38" xfId="15" applyFont="1" applyFill="1" applyBorder="1" applyAlignment="1" applyProtection="1">
      <alignment horizontal="center" vertical="center"/>
      <protection locked="0"/>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20" fillId="2" borderId="8" xfId="2" applyFont="1" applyFill="1" applyBorder="1" applyAlignment="1" applyProtection="1">
      <protection locked="0"/>
    </xf>
    <xf numFmtId="0" fontId="20" fillId="2" borderId="9" xfId="2" applyFont="1" applyFill="1" applyBorder="1" applyAlignment="1" applyProtection="1">
      <protection locked="0"/>
    </xf>
    <xf numFmtId="0" fontId="20" fillId="2" borderId="4" xfId="2" applyFont="1" applyFill="1" applyBorder="1" applyAlignment="1" applyProtection="1">
      <protection locked="0"/>
    </xf>
    <xf numFmtId="0" fontId="20" fillId="2" borderId="0" xfId="2" applyFont="1" applyFill="1" applyAlignment="1" applyProtection="1">
      <protection locked="0"/>
    </xf>
    <xf numFmtId="0" fontId="20" fillId="2" borderId="12" xfId="2" applyFont="1" applyFill="1" applyBorder="1" applyAlignment="1" applyProtection="1">
      <protection locked="0"/>
    </xf>
    <xf numFmtId="0" fontId="20" fillId="2" borderId="20" xfId="2" applyFont="1" applyFill="1" applyBorder="1" applyAlignment="1" applyProtection="1">
      <protection locked="0"/>
    </xf>
    <xf numFmtId="0" fontId="20" fillId="2" borderId="17" xfId="2" applyFont="1" applyFill="1" applyBorder="1" applyAlignment="1" applyProtection="1">
      <protection locked="0"/>
    </xf>
    <xf numFmtId="0" fontId="20" fillId="2" borderId="18" xfId="2" applyFont="1" applyFill="1" applyBorder="1" applyAlignment="1" applyProtection="1">
      <protection locked="0"/>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20" fillId="0" borderId="8" xfId="2" applyFont="1" applyBorder="1" applyAlignment="1"/>
    <xf numFmtId="0" fontId="20" fillId="0" borderId="9" xfId="2" applyFont="1" applyBorder="1" applyAlignment="1"/>
    <xf numFmtId="0" fontId="20" fillId="0" borderId="4" xfId="2" applyFont="1" applyBorder="1" applyAlignment="1"/>
    <xf numFmtId="0" fontId="20" fillId="0" borderId="0" xfId="2" applyFont="1" applyAlignment="1"/>
    <xf numFmtId="0" fontId="20" fillId="0" borderId="12" xfId="2" applyFont="1" applyBorder="1" applyAlignment="1"/>
    <xf numFmtId="0" fontId="20" fillId="0" borderId="20" xfId="2" applyFont="1" applyBorder="1" applyAlignment="1"/>
    <xf numFmtId="0" fontId="20" fillId="0" borderId="17" xfId="2" applyFont="1" applyBorder="1" applyAlignment="1"/>
    <xf numFmtId="0" fontId="20" fillId="0" borderId="18" xfId="2" applyFont="1" applyBorder="1" applyAlignment="1"/>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7" fillId="2" borderId="36" xfId="2" applyFont="1" applyFill="1" applyBorder="1" applyAlignment="1" applyProtection="1">
      <alignment horizontal="center" vertical="center"/>
      <protection locked="0"/>
    </xf>
    <xf numFmtId="0" fontId="17" fillId="2" borderId="39" xfId="2" applyFont="1" applyFill="1" applyBorder="1" applyAlignment="1" applyProtection="1">
      <alignment horizontal="center" vertical="center"/>
      <protection locked="0"/>
    </xf>
    <xf numFmtId="0" fontId="11" fillId="2" borderId="34" xfId="15" applyFont="1" applyFill="1" applyBorder="1" applyAlignment="1" applyProtection="1">
      <alignment horizontal="center" vertical="center"/>
      <protection locked="0"/>
    </xf>
    <xf numFmtId="0" fontId="11" fillId="2" borderId="37" xfId="15" applyFont="1" applyFill="1" applyBorder="1" applyAlignment="1" applyProtection="1">
      <alignment horizontal="center" vertical="center"/>
      <protection locked="0"/>
    </xf>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1" fillId="0" borderId="9" xfId="2" applyFont="1" applyBorder="1" applyAlignment="1">
      <alignment horizontal="center" vertical="center"/>
    </xf>
    <xf numFmtId="0" fontId="11" fillId="0" borderId="18" xfId="2" applyFont="1" applyBorder="1" applyAlignment="1">
      <alignment horizontal="center" vertical="center"/>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0" fontId="11" fillId="0" borderId="8" xfId="2" applyFont="1" applyFill="1" applyBorder="1" applyAlignment="1">
      <alignment horizontal="center" vertical="center"/>
    </xf>
    <xf numFmtId="0" fontId="11" fillId="0" borderId="17" xfId="2" applyFont="1" applyFill="1" applyBorder="1" applyAlignment="1">
      <alignment horizontal="center" vertical="center"/>
    </xf>
    <xf numFmtId="177" fontId="11" fillId="2" borderId="5" xfId="5" applyNumberFormat="1" applyFont="1" applyFill="1" applyBorder="1" applyAlignment="1" applyProtection="1">
      <alignment horizontal="center" vertical="center"/>
      <protection locked="0"/>
    </xf>
    <xf numFmtId="177" fontId="11" fillId="2" borderId="6" xfId="5" applyNumberFormat="1" applyFont="1" applyFill="1" applyBorder="1" applyAlignment="1" applyProtection="1">
      <alignment horizontal="center" vertical="center"/>
      <protection locked="0"/>
    </xf>
    <xf numFmtId="177" fontId="11" fillId="2" borderId="10" xfId="5" applyNumberFormat="1" applyFont="1" applyFill="1" applyBorder="1" applyAlignment="1" applyProtection="1">
      <alignment horizontal="center" vertical="center"/>
      <protection locked="0"/>
    </xf>
    <xf numFmtId="177" fontId="11" fillId="2" borderId="0" xfId="5" applyNumberFormat="1" applyFont="1" applyFill="1" applyBorder="1" applyAlignment="1" applyProtection="1">
      <alignment horizontal="center" vertical="center"/>
      <protection locked="0"/>
    </xf>
    <xf numFmtId="177" fontId="11" fillId="2" borderId="16" xfId="5" applyNumberFormat="1" applyFont="1" applyFill="1" applyBorder="1" applyAlignment="1" applyProtection="1">
      <alignment horizontal="center" vertical="center"/>
      <protection locked="0"/>
    </xf>
    <xf numFmtId="177" fontId="11" fillId="2" borderId="17" xfId="5" applyNumberFormat="1" applyFont="1" applyFill="1" applyBorder="1" applyAlignment="1" applyProtection="1">
      <alignment horizontal="center"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0" fontId="11" fillId="0" borderId="0" xfId="2" applyFont="1" applyFill="1" applyBorder="1" applyAlignment="1">
      <alignment horizontal="center" vertical="center"/>
    </xf>
    <xf numFmtId="38" fontId="11" fillId="2" borderId="0"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12"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8" fillId="0" borderId="0" xfId="4" applyFont="1" applyBorder="1" applyAlignment="1">
      <alignment horizontal="center" vertical="center"/>
    </xf>
    <xf numFmtId="0" fontId="5" fillId="2" borderId="19" xfId="4" applyFill="1" applyBorder="1" applyProtection="1">
      <alignment vertical="center"/>
      <protection locked="0"/>
    </xf>
    <xf numFmtId="0" fontId="5" fillId="2" borderId="8" xfId="4" applyFill="1" applyBorder="1" applyProtection="1">
      <alignment vertical="center"/>
      <protection locked="0"/>
    </xf>
    <xf numFmtId="0" fontId="5" fillId="2" borderId="9" xfId="4" applyFill="1" applyBorder="1" applyProtection="1">
      <alignment vertical="center"/>
      <protection locked="0"/>
    </xf>
    <xf numFmtId="0" fontId="5" fillId="2" borderId="4" xfId="4" applyFill="1" applyBorder="1" applyProtection="1">
      <alignment vertical="center"/>
      <protection locked="0"/>
    </xf>
    <xf numFmtId="0" fontId="5" fillId="2" borderId="0" xfId="4" applyFill="1" applyBorder="1" applyProtection="1">
      <alignment vertical="center"/>
      <protection locked="0"/>
    </xf>
    <xf numFmtId="0" fontId="5" fillId="2" borderId="12" xfId="4" applyFill="1" applyBorder="1" applyProtection="1">
      <alignment vertical="center"/>
      <protection locked="0"/>
    </xf>
    <xf numFmtId="0" fontId="5" fillId="2" borderId="20" xfId="4" applyFill="1" applyBorder="1" applyProtection="1">
      <alignment vertical="center"/>
      <protection locked="0"/>
    </xf>
    <xf numFmtId="0" fontId="5" fillId="2" borderId="17" xfId="4" applyFill="1" applyBorder="1" applyProtection="1">
      <alignment vertical="center"/>
      <protection locked="0"/>
    </xf>
    <xf numFmtId="0" fontId="5" fillId="2" borderId="18" xfId="4" applyFill="1" applyBorder="1" applyProtection="1">
      <alignment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83" fontId="11" fillId="2" borderId="19" xfId="2" applyNumberFormat="1" applyFont="1" applyFill="1" applyBorder="1" applyAlignment="1" applyProtection="1">
      <alignment vertical="center"/>
      <protection locked="0"/>
    </xf>
    <xf numFmtId="183" fontId="11" fillId="2" borderId="8" xfId="2" applyNumberFormat="1" applyFont="1" applyFill="1" applyBorder="1" applyAlignment="1" applyProtection="1">
      <alignment vertical="center"/>
      <protection locked="0"/>
    </xf>
    <xf numFmtId="183" fontId="11" fillId="2" borderId="9" xfId="2" applyNumberFormat="1" applyFont="1" applyFill="1" applyBorder="1" applyAlignment="1" applyProtection="1">
      <alignment vertical="center"/>
      <protection locked="0"/>
    </xf>
    <xf numFmtId="183" fontId="11" fillId="2" borderId="20" xfId="2" applyNumberFormat="1" applyFont="1" applyFill="1" applyBorder="1" applyAlignment="1" applyProtection="1">
      <alignment vertical="center"/>
      <protection locked="0"/>
    </xf>
    <xf numFmtId="183" fontId="11" fillId="2" borderId="17" xfId="2" applyNumberFormat="1" applyFont="1" applyFill="1" applyBorder="1" applyAlignment="1" applyProtection="1">
      <alignment vertical="center"/>
      <protection locked="0"/>
    </xf>
    <xf numFmtId="183" fontId="11" fillId="2" borderId="18" xfId="2" applyNumberFormat="1" applyFont="1" applyFill="1" applyBorder="1" applyAlignment="1" applyProtection="1">
      <alignment vertical="center"/>
      <protection locked="0"/>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56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theme="0"/>
      </font>
      <fill>
        <patternFill patternType="none">
          <bgColor auto="1"/>
        </patternFill>
      </fill>
      <border>
        <left/>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H$23" lockText="1" noThreeD="1"/>
</file>

<file path=xl/ctrlProps/ctrlProp10.xml><?xml version="1.0" encoding="utf-8"?>
<formControlPr xmlns="http://schemas.microsoft.com/office/spreadsheetml/2009/9/main" objectType="CheckBox" fmlaLink="$S$11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J$28" lockText="1" noThreeD="1"/>
</file>

<file path=xl/ctrlProps/ctrlProp13.xml><?xml version="1.0" encoding="utf-8"?>
<formControlPr xmlns="http://schemas.microsoft.com/office/spreadsheetml/2009/9/main" objectType="CheckBox" fmlaLink="$AJ$29" lockText="1" noThreeD="1"/>
</file>

<file path=xl/ctrlProps/ctrlProp14.xml><?xml version="1.0" encoding="utf-8"?>
<formControlPr xmlns="http://schemas.microsoft.com/office/spreadsheetml/2009/9/main" objectType="CheckBox" fmlaLink="$AJ$29" lockText="1" noThreeD="1"/>
</file>

<file path=xl/ctrlProps/ctrlProp15.xml><?xml version="1.0" encoding="utf-8"?>
<formControlPr xmlns="http://schemas.microsoft.com/office/spreadsheetml/2009/9/main" objectType="CheckBox" fmlaLink="$AJ$30" lockText="1" noThreeD="1"/>
</file>

<file path=xl/ctrlProps/ctrlProp16.xml><?xml version="1.0" encoding="utf-8"?>
<formControlPr xmlns="http://schemas.microsoft.com/office/spreadsheetml/2009/9/main" objectType="CheckBox" fmlaLink="$AJ$28" lockText="1" noThreeD="1"/>
</file>

<file path=xl/ctrlProps/ctrlProp17.xml><?xml version="1.0" encoding="utf-8"?>
<formControlPr xmlns="http://schemas.microsoft.com/office/spreadsheetml/2009/9/main" objectType="CheckBox" fmlaLink="$AJ$29" lockText="1" noThreeD="1"/>
</file>

<file path=xl/ctrlProps/ctrlProp18.xml><?xml version="1.0" encoding="utf-8"?>
<formControlPr xmlns="http://schemas.microsoft.com/office/spreadsheetml/2009/9/main" objectType="CheckBox" fmlaLink="$AJ$27" lockText="1" noThreeD="1"/>
</file>

<file path=xl/ctrlProps/ctrlProp19.xml><?xml version="1.0" encoding="utf-8"?>
<formControlPr xmlns="http://schemas.microsoft.com/office/spreadsheetml/2009/9/main" objectType="CheckBox" fmlaLink="$AJ$28" lockText="1" noThreeD="1"/>
</file>

<file path=xl/ctrlProps/ctrlProp2.xml><?xml version="1.0" encoding="utf-8"?>
<formControlPr xmlns="http://schemas.microsoft.com/office/spreadsheetml/2009/9/main" objectType="CheckBox" fmlaLink="$H$26" lockText="1" noThreeD="1"/>
</file>

<file path=xl/ctrlProps/ctrlProp20.xml><?xml version="1.0" encoding="utf-8"?>
<formControlPr xmlns="http://schemas.microsoft.com/office/spreadsheetml/2009/9/main" objectType="CheckBox" fmlaLink="$AJ$29" lockText="1" noThreeD="1"/>
</file>

<file path=xl/ctrlProps/ctrlProp21.xml><?xml version="1.0" encoding="utf-8"?>
<formControlPr xmlns="http://schemas.microsoft.com/office/spreadsheetml/2009/9/main" objectType="CheckBox" fmlaLink="$AJ$30" lockText="1" noThreeD="1"/>
</file>

<file path=xl/ctrlProps/ctrlProp22.xml><?xml version="1.0" encoding="utf-8"?>
<formControlPr xmlns="http://schemas.microsoft.com/office/spreadsheetml/2009/9/main" objectType="CheckBox" fmlaLink="$AJ$41" lockText="1" noThreeD="1"/>
</file>

<file path=xl/ctrlProps/ctrlProp23.xml><?xml version="1.0" encoding="utf-8"?>
<formControlPr xmlns="http://schemas.microsoft.com/office/spreadsheetml/2009/9/main" objectType="CheckBox" fmlaLink="$AJ$42" lockText="1" noThreeD="1"/>
</file>

<file path=xl/ctrlProps/ctrlProp24.xml><?xml version="1.0" encoding="utf-8"?>
<formControlPr xmlns="http://schemas.microsoft.com/office/spreadsheetml/2009/9/main" objectType="CheckBox" fmlaLink="$AJ$43"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J$27" lockText="1" noThreeD="1"/>
</file>

<file path=xl/ctrlProps/ctrlProp29.xml><?xml version="1.0" encoding="utf-8"?>
<formControlPr xmlns="http://schemas.microsoft.com/office/spreadsheetml/2009/9/main" objectType="CheckBox" fmlaLink="$AJ$28" lockText="1" noThreeD="1"/>
</file>

<file path=xl/ctrlProps/ctrlProp3.xml><?xml version="1.0" encoding="utf-8"?>
<formControlPr xmlns="http://schemas.microsoft.com/office/spreadsheetml/2009/9/main" objectType="CheckBox" fmlaLink="$H$27" lockText="1" noThreeD="1"/>
</file>

<file path=xl/ctrlProps/ctrlProp30.xml><?xml version="1.0" encoding="utf-8"?>
<formControlPr xmlns="http://schemas.microsoft.com/office/spreadsheetml/2009/9/main" objectType="CheckBox" fmlaLink="$AJ$27" lockText="1" noThreeD="1"/>
</file>

<file path=xl/ctrlProps/ctrlProp31.xml><?xml version="1.0" encoding="utf-8"?>
<formControlPr xmlns="http://schemas.microsoft.com/office/spreadsheetml/2009/9/main" objectType="CheckBox" fmlaLink="$AJ$28" lockText="1" noThreeD="1"/>
</file>

<file path=xl/ctrlProps/ctrlProp4.xml><?xml version="1.0" encoding="utf-8"?>
<formControlPr xmlns="http://schemas.microsoft.com/office/spreadsheetml/2009/9/main" objectType="CheckBox" fmlaLink="$H$28" lockText="1" noThreeD="1"/>
</file>

<file path=xl/ctrlProps/ctrlProp5.xml><?xml version="1.0" encoding="utf-8"?>
<formControlPr xmlns="http://schemas.microsoft.com/office/spreadsheetml/2009/9/main" objectType="CheckBox" fmlaLink="$H$29" lockText="1" noThreeD="1"/>
</file>

<file path=xl/ctrlProps/ctrlProp6.xml><?xml version="1.0" encoding="utf-8"?>
<formControlPr xmlns="http://schemas.microsoft.com/office/spreadsheetml/2009/9/main" objectType="CheckBox" fmlaLink="$H$30" lockText="1" noThreeD="1"/>
</file>

<file path=xl/ctrlProps/ctrlProp7.xml><?xml version="1.0" encoding="utf-8"?>
<formControlPr xmlns="http://schemas.microsoft.com/office/spreadsheetml/2009/9/main" objectType="CheckBox" fmlaLink="$H$31" lockText="1" noThreeD="1"/>
</file>

<file path=xl/ctrlProps/ctrlProp8.xml><?xml version="1.0" encoding="utf-8"?>
<formControlPr xmlns="http://schemas.microsoft.com/office/spreadsheetml/2009/9/main" objectType="CheckBox" fmlaLink="$H$33" lockText="1" noThreeD="1"/>
</file>

<file path=xl/ctrlProps/ctrlProp9.xml><?xml version="1.0" encoding="utf-8"?>
<formControlPr xmlns="http://schemas.microsoft.com/office/spreadsheetml/2009/9/main" objectType="CheckBox" fmlaLink="$H$32" lockText="1" noThreeD="1"/>
</file>

<file path=xl/drawings/drawing1.xml><?xml version="1.0" encoding="utf-8"?>
<xdr:wsDr xmlns:xdr="http://schemas.openxmlformats.org/drawingml/2006/spreadsheetDrawing" xmlns:a="http://schemas.openxmlformats.org/drawingml/2006/main">
  <xdr:twoCellAnchor>
    <xdr:from>
      <xdr:col>9</xdr:col>
      <xdr:colOff>2809875</xdr:colOff>
      <xdr:row>112</xdr:row>
      <xdr:rowOff>200024</xdr:rowOff>
    </xdr:from>
    <xdr:to>
      <xdr:col>10</xdr:col>
      <xdr:colOff>180975</xdr:colOff>
      <xdr:row>136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201275" y="7467599"/>
          <a:ext cx="2162175" cy="566737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手続代行を依頼する場合は、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代行者の情報を記載</a:t>
          </a:r>
        </a:p>
      </xdr:txBody>
    </xdr:sp>
    <xdr:clientData/>
  </xdr:twoCellAnchor>
  <xdr:twoCellAnchor>
    <xdr:from>
      <xdr:col>9</xdr:col>
      <xdr:colOff>1666875</xdr:colOff>
      <xdr:row>48</xdr:row>
      <xdr:rowOff>123825</xdr:rowOff>
    </xdr:from>
    <xdr:to>
      <xdr:col>11</xdr:col>
      <xdr:colOff>598170</xdr:colOff>
      <xdr:row>53</xdr:row>
      <xdr:rowOff>66675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058275" y="26431875"/>
          <a:ext cx="4055745" cy="117157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発注、工事、系統連系、支払をすべて含む期間</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事前申請をする場合は、余裕をもって予定すること</a:t>
          </a:r>
        </a:p>
      </xdr:txBody>
    </xdr:sp>
    <xdr:clientData/>
  </xdr:twoCellAnchor>
  <xdr:twoCellAnchor>
    <xdr:from>
      <xdr:col>9</xdr:col>
      <xdr:colOff>990600</xdr:colOff>
      <xdr:row>15</xdr:row>
      <xdr:rowOff>165100</xdr:rowOff>
    </xdr:from>
    <xdr:to>
      <xdr:col>9</xdr:col>
      <xdr:colOff>4622800</xdr:colOff>
      <xdr:row>17</xdr:row>
      <xdr:rowOff>165100</xdr:rowOff>
    </xdr:to>
    <xdr:sp macro="" textlink="">
      <xdr:nvSpPr>
        <xdr:cNvPr id="5" name="四角形吹き出し 4"/>
        <xdr:cNvSpPr/>
      </xdr:nvSpPr>
      <xdr:spPr>
        <a:xfrm>
          <a:off x="8375650" y="36195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twoCellAnchor>
    <xdr:from>
      <xdr:col>9</xdr:col>
      <xdr:colOff>1666875</xdr:colOff>
      <xdr:row>44</xdr:row>
      <xdr:rowOff>57150</xdr:rowOff>
    </xdr:from>
    <xdr:to>
      <xdr:col>9</xdr:col>
      <xdr:colOff>4194175</xdr:colOff>
      <xdr:row>45</xdr:row>
      <xdr:rowOff>146050</xdr:rowOff>
    </xdr:to>
    <xdr:sp macro="" textlink="">
      <xdr:nvSpPr>
        <xdr:cNvPr id="6" name="四角形吹き出し 5"/>
        <xdr:cNvSpPr/>
      </xdr:nvSpPr>
      <xdr:spPr>
        <a:xfrm>
          <a:off x="9039225" y="10753725"/>
          <a:ext cx="2527300" cy="327025"/>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1155700</xdr:colOff>
      <xdr:row>10</xdr:row>
      <xdr:rowOff>171450</xdr:rowOff>
    </xdr:from>
    <xdr:to>
      <xdr:col>15</xdr:col>
      <xdr:colOff>1149350</xdr:colOff>
      <xdr:row>12</xdr:row>
      <xdr:rowOff>6350</xdr:rowOff>
    </xdr:to>
    <xdr:sp macro="" textlink="">
      <xdr:nvSpPr>
        <xdr:cNvPr id="2" name="四角形吹き出し 1"/>
        <xdr:cNvSpPr/>
      </xdr:nvSpPr>
      <xdr:spPr>
        <a:xfrm>
          <a:off x="7581900" y="24955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1206500</xdr:colOff>
      <xdr:row>10</xdr:row>
      <xdr:rowOff>177800</xdr:rowOff>
    </xdr:from>
    <xdr:to>
      <xdr:col>20</xdr:col>
      <xdr:colOff>336550</xdr:colOff>
      <xdr:row>12</xdr:row>
      <xdr:rowOff>12700</xdr:rowOff>
    </xdr:to>
    <xdr:sp macro="" textlink="">
      <xdr:nvSpPr>
        <xdr:cNvPr id="3" name="四角形吹き出し 2"/>
        <xdr:cNvSpPr/>
      </xdr:nvSpPr>
      <xdr:spPr>
        <a:xfrm>
          <a:off x="10172700" y="25019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1200150</xdr:colOff>
      <xdr:row>16</xdr:row>
      <xdr:rowOff>158750</xdr:rowOff>
    </xdr:from>
    <xdr:to>
      <xdr:col>20</xdr:col>
      <xdr:colOff>330200</xdr:colOff>
      <xdr:row>18</xdr:row>
      <xdr:rowOff>0</xdr:rowOff>
    </xdr:to>
    <xdr:sp macro="" textlink="">
      <xdr:nvSpPr>
        <xdr:cNvPr id="4" name="四角形吹き出し 3"/>
        <xdr:cNvSpPr/>
      </xdr:nvSpPr>
      <xdr:spPr>
        <a:xfrm>
          <a:off x="10166350" y="38925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1149350</xdr:colOff>
      <xdr:row>16</xdr:row>
      <xdr:rowOff>152400</xdr:rowOff>
    </xdr:from>
    <xdr:to>
      <xdr:col>15</xdr:col>
      <xdr:colOff>1143000</xdr:colOff>
      <xdr:row>17</xdr:row>
      <xdr:rowOff>228600</xdr:rowOff>
    </xdr:to>
    <xdr:sp macro="" textlink="">
      <xdr:nvSpPr>
        <xdr:cNvPr id="5" name="四角形吹き出し 4"/>
        <xdr:cNvSpPr/>
      </xdr:nvSpPr>
      <xdr:spPr>
        <a:xfrm>
          <a:off x="7575550" y="38862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1263650</xdr:colOff>
      <xdr:row>61</xdr:row>
      <xdr:rowOff>165100</xdr:rowOff>
    </xdr:from>
    <xdr:to>
      <xdr:col>15</xdr:col>
      <xdr:colOff>1257300</xdr:colOff>
      <xdr:row>63</xdr:row>
      <xdr:rowOff>0</xdr:rowOff>
    </xdr:to>
    <xdr:sp macro="" textlink="">
      <xdr:nvSpPr>
        <xdr:cNvPr id="6" name="四角形吹き出し 5"/>
        <xdr:cNvSpPr/>
      </xdr:nvSpPr>
      <xdr:spPr>
        <a:xfrm>
          <a:off x="7689850" y="143954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1314450</xdr:colOff>
      <xdr:row>61</xdr:row>
      <xdr:rowOff>171450</xdr:rowOff>
    </xdr:from>
    <xdr:to>
      <xdr:col>20</xdr:col>
      <xdr:colOff>444500</xdr:colOff>
      <xdr:row>63</xdr:row>
      <xdr:rowOff>6350</xdr:rowOff>
    </xdr:to>
    <xdr:sp macro="" textlink="">
      <xdr:nvSpPr>
        <xdr:cNvPr id="7" name="四角形吹き出し 6"/>
        <xdr:cNvSpPr/>
      </xdr:nvSpPr>
      <xdr:spPr>
        <a:xfrm>
          <a:off x="10280650" y="144018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1308100</xdr:colOff>
      <xdr:row>67</xdr:row>
      <xdr:rowOff>152400</xdr:rowOff>
    </xdr:from>
    <xdr:to>
      <xdr:col>20</xdr:col>
      <xdr:colOff>438150</xdr:colOff>
      <xdr:row>68</xdr:row>
      <xdr:rowOff>228600</xdr:rowOff>
    </xdr:to>
    <xdr:sp macro="" textlink="">
      <xdr:nvSpPr>
        <xdr:cNvPr id="8" name="四角形吹き出し 7"/>
        <xdr:cNvSpPr/>
      </xdr:nvSpPr>
      <xdr:spPr>
        <a:xfrm>
          <a:off x="10274300" y="157924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1257300</xdr:colOff>
      <xdr:row>67</xdr:row>
      <xdr:rowOff>146050</xdr:rowOff>
    </xdr:from>
    <xdr:to>
      <xdr:col>15</xdr:col>
      <xdr:colOff>1250950</xdr:colOff>
      <xdr:row>68</xdr:row>
      <xdr:rowOff>222250</xdr:rowOff>
    </xdr:to>
    <xdr:sp macro="" textlink="">
      <xdr:nvSpPr>
        <xdr:cNvPr id="9" name="四角形吹き出し 8"/>
        <xdr:cNvSpPr/>
      </xdr:nvSpPr>
      <xdr:spPr>
        <a:xfrm>
          <a:off x="7683500" y="157861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30480</xdr:colOff>
          <xdr:row>40</xdr:row>
          <xdr:rowOff>22860</xdr:rowOff>
        </xdr:from>
        <xdr:to>
          <xdr:col>26</xdr:col>
          <xdr:colOff>60960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22860</xdr:rowOff>
        </xdr:from>
        <xdr:to>
          <xdr:col>29</xdr:col>
          <xdr:colOff>68580</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22860</xdr:rowOff>
        </xdr:from>
        <xdr:to>
          <xdr:col>32</xdr:col>
          <xdr:colOff>60960</xdr:colOff>
          <xdr:row>41</xdr:row>
          <xdr:rowOff>175260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30480</xdr:colOff>
          <xdr:row>40</xdr:row>
          <xdr:rowOff>22860</xdr:rowOff>
        </xdr:from>
        <xdr:to>
          <xdr:col>62</xdr:col>
          <xdr:colOff>60960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22860</xdr:rowOff>
        </xdr:from>
        <xdr:to>
          <xdr:col>65</xdr:col>
          <xdr:colOff>68580</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182880</xdr:colOff>
          <xdr:row>40</xdr:row>
          <xdr:rowOff>22860</xdr:rowOff>
        </xdr:from>
        <xdr:to>
          <xdr:col>68</xdr:col>
          <xdr:colOff>60960</xdr:colOff>
          <xdr:row>41</xdr:row>
          <xdr:rowOff>175260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a:extLst>
            <a:ext uri="{FF2B5EF4-FFF2-40B4-BE49-F238E27FC236}">
              <a16:creationId xmlns:a16="http://schemas.microsoft.com/office/drawing/2014/main" id="{00000000-0008-0000-0F00-00000C000000}"/>
            </a:ext>
          </a:extLst>
        </xdr:cNvPr>
        <xdr:cNvGrpSpPr/>
      </xdr:nvGrpSpPr>
      <xdr:grpSpPr>
        <a:xfrm>
          <a:off x="12689204" y="335280"/>
          <a:ext cx="1076325" cy="411480"/>
          <a:chOff x="422657" y="2391097"/>
          <a:chExt cx="1074766" cy="614660"/>
        </a:xfrm>
      </xdr:grpSpPr>
      <xdr:sp macro="" textlink="">
        <xdr:nvSpPr>
          <xdr:cNvPr id="13" name="角丸四角形 12">
            <a:extLst>
              <a:ext uri="{FF2B5EF4-FFF2-40B4-BE49-F238E27FC236}">
                <a16:creationId xmlns:a16="http://schemas.microsoft.com/office/drawing/2014/main" id="{00000000-0008-0000-0F00-00000D000000}"/>
              </a:ext>
            </a:extLst>
          </xdr:cNvPr>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a:extLst>
            <a:ext uri="{FF2B5EF4-FFF2-40B4-BE49-F238E27FC236}">
              <a16:creationId xmlns:a16="http://schemas.microsoft.com/office/drawing/2014/main" id="{00000000-0008-0000-0F00-00000F000000}"/>
            </a:ext>
          </a:extLst>
        </xdr:cNvPr>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200023</xdr:colOff>
      <xdr:row>12</xdr:row>
      <xdr:rowOff>57150</xdr:rowOff>
    </xdr:from>
    <xdr:to>
      <xdr:col>46</xdr:col>
      <xdr:colOff>19049</xdr:colOff>
      <xdr:row>15</xdr:row>
      <xdr:rowOff>47625</xdr:rowOff>
    </xdr:to>
    <xdr:sp macro="" textlink="">
      <xdr:nvSpPr>
        <xdr:cNvPr id="16" name="角丸四角形 15">
          <a:extLst>
            <a:ext uri="{FF2B5EF4-FFF2-40B4-BE49-F238E27FC236}">
              <a16:creationId xmlns:a16="http://schemas.microsoft.com/office/drawing/2014/main" id="{00000000-0008-0000-0F00-000010000000}"/>
            </a:ext>
          </a:extLst>
        </xdr:cNvPr>
        <xdr:cNvSpPr/>
      </xdr:nvSpPr>
      <xdr:spPr>
        <a:xfrm>
          <a:off x="7400923" y="2114550"/>
          <a:ext cx="1619251" cy="5048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a:extLst>
            <a:ext uri="{FF2B5EF4-FFF2-40B4-BE49-F238E27FC236}">
              <a16:creationId xmlns:a16="http://schemas.microsoft.com/office/drawing/2014/main" id="{00000000-0008-0000-0F00-000011000000}"/>
            </a:ext>
          </a:extLst>
        </xdr:cNvPr>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114298</xdr:colOff>
      <xdr:row>19</xdr:row>
      <xdr:rowOff>76200</xdr:rowOff>
    </xdr:from>
    <xdr:to>
      <xdr:col>66</xdr:col>
      <xdr:colOff>142874</xdr:colOff>
      <xdr:row>21</xdr:row>
      <xdr:rowOff>129540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0315573" y="3333750"/>
          <a:ext cx="2828926"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助成金額確定通知書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142874</xdr:rowOff>
    </xdr:from>
    <xdr:to>
      <xdr:col>54</xdr:col>
      <xdr:colOff>161924</xdr:colOff>
      <xdr:row>18</xdr:row>
      <xdr:rowOff>57149</xdr:rowOff>
    </xdr:to>
    <xdr:sp macro="" textlink="">
      <xdr:nvSpPr>
        <xdr:cNvPr id="19" name="角丸四角形 18">
          <a:extLst>
            <a:ext uri="{FF2B5EF4-FFF2-40B4-BE49-F238E27FC236}">
              <a16:creationId xmlns:a16="http://schemas.microsoft.com/office/drawing/2014/main" id="{00000000-0008-0000-0F00-000013000000}"/>
            </a:ext>
          </a:extLst>
        </xdr:cNvPr>
        <xdr:cNvSpPr/>
      </xdr:nvSpPr>
      <xdr:spPr>
        <a:xfrm>
          <a:off x="8848725" y="2886074"/>
          <a:ext cx="1914524" cy="257175"/>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a:extLst>
            <a:ext uri="{FF2B5EF4-FFF2-40B4-BE49-F238E27FC236}">
              <a16:creationId xmlns:a16="http://schemas.microsoft.com/office/drawing/2014/main" id="{00000000-0008-0000-0F00-000014000000}"/>
            </a:ext>
          </a:extLst>
        </xdr:cNvPr>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a:extLst>
            <a:ext uri="{FF2B5EF4-FFF2-40B4-BE49-F238E27FC236}">
              <a16:creationId xmlns:a16="http://schemas.microsoft.com/office/drawing/2014/main" id="{00000000-0008-0000-0F00-000015000000}"/>
            </a:ext>
          </a:extLst>
        </xdr:cNvPr>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助成金額確定通知書の金額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a:extLst>
            <a:ext uri="{FF2B5EF4-FFF2-40B4-BE49-F238E27FC236}">
              <a16:creationId xmlns:a16="http://schemas.microsoft.com/office/drawing/2014/main" id="{00000000-0008-0000-0F00-000016000000}"/>
            </a:ext>
          </a:extLst>
        </xdr:cNvPr>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a:extLst>
            <a:ext uri="{FF2B5EF4-FFF2-40B4-BE49-F238E27FC236}">
              <a16:creationId xmlns:a16="http://schemas.microsoft.com/office/drawing/2014/main" id="{00000000-0008-0000-0F00-000017000000}"/>
            </a:ext>
          </a:extLst>
        </xdr:cNvPr>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26</xdr:row>
          <xdr:rowOff>22860</xdr:rowOff>
        </xdr:from>
        <xdr:to>
          <xdr:col>18</xdr:col>
          <xdr:colOff>99060</xdr:colOff>
          <xdr:row>29</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22860</xdr:rowOff>
        </xdr:from>
        <xdr:to>
          <xdr:col>29</xdr:col>
          <xdr:colOff>144780</xdr:colOff>
          <xdr:row>29</xdr:row>
          <xdr:rowOff>22860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106680</xdr:colOff>
          <xdr:row>26</xdr:row>
          <xdr:rowOff>22860</xdr:rowOff>
        </xdr:from>
        <xdr:to>
          <xdr:col>19</xdr:col>
          <xdr:colOff>99060</xdr:colOff>
          <xdr:row>29</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22860</xdr:rowOff>
        </xdr:from>
        <xdr:to>
          <xdr:col>28</xdr:col>
          <xdr:colOff>175260</xdr:colOff>
          <xdr:row>29</xdr:row>
          <xdr:rowOff>22860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21</xdr:row>
          <xdr:rowOff>106680</xdr:rowOff>
        </xdr:from>
        <xdr:to>
          <xdr:col>2</xdr:col>
          <xdr:colOff>114300</xdr:colOff>
          <xdr:row>23</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68580</xdr:rowOff>
        </xdr:from>
        <xdr:to>
          <xdr:col>2</xdr:col>
          <xdr:colOff>114300</xdr:colOff>
          <xdr:row>25</xdr:row>
          <xdr:rowOff>335280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76200</xdr:rowOff>
        </xdr:from>
        <xdr:to>
          <xdr:col>2</xdr:col>
          <xdr:colOff>114300</xdr:colOff>
          <xdr:row>27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27</xdr:row>
          <xdr:rowOff>76200</xdr:rowOff>
        </xdr:from>
        <xdr:to>
          <xdr:col>2</xdr:col>
          <xdr:colOff>114300</xdr:colOff>
          <xdr:row>28</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28</xdr:row>
          <xdr:rowOff>30480</xdr:rowOff>
        </xdr:from>
        <xdr:to>
          <xdr:col>2</xdr:col>
          <xdr:colOff>114300</xdr:colOff>
          <xdr:row>28</xdr:row>
          <xdr:rowOff>297180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29</xdr:row>
          <xdr:rowOff>76200</xdr:rowOff>
        </xdr:from>
        <xdr:to>
          <xdr:col>2</xdr:col>
          <xdr:colOff>114300</xdr:colOff>
          <xdr:row>30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30</xdr:row>
          <xdr:rowOff>60960</xdr:rowOff>
        </xdr:from>
        <xdr:to>
          <xdr:col>2</xdr:col>
          <xdr:colOff>114300</xdr:colOff>
          <xdr:row>30</xdr:row>
          <xdr:rowOff>327660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68580</xdr:rowOff>
        </xdr:from>
        <xdr:to>
          <xdr:col>2</xdr:col>
          <xdr:colOff>106680</xdr:colOff>
          <xdr:row>32</xdr:row>
          <xdr:rowOff>335280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30480</xdr:rowOff>
        </xdr:from>
        <xdr:to>
          <xdr:col>2</xdr:col>
          <xdr:colOff>106680</xdr:colOff>
          <xdr:row>31</xdr:row>
          <xdr:rowOff>297180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115</xdr:row>
          <xdr:rowOff>213360</xdr:rowOff>
        </xdr:from>
        <xdr:to>
          <xdr:col>3</xdr:col>
          <xdr:colOff>60960</xdr:colOff>
          <xdr:row>117</xdr:row>
          <xdr:rowOff>22860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115</xdr:row>
          <xdr:rowOff>213360</xdr:rowOff>
        </xdr:from>
        <xdr:to>
          <xdr:col>12</xdr:col>
          <xdr:colOff>60960</xdr:colOff>
          <xdr:row>117</xdr:row>
          <xdr:rowOff>22860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1346200</xdr:colOff>
      <xdr:row>10</xdr:row>
      <xdr:rowOff>184150</xdr:rowOff>
    </xdr:from>
    <xdr:to>
      <xdr:col>15</xdr:col>
      <xdr:colOff>1339850</xdr:colOff>
      <xdr:row>12</xdr:row>
      <xdr:rowOff>19050</xdr:rowOff>
    </xdr:to>
    <xdr:sp macro="" textlink="">
      <xdr:nvSpPr>
        <xdr:cNvPr id="4" name="四角形吹き出し 3"/>
        <xdr:cNvSpPr/>
      </xdr:nvSpPr>
      <xdr:spPr>
        <a:xfrm>
          <a:off x="7772400" y="25082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1397000</xdr:colOff>
      <xdr:row>10</xdr:row>
      <xdr:rowOff>190500</xdr:rowOff>
    </xdr:from>
    <xdr:to>
      <xdr:col>20</xdr:col>
      <xdr:colOff>527050</xdr:colOff>
      <xdr:row>12</xdr:row>
      <xdr:rowOff>25400</xdr:rowOff>
    </xdr:to>
    <xdr:sp macro="" textlink="">
      <xdr:nvSpPr>
        <xdr:cNvPr id="5" name="四角形吹き出し 4"/>
        <xdr:cNvSpPr/>
      </xdr:nvSpPr>
      <xdr:spPr>
        <a:xfrm>
          <a:off x="10363200" y="25146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1390650</xdr:colOff>
      <xdr:row>16</xdr:row>
      <xdr:rowOff>171450</xdr:rowOff>
    </xdr:from>
    <xdr:to>
      <xdr:col>20</xdr:col>
      <xdr:colOff>520700</xdr:colOff>
      <xdr:row>18</xdr:row>
      <xdr:rowOff>12700</xdr:rowOff>
    </xdr:to>
    <xdr:sp macro="" textlink="">
      <xdr:nvSpPr>
        <xdr:cNvPr id="6" name="四角形吹き出し 5"/>
        <xdr:cNvSpPr/>
      </xdr:nvSpPr>
      <xdr:spPr>
        <a:xfrm>
          <a:off x="10356850" y="39052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1339850</xdr:colOff>
      <xdr:row>16</xdr:row>
      <xdr:rowOff>165100</xdr:rowOff>
    </xdr:from>
    <xdr:to>
      <xdr:col>15</xdr:col>
      <xdr:colOff>1333500</xdr:colOff>
      <xdr:row>18</xdr:row>
      <xdr:rowOff>6350</xdr:rowOff>
    </xdr:to>
    <xdr:sp macro="" textlink="">
      <xdr:nvSpPr>
        <xdr:cNvPr id="7" name="四角形吹き出し 6"/>
        <xdr:cNvSpPr/>
      </xdr:nvSpPr>
      <xdr:spPr>
        <a:xfrm>
          <a:off x="7766050" y="38989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1047750</xdr:colOff>
      <xdr:row>61</xdr:row>
      <xdr:rowOff>215900</xdr:rowOff>
    </xdr:from>
    <xdr:to>
      <xdr:col>15</xdr:col>
      <xdr:colOff>1041400</xdr:colOff>
      <xdr:row>63</xdr:row>
      <xdr:rowOff>50800</xdr:rowOff>
    </xdr:to>
    <xdr:sp macro="" textlink="">
      <xdr:nvSpPr>
        <xdr:cNvPr id="8" name="四角形吹き出し 7"/>
        <xdr:cNvSpPr/>
      </xdr:nvSpPr>
      <xdr:spPr>
        <a:xfrm>
          <a:off x="7473950" y="1444625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1098550</xdr:colOff>
      <xdr:row>61</xdr:row>
      <xdr:rowOff>222250</xdr:rowOff>
    </xdr:from>
    <xdr:to>
      <xdr:col>20</xdr:col>
      <xdr:colOff>228600</xdr:colOff>
      <xdr:row>63</xdr:row>
      <xdr:rowOff>57150</xdr:rowOff>
    </xdr:to>
    <xdr:sp macro="" textlink="">
      <xdr:nvSpPr>
        <xdr:cNvPr id="9" name="四角形吹き出し 8"/>
        <xdr:cNvSpPr/>
      </xdr:nvSpPr>
      <xdr:spPr>
        <a:xfrm>
          <a:off x="10064750" y="14452600"/>
          <a:ext cx="2533650" cy="304800"/>
        </a:xfrm>
        <a:prstGeom prst="wedgeRectCallout">
          <a:avLst>
            <a:gd name="adj1" fmla="val -37574"/>
            <a:gd name="adj2" fmla="val 13788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a:t>
          </a:r>
          <a:r>
            <a:rPr kumimoji="1" lang="en-US" altLang="ja-JP" sz="1100" b="1" cap="none" spc="0">
              <a:ln w="0"/>
              <a:solidFill>
                <a:srgbClr val="FF0000"/>
              </a:solidFill>
              <a:effectLst>
                <a:outerShdw blurRad="38100" dist="19050" dir="2700000" algn="tl" rotWithShape="0">
                  <a:schemeClr val="dk1">
                    <a:alpha val="40000"/>
                  </a:schemeClr>
                </a:outerShdw>
              </a:effectLst>
            </a:rPr>
            <a:t>kW</a:t>
          </a:r>
          <a:r>
            <a:rPr kumimoji="1" lang="ja-JP" altLang="en-US" sz="1100" b="1" cap="none" spc="0">
              <a:ln w="0"/>
              <a:solidFill>
                <a:srgbClr val="FF0000"/>
              </a:solidFill>
              <a:effectLst>
                <a:outerShdw blurRad="38100" dist="19050" dir="2700000" algn="tl" rotWithShape="0">
                  <a:schemeClr val="dk1">
                    <a:alpha val="40000"/>
                  </a:schemeClr>
                </a:outerShdw>
              </a:effectLst>
            </a:rPr>
            <a:t>」は自動で表示されます。</a:t>
          </a:r>
          <a:endParaRPr kumimoji="1" lang="ja-JP" altLang="en-US" sz="1100" b="1">
            <a:solidFill>
              <a:srgbClr val="FF0000"/>
            </a:solidFill>
          </a:endParaRPr>
        </a:p>
      </xdr:txBody>
    </xdr:sp>
    <xdr:clientData/>
  </xdr:twoCellAnchor>
  <xdr:twoCellAnchor>
    <xdr:from>
      <xdr:col>15</xdr:col>
      <xdr:colOff>1092200</xdr:colOff>
      <xdr:row>67</xdr:row>
      <xdr:rowOff>203200</xdr:rowOff>
    </xdr:from>
    <xdr:to>
      <xdr:col>20</xdr:col>
      <xdr:colOff>222250</xdr:colOff>
      <xdr:row>69</xdr:row>
      <xdr:rowOff>44450</xdr:rowOff>
    </xdr:to>
    <xdr:sp macro="" textlink="">
      <xdr:nvSpPr>
        <xdr:cNvPr id="10" name="四角形吹き出し 9"/>
        <xdr:cNvSpPr/>
      </xdr:nvSpPr>
      <xdr:spPr>
        <a:xfrm>
          <a:off x="10058400" y="1584325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twoCellAnchor>
    <xdr:from>
      <xdr:col>12</xdr:col>
      <xdr:colOff>1041400</xdr:colOff>
      <xdr:row>67</xdr:row>
      <xdr:rowOff>196850</xdr:rowOff>
    </xdr:from>
    <xdr:to>
      <xdr:col>15</xdr:col>
      <xdr:colOff>1035050</xdr:colOff>
      <xdr:row>69</xdr:row>
      <xdr:rowOff>38100</xdr:rowOff>
    </xdr:to>
    <xdr:sp macro="" textlink="">
      <xdr:nvSpPr>
        <xdr:cNvPr id="11" name="四角形吹き出し 10"/>
        <xdr:cNvSpPr/>
      </xdr:nvSpPr>
      <xdr:spPr>
        <a:xfrm>
          <a:off x="7467600" y="15836900"/>
          <a:ext cx="2533650" cy="304800"/>
        </a:xfrm>
        <a:prstGeom prst="wedgeRectCallout">
          <a:avLst>
            <a:gd name="adj1" fmla="val -35068"/>
            <a:gd name="adj2" fmla="val -11836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単位の「基」は自動で表示されます。</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30480</xdr:colOff>
          <xdr:row>27</xdr:row>
          <xdr:rowOff>22860</xdr:rowOff>
        </xdr:from>
        <xdr:to>
          <xdr:col>17</xdr:col>
          <xdr:colOff>99060</xdr:colOff>
          <xdr:row>30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27</xdr:row>
          <xdr:rowOff>22860</xdr:rowOff>
        </xdr:from>
        <xdr:to>
          <xdr:col>27</xdr:col>
          <xdr:colOff>144780</xdr:colOff>
          <xdr:row>30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28</xdr:row>
          <xdr:rowOff>22860</xdr:rowOff>
        </xdr:from>
        <xdr:to>
          <xdr:col>17</xdr:col>
          <xdr:colOff>60960</xdr:colOff>
          <xdr:row>31</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28</xdr:row>
          <xdr:rowOff>22860</xdr:rowOff>
        </xdr:from>
        <xdr:to>
          <xdr:col>28</xdr:col>
          <xdr:colOff>106680</xdr:colOff>
          <xdr:row>31</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175260</xdr:colOff>
          <xdr:row>27</xdr:row>
          <xdr:rowOff>22860</xdr:rowOff>
        </xdr:from>
        <xdr:to>
          <xdr:col>19</xdr:col>
          <xdr:colOff>30480</xdr:colOff>
          <xdr:row>30</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27</xdr:row>
          <xdr:rowOff>22860</xdr:rowOff>
        </xdr:from>
        <xdr:to>
          <xdr:col>29</xdr:col>
          <xdr:colOff>137160</xdr:colOff>
          <xdr:row>30</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A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14</xdr:col>
          <xdr:colOff>22860</xdr:colOff>
          <xdr:row>26</xdr:row>
          <xdr:rowOff>22860</xdr:rowOff>
        </xdr:from>
        <xdr:to>
          <xdr:col>19</xdr:col>
          <xdr:colOff>68580</xdr:colOff>
          <xdr:row>29</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26</xdr:row>
          <xdr:rowOff>22860</xdr:rowOff>
        </xdr:from>
        <xdr:to>
          <xdr:col>29</xdr:col>
          <xdr:colOff>175260</xdr:colOff>
          <xdr:row>29</xdr:row>
          <xdr:rowOff>22860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28</xdr:row>
          <xdr:rowOff>22860</xdr:rowOff>
        </xdr:from>
        <xdr:to>
          <xdr:col>18</xdr:col>
          <xdr:colOff>144780</xdr:colOff>
          <xdr:row>31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非公共用充電設備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28</xdr:row>
          <xdr:rowOff>22860</xdr:rowOff>
        </xdr:from>
        <xdr:to>
          <xdr:col>28</xdr:col>
          <xdr:colOff>106680</xdr:colOff>
          <xdr:row>31</xdr:row>
          <xdr:rowOff>22860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公共用充電設備</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409700"/>
          <a:ext cx="3333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twoCellAnchor>
    <xdr:from>
      <xdr:col>9</xdr:col>
      <xdr:colOff>717550</xdr:colOff>
      <xdr:row>26</xdr:row>
      <xdr:rowOff>114300</xdr:rowOff>
    </xdr:from>
    <xdr:to>
      <xdr:col>9</xdr:col>
      <xdr:colOff>4349750</xdr:colOff>
      <xdr:row>28</xdr:row>
      <xdr:rowOff>114300</xdr:rowOff>
    </xdr:to>
    <xdr:sp macro="" textlink="">
      <xdr:nvSpPr>
        <xdr:cNvPr id="3" name="四角形吹き出し 2"/>
        <xdr:cNvSpPr/>
      </xdr:nvSpPr>
      <xdr:spPr>
        <a:xfrm>
          <a:off x="8102600" y="6121400"/>
          <a:ext cx="3632200" cy="463550"/>
        </a:xfrm>
        <a:prstGeom prst="wedgeRectCallout">
          <a:avLst>
            <a:gd name="adj1" fmla="val -32561"/>
            <a:gd name="adj2" fmla="val -8919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rgbClr val="FF0000"/>
              </a:solidFill>
              <a:effectLst>
                <a:outerShdw blurRad="38100" dist="19050" dir="2700000" algn="tl" rotWithShape="0">
                  <a:schemeClr val="dk1">
                    <a:alpha val="40000"/>
                  </a:schemeClr>
                </a:outerShdw>
              </a:effectLst>
            </a:rPr>
            <a:t>「への充電設備普及促進事業」は自動で表示されます。</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8.vml"/><Relationship Id="rId7" Type="http://schemas.openxmlformats.org/officeDocument/2006/relationships/ctrlProp" Target="../ctrlProps/ctrlProp2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mments" Target="../comments5.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6.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65"/>
  <sheetViews>
    <sheetView showGridLines="0" tabSelected="1" view="pageBreakPreview" zoomScaleNormal="100" zoomScaleSheetLayoutView="100" workbookViewId="0">
      <selection activeCell="D11" sqref="D11"/>
    </sheetView>
  </sheetViews>
  <sheetFormatPr defaultColWidth="9" defaultRowHeight="18"/>
  <cols>
    <col min="1" max="2" width="3.5" style="1" customWidth="1"/>
    <col min="3" max="3" width="6" style="1" customWidth="1"/>
    <col min="4" max="4" width="62.69921875" style="1" customWidth="1"/>
    <col min="5" max="5" width="4.19921875" style="1" customWidth="1"/>
    <col min="6" max="6" width="3.69921875" style="296" customWidth="1"/>
    <col min="7" max="8" width="3.5" style="296" customWidth="1"/>
    <col min="9" max="9" width="6" style="296" customWidth="1"/>
    <col min="10" max="10" width="62.69921875" style="296" customWidth="1"/>
    <col min="11" max="11" width="4.19921875" style="296" customWidth="1"/>
    <col min="12" max="14" width="9" style="296"/>
    <col min="15" max="16384" width="9" style="1"/>
  </cols>
  <sheetData>
    <row r="1" spans="1:14">
      <c r="A1" s="4" t="s">
        <v>313</v>
      </c>
      <c r="B1" s="4"/>
      <c r="C1" s="4"/>
      <c r="G1" s="294" t="s">
        <v>313</v>
      </c>
      <c r="H1" s="294"/>
      <c r="I1" s="294"/>
      <c r="J1" s="294"/>
      <c r="K1" s="294"/>
    </row>
    <row r="2" spans="1:14">
      <c r="A2" s="4" t="s">
        <v>54</v>
      </c>
      <c r="B2" s="4"/>
      <c r="C2" s="4"/>
      <c r="G2" s="294" t="s">
        <v>54</v>
      </c>
      <c r="H2" s="294"/>
      <c r="I2" s="294"/>
      <c r="J2" s="294"/>
      <c r="K2" s="294"/>
    </row>
    <row r="3" spans="1:14">
      <c r="A3" s="4"/>
      <c r="B3" s="4"/>
      <c r="C3" s="4"/>
      <c r="G3" s="294"/>
      <c r="H3" s="294"/>
      <c r="I3" s="294"/>
      <c r="J3" s="294"/>
      <c r="K3" s="294"/>
    </row>
    <row r="4" spans="1:14">
      <c r="A4" s="4"/>
      <c r="B4" s="4" t="s">
        <v>36</v>
      </c>
      <c r="C4" s="4"/>
      <c r="G4" s="294"/>
      <c r="H4" s="294" t="s">
        <v>36</v>
      </c>
      <c r="I4" s="294"/>
      <c r="J4" s="294"/>
      <c r="K4" s="294"/>
    </row>
    <row r="5" spans="1:14">
      <c r="A5" s="4"/>
      <c r="B5" s="4" t="s">
        <v>37</v>
      </c>
      <c r="C5" s="4"/>
      <c r="G5" s="294"/>
      <c r="H5" s="294" t="s">
        <v>37</v>
      </c>
      <c r="I5" s="294"/>
      <c r="J5" s="294"/>
      <c r="K5" s="294"/>
    </row>
    <row r="6" spans="1:14">
      <c r="A6" s="4"/>
      <c r="B6" s="4"/>
      <c r="C6" s="4"/>
      <c r="G6" s="294"/>
      <c r="H6" s="294"/>
      <c r="I6" s="294"/>
      <c r="J6" s="294"/>
      <c r="K6" s="294"/>
    </row>
    <row r="7" spans="1:14">
      <c r="A7" s="4"/>
      <c r="B7" s="4" t="s">
        <v>386</v>
      </c>
      <c r="C7" s="4"/>
      <c r="G7" s="294"/>
      <c r="H7" s="294" t="s">
        <v>387</v>
      </c>
      <c r="I7" s="294"/>
      <c r="J7" s="294"/>
      <c r="K7" s="294"/>
    </row>
    <row r="8" spans="1:14">
      <c r="A8" s="4"/>
      <c r="B8" s="4" t="s">
        <v>53</v>
      </c>
      <c r="C8" s="4"/>
      <c r="G8" s="294"/>
      <c r="H8" s="294" t="s">
        <v>52</v>
      </c>
      <c r="I8" s="294"/>
      <c r="J8" s="294"/>
      <c r="K8" s="294"/>
    </row>
    <row r="9" spans="1:14">
      <c r="A9" s="4"/>
      <c r="B9" s="4"/>
      <c r="C9" s="4"/>
      <c r="G9" s="294"/>
      <c r="H9" s="294"/>
      <c r="I9" s="294"/>
      <c r="J9" s="294"/>
      <c r="K9" s="294"/>
    </row>
    <row r="10" spans="1:14" ht="18.600000000000001" thickBot="1">
      <c r="A10" s="4"/>
      <c r="B10" s="4"/>
      <c r="C10" s="4" t="s">
        <v>1</v>
      </c>
      <c r="D10" s="296"/>
      <c r="G10" s="294"/>
      <c r="H10" s="294"/>
      <c r="I10" s="294" t="s">
        <v>1</v>
      </c>
      <c r="J10" s="294"/>
      <c r="K10" s="294"/>
    </row>
    <row r="11" spans="1:14" ht="18.600000000000001" thickBot="1">
      <c r="A11" s="4"/>
      <c r="B11" s="4"/>
      <c r="C11" s="4"/>
      <c r="D11" s="271"/>
      <c r="G11" s="294"/>
      <c r="H11" s="294"/>
      <c r="I11" s="294"/>
      <c r="J11" s="384">
        <v>45078</v>
      </c>
      <c r="K11" s="294"/>
    </row>
    <row r="12" spans="1:14">
      <c r="A12" s="4"/>
      <c r="B12" s="4"/>
      <c r="C12" s="4"/>
      <c r="D12" s="294"/>
      <c r="G12" s="294"/>
      <c r="H12" s="294"/>
      <c r="I12" s="294"/>
      <c r="J12" s="294"/>
      <c r="K12" s="294"/>
    </row>
    <row r="13" spans="1:14" s="2" customFormat="1">
      <c r="A13" s="5"/>
      <c r="B13" s="5" t="s">
        <v>16</v>
      </c>
      <c r="C13" s="5"/>
      <c r="D13" s="381"/>
      <c r="F13" s="302"/>
      <c r="G13" s="299"/>
      <c r="H13" s="299" t="s">
        <v>16</v>
      </c>
      <c r="I13" s="299"/>
      <c r="J13" s="381"/>
      <c r="K13" s="299"/>
      <c r="L13" s="302"/>
      <c r="M13" s="302"/>
      <c r="N13" s="302"/>
    </row>
    <row r="14" spans="1:14" s="2" customFormat="1" ht="18.600000000000001" thickBot="1">
      <c r="A14" s="5"/>
      <c r="B14" s="5"/>
      <c r="C14" s="5" t="s">
        <v>17</v>
      </c>
      <c r="D14" s="381"/>
      <c r="F14" s="302"/>
      <c r="G14" s="299"/>
      <c r="H14" s="299"/>
      <c r="I14" s="299" t="s">
        <v>17</v>
      </c>
      <c r="J14" s="381"/>
      <c r="K14" s="299"/>
      <c r="L14" s="302"/>
      <c r="M14" s="302"/>
      <c r="N14" s="302"/>
    </row>
    <row r="15" spans="1:14" s="2" customFormat="1" ht="18.600000000000001" thickBot="1">
      <c r="A15" s="5"/>
      <c r="B15" s="5"/>
      <c r="C15" s="5"/>
      <c r="D15" s="266"/>
      <c r="F15" s="302"/>
      <c r="G15" s="299"/>
      <c r="H15" s="299"/>
      <c r="I15" s="299"/>
      <c r="J15" s="385" t="s">
        <v>190</v>
      </c>
      <c r="K15" s="299"/>
      <c r="L15" s="302"/>
      <c r="M15" s="302"/>
      <c r="N15" s="302"/>
    </row>
    <row r="16" spans="1:14" s="2" customFormat="1">
      <c r="A16" s="5"/>
      <c r="B16" s="5"/>
      <c r="C16" s="5"/>
      <c r="D16" s="381"/>
      <c r="F16" s="302"/>
      <c r="G16" s="299"/>
      <c r="H16" s="299"/>
      <c r="I16" s="299"/>
      <c r="J16" s="381"/>
      <c r="K16" s="299"/>
      <c r="L16" s="302"/>
      <c r="M16" s="302"/>
      <c r="N16" s="302"/>
    </row>
    <row r="17" spans="1:14" s="2" customFormat="1" ht="18.600000000000001" thickBot="1">
      <c r="A17" s="5"/>
      <c r="B17" s="5"/>
      <c r="C17" s="5" t="s">
        <v>18</v>
      </c>
      <c r="D17" s="381"/>
      <c r="F17" s="302"/>
      <c r="G17" s="299"/>
      <c r="H17" s="299"/>
      <c r="I17" s="299" t="s">
        <v>18</v>
      </c>
      <c r="J17" s="381"/>
      <c r="K17" s="299"/>
      <c r="L17" s="302"/>
      <c r="M17" s="302"/>
      <c r="N17" s="302"/>
    </row>
    <row r="18" spans="1:14" s="2" customFormat="1" ht="18.600000000000001" thickBot="1">
      <c r="A18" s="5"/>
      <c r="B18" s="5"/>
      <c r="C18" s="5" t="s">
        <v>328</v>
      </c>
      <c r="D18" s="265"/>
      <c r="F18" s="302"/>
      <c r="G18" s="299"/>
      <c r="H18" s="299"/>
      <c r="I18" s="299"/>
      <c r="J18" s="386" t="s">
        <v>330</v>
      </c>
      <c r="K18" s="299"/>
      <c r="L18" s="302"/>
      <c r="M18" s="302"/>
      <c r="N18" s="302"/>
    </row>
    <row r="19" spans="1:14" s="2" customFormat="1">
      <c r="A19" s="5"/>
      <c r="B19" s="5"/>
      <c r="C19" s="5"/>
      <c r="D19" s="381"/>
      <c r="F19" s="302"/>
      <c r="G19" s="299"/>
      <c r="H19" s="299"/>
      <c r="I19" s="299"/>
      <c r="J19" s="381"/>
      <c r="K19" s="299"/>
      <c r="L19" s="302"/>
      <c r="M19" s="302"/>
      <c r="N19" s="302"/>
    </row>
    <row r="20" spans="1:14" s="2" customFormat="1" ht="18.600000000000001" thickBot="1">
      <c r="A20" s="5"/>
      <c r="B20" s="5"/>
      <c r="C20" s="5" t="s">
        <v>172</v>
      </c>
      <c r="D20" s="381"/>
      <c r="F20" s="302"/>
      <c r="G20" s="299"/>
      <c r="H20" s="299"/>
      <c r="I20" s="299" t="s">
        <v>172</v>
      </c>
      <c r="J20" s="381"/>
      <c r="K20" s="299"/>
      <c r="L20" s="302"/>
      <c r="M20" s="302"/>
      <c r="N20" s="302"/>
    </row>
    <row r="21" spans="1:14" s="2" customFormat="1" ht="18.600000000000001" thickBot="1">
      <c r="A21" s="5"/>
      <c r="B21" s="5"/>
      <c r="C21" s="5"/>
      <c r="D21" s="13" t="s">
        <v>19</v>
      </c>
      <c r="F21" s="302"/>
      <c r="G21" s="299"/>
      <c r="H21" s="299"/>
      <c r="I21" s="299"/>
      <c r="J21" s="386" t="s">
        <v>19</v>
      </c>
      <c r="K21" s="299"/>
      <c r="L21" s="302"/>
      <c r="M21" s="302"/>
      <c r="N21" s="302"/>
    </row>
    <row r="22" spans="1:14" s="2" customFormat="1">
      <c r="A22" s="5"/>
      <c r="B22" s="5"/>
      <c r="C22" s="5"/>
      <c r="D22" s="381"/>
      <c r="F22" s="302"/>
      <c r="G22" s="299"/>
      <c r="H22" s="299"/>
      <c r="I22" s="299"/>
      <c r="J22" s="381"/>
      <c r="K22" s="299"/>
      <c r="L22" s="302"/>
      <c r="M22" s="302"/>
      <c r="N22" s="302"/>
    </row>
    <row r="23" spans="1:14" s="2" customFormat="1" ht="18.600000000000001" thickBot="1">
      <c r="A23" s="5"/>
      <c r="B23" s="5"/>
      <c r="C23" s="5" t="s">
        <v>329</v>
      </c>
      <c r="D23" s="381"/>
      <c r="F23" s="302"/>
      <c r="G23" s="299"/>
      <c r="H23" s="299"/>
      <c r="I23" s="299" t="s">
        <v>329</v>
      </c>
      <c r="J23" s="381"/>
      <c r="K23" s="299"/>
      <c r="L23" s="302"/>
      <c r="M23" s="302"/>
      <c r="N23" s="302"/>
    </row>
    <row r="24" spans="1:14" s="2" customFormat="1" ht="18.600000000000001" thickBot="1">
      <c r="A24" s="5"/>
      <c r="B24" s="5"/>
      <c r="C24" s="5" t="s">
        <v>50</v>
      </c>
      <c r="D24" s="265"/>
      <c r="F24" s="302"/>
      <c r="G24" s="299"/>
      <c r="H24" s="299"/>
      <c r="I24" s="299" t="s">
        <v>39</v>
      </c>
      <c r="J24" s="385" t="s">
        <v>191</v>
      </c>
      <c r="K24" s="299"/>
      <c r="L24" s="302"/>
      <c r="M24" s="302"/>
      <c r="N24" s="302"/>
    </row>
    <row r="25" spans="1:14" s="2" customFormat="1">
      <c r="A25" s="5"/>
      <c r="B25" s="5"/>
      <c r="C25" s="5"/>
      <c r="D25" s="381"/>
      <c r="F25" s="302"/>
      <c r="G25" s="299"/>
      <c r="H25" s="299"/>
      <c r="I25" s="299"/>
      <c r="J25" s="381"/>
      <c r="K25" s="299"/>
      <c r="L25" s="302"/>
      <c r="M25" s="302"/>
      <c r="N25" s="302"/>
    </row>
    <row r="26" spans="1:14" s="2" customFormat="1" ht="18.600000000000001" thickBot="1">
      <c r="A26" s="5"/>
      <c r="B26" s="5"/>
      <c r="C26" s="5" t="s">
        <v>175</v>
      </c>
      <c r="D26" s="381"/>
      <c r="F26" s="302"/>
      <c r="G26" s="299"/>
      <c r="H26" s="299"/>
      <c r="I26" s="299" t="s">
        <v>175</v>
      </c>
      <c r="J26" s="381"/>
      <c r="K26" s="299"/>
      <c r="L26" s="302"/>
      <c r="M26" s="302"/>
      <c r="N26" s="302"/>
    </row>
    <row r="27" spans="1:14" s="2" customFormat="1" ht="18.600000000000001" thickBot="1">
      <c r="A27" s="5"/>
      <c r="B27" s="5"/>
      <c r="C27" s="5" t="s">
        <v>50</v>
      </c>
      <c r="D27" s="265"/>
      <c r="F27" s="302"/>
      <c r="G27" s="299"/>
      <c r="H27" s="299"/>
      <c r="I27" s="299" t="s">
        <v>39</v>
      </c>
      <c r="J27" s="385" t="s">
        <v>192</v>
      </c>
      <c r="K27" s="299"/>
      <c r="L27" s="302"/>
      <c r="M27" s="302"/>
      <c r="N27" s="302"/>
    </row>
    <row r="28" spans="1:14" s="2" customFormat="1">
      <c r="A28" s="5"/>
      <c r="B28" s="5"/>
      <c r="C28" s="5"/>
      <c r="D28" s="381"/>
      <c r="F28" s="302"/>
      <c r="G28" s="299"/>
      <c r="H28" s="299"/>
      <c r="I28" s="299"/>
      <c r="J28" s="381"/>
      <c r="K28" s="299"/>
      <c r="L28" s="302"/>
      <c r="M28" s="302"/>
      <c r="N28" s="302"/>
    </row>
    <row r="29" spans="1:14" s="2" customFormat="1" ht="18.600000000000001" thickBot="1">
      <c r="A29" s="5"/>
      <c r="B29" s="5"/>
      <c r="C29" s="5" t="s">
        <v>331</v>
      </c>
      <c r="D29" s="381"/>
      <c r="F29" s="302"/>
      <c r="G29" s="299"/>
      <c r="H29" s="299"/>
      <c r="I29" s="299" t="s">
        <v>331</v>
      </c>
      <c r="J29" s="381"/>
      <c r="K29" s="299"/>
      <c r="L29" s="302"/>
      <c r="M29" s="302"/>
      <c r="N29" s="302"/>
    </row>
    <row r="30" spans="1:14" s="2" customFormat="1" ht="18.600000000000001" thickBot="1">
      <c r="A30" s="5"/>
      <c r="B30" s="5"/>
      <c r="C30" s="5" t="s">
        <v>50</v>
      </c>
      <c r="D30" s="265"/>
      <c r="F30" s="302"/>
      <c r="G30" s="299"/>
      <c r="H30" s="299"/>
      <c r="I30" s="299" t="s">
        <v>253</v>
      </c>
      <c r="J30" s="385" t="s">
        <v>332</v>
      </c>
      <c r="K30" s="299"/>
      <c r="L30" s="302"/>
      <c r="M30" s="302"/>
      <c r="N30" s="302"/>
    </row>
    <row r="31" spans="1:14" s="2" customFormat="1">
      <c r="A31" s="5"/>
      <c r="B31" s="5"/>
      <c r="C31" s="5"/>
      <c r="D31" s="381"/>
      <c r="F31" s="302"/>
      <c r="G31" s="299"/>
      <c r="H31" s="299"/>
      <c r="I31" s="299"/>
      <c r="J31" s="381"/>
      <c r="K31" s="299"/>
      <c r="L31" s="302"/>
      <c r="M31" s="302"/>
      <c r="N31" s="302"/>
    </row>
    <row r="32" spans="1:14" s="2" customFormat="1" ht="18.600000000000001" thickBot="1">
      <c r="A32" s="5"/>
      <c r="B32" s="5"/>
      <c r="C32" s="5" t="s">
        <v>333</v>
      </c>
      <c r="D32" s="381"/>
      <c r="F32" s="302"/>
      <c r="G32" s="299"/>
      <c r="H32" s="299"/>
      <c r="I32" s="299" t="s">
        <v>333</v>
      </c>
      <c r="J32" s="381"/>
      <c r="K32" s="299"/>
      <c r="L32" s="302"/>
      <c r="M32" s="302"/>
      <c r="N32" s="302"/>
    </row>
    <row r="33" spans="1:14" s="2" customFormat="1" ht="18.600000000000001" thickBot="1">
      <c r="A33" s="5"/>
      <c r="B33" s="5"/>
      <c r="C33" s="5" t="s">
        <v>334</v>
      </c>
      <c r="D33" s="265"/>
      <c r="F33" s="302"/>
      <c r="G33" s="299"/>
      <c r="H33" s="299"/>
      <c r="I33" s="299" t="s">
        <v>334</v>
      </c>
      <c r="J33" s="385" t="s">
        <v>336</v>
      </c>
      <c r="K33" s="299"/>
      <c r="L33" s="302"/>
      <c r="M33" s="302"/>
      <c r="N33" s="302"/>
    </row>
    <row r="34" spans="1:14" s="2" customFormat="1">
      <c r="A34" s="5"/>
      <c r="B34" s="5"/>
      <c r="C34" s="10" t="s">
        <v>335</v>
      </c>
      <c r="D34" s="381"/>
      <c r="F34" s="302"/>
      <c r="G34" s="299"/>
      <c r="H34" s="299"/>
      <c r="I34" s="300" t="s">
        <v>335</v>
      </c>
      <c r="J34" s="381"/>
      <c r="K34" s="299"/>
      <c r="L34" s="302"/>
      <c r="M34" s="302"/>
      <c r="N34" s="302"/>
    </row>
    <row r="35" spans="1:14" s="2" customFormat="1">
      <c r="A35" s="5"/>
      <c r="B35" s="5"/>
      <c r="C35" s="10"/>
      <c r="D35" s="381"/>
      <c r="F35" s="302"/>
      <c r="G35" s="299"/>
      <c r="H35" s="299"/>
      <c r="I35" s="299"/>
      <c r="J35" s="381"/>
      <c r="K35" s="299"/>
      <c r="L35" s="302"/>
      <c r="M35" s="302"/>
      <c r="N35" s="302"/>
    </row>
    <row r="36" spans="1:14" s="2" customFormat="1" ht="18.600000000000001" thickBot="1">
      <c r="A36" s="5"/>
      <c r="B36" s="5"/>
      <c r="C36" s="5" t="s">
        <v>209</v>
      </c>
      <c r="D36" s="381"/>
      <c r="F36" s="302"/>
      <c r="G36" s="299"/>
      <c r="H36" s="299"/>
      <c r="I36" s="299" t="s">
        <v>209</v>
      </c>
      <c r="J36" s="381"/>
      <c r="K36" s="299"/>
      <c r="L36" s="302"/>
      <c r="M36" s="302"/>
      <c r="N36" s="302"/>
    </row>
    <row r="37" spans="1:14" s="2" customFormat="1" ht="18.600000000000001" thickBot="1">
      <c r="A37" s="5"/>
      <c r="B37" s="5"/>
      <c r="C37" s="5" t="s">
        <v>50</v>
      </c>
      <c r="D37" s="265"/>
      <c r="F37" s="302"/>
      <c r="G37" s="299"/>
      <c r="H37" s="299"/>
      <c r="I37" s="299" t="s">
        <v>50</v>
      </c>
      <c r="J37" s="385" t="s">
        <v>324</v>
      </c>
      <c r="K37" s="299"/>
      <c r="L37" s="302"/>
      <c r="M37" s="302"/>
      <c r="N37" s="302"/>
    </row>
    <row r="38" spans="1:14" s="2" customFormat="1" ht="18.600000000000001" thickBot="1">
      <c r="A38" s="5"/>
      <c r="B38" s="5"/>
      <c r="C38" s="5" t="s">
        <v>51</v>
      </c>
      <c r="D38" s="265"/>
      <c r="F38" s="302"/>
      <c r="G38" s="299"/>
      <c r="H38" s="299"/>
      <c r="I38" s="299" t="s">
        <v>51</v>
      </c>
      <c r="J38" s="385" t="s">
        <v>320</v>
      </c>
      <c r="K38" s="299"/>
      <c r="L38" s="302"/>
      <c r="M38" s="302"/>
      <c r="N38" s="302"/>
    </row>
    <row r="39" spans="1:14" s="2" customFormat="1">
      <c r="A39" s="5"/>
      <c r="B39" s="5"/>
      <c r="C39" s="12"/>
      <c r="D39" s="382"/>
      <c r="E39" s="326"/>
      <c r="F39" s="302"/>
      <c r="G39" s="299"/>
      <c r="H39" s="299"/>
      <c r="I39" s="381"/>
      <c r="J39" s="382"/>
      <c r="K39" s="299"/>
      <c r="L39" s="302"/>
      <c r="M39" s="302"/>
      <c r="N39" s="302"/>
    </row>
    <row r="40" spans="1:14" s="2" customFormat="1" ht="18.600000000000001" thickBot="1">
      <c r="A40" s="5"/>
      <c r="B40" s="5"/>
      <c r="C40" s="5" t="s">
        <v>337</v>
      </c>
      <c r="D40" s="381"/>
      <c r="F40" s="302"/>
      <c r="G40" s="299"/>
      <c r="H40" s="299"/>
      <c r="I40" s="299" t="s">
        <v>210</v>
      </c>
      <c r="J40" s="381"/>
      <c r="K40" s="299"/>
      <c r="L40" s="302"/>
      <c r="M40" s="302"/>
      <c r="N40" s="302"/>
    </row>
    <row r="41" spans="1:14" s="2" customFormat="1" ht="18.600000000000001" thickBot="1">
      <c r="A41" s="5"/>
      <c r="B41" s="5"/>
      <c r="C41" s="5" t="s">
        <v>50</v>
      </c>
      <c r="D41" s="265"/>
      <c r="F41" s="302"/>
      <c r="G41" s="299"/>
      <c r="H41" s="299"/>
      <c r="I41" s="299" t="s">
        <v>50</v>
      </c>
      <c r="J41" s="385" t="s">
        <v>322</v>
      </c>
      <c r="K41" s="299"/>
      <c r="L41" s="302"/>
      <c r="M41" s="302"/>
      <c r="N41" s="302"/>
    </row>
    <row r="42" spans="1:14" s="2" customFormat="1">
      <c r="A42" s="5"/>
      <c r="B42" s="5"/>
      <c r="C42" s="5"/>
      <c r="D42" s="381"/>
      <c r="F42" s="302"/>
      <c r="G42" s="299"/>
      <c r="H42" s="299"/>
      <c r="I42" s="299"/>
      <c r="J42" s="381"/>
      <c r="K42" s="299"/>
      <c r="L42" s="302"/>
      <c r="M42" s="302"/>
      <c r="N42" s="302"/>
    </row>
    <row r="43" spans="1:14" s="2" customFormat="1" ht="18.600000000000001" thickBot="1">
      <c r="A43" s="5"/>
      <c r="B43" s="5"/>
      <c r="C43" s="5" t="s">
        <v>211</v>
      </c>
      <c r="D43" s="381"/>
      <c r="F43" s="302"/>
      <c r="G43" s="299"/>
      <c r="H43" s="299"/>
      <c r="I43" s="299" t="s">
        <v>211</v>
      </c>
      <c r="J43" s="381"/>
      <c r="K43" s="299"/>
      <c r="L43" s="302"/>
      <c r="M43" s="302"/>
      <c r="N43" s="302"/>
    </row>
    <row r="44" spans="1:14" s="2" customFormat="1" ht="18.600000000000001" thickBot="1">
      <c r="A44" s="5"/>
      <c r="B44" s="5"/>
      <c r="C44" s="5"/>
      <c r="D44" s="278"/>
      <c r="F44" s="302"/>
      <c r="G44" s="299"/>
      <c r="H44" s="299"/>
      <c r="I44" s="299"/>
      <c r="J44" s="387">
        <v>1</v>
      </c>
      <c r="K44" s="299"/>
      <c r="L44" s="302"/>
      <c r="M44" s="302"/>
      <c r="N44" s="302"/>
    </row>
    <row r="45" spans="1:14" s="2" customFormat="1">
      <c r="A45" s="5"/>
      <c r="B45" s="5"/>
      <c r="C45" s="5"/>
      <c r="D45" s="12"/>
      <c r="F45" s="302"/>
      <c r="G45" s="299"/>
      <c r="H45" s="299"/>
      <c r="I45" s="299"/>
      <c r="J45" s="381"/>
      <c r="K45" s="299"/>
      <c r="L45" s="302"/>
      <c r="M45" s="302"/>
      <c r="N45" s="302"/>
    </row>
    <row r="46" spans="1:14" s="2" customFormat="1" ht="18.600000000000001" thickBot="1">
      <c r="A46" s="5"/>
      <c r="B46" s="5"/>
      <c r="C46" s="5" t="s">
        <v>20</v>
      </c>
      <c r="D46" s="12"/>
      <c r="F46" s="302"/>
      <c r="G46" s="299"/>
      <c r="H46" s="299"/>
      <c r="I46" s="299" t="s">
        <v>20</v>
      </c>
      <c r="J46" s="381"/>
      <c r="K46" s="299"/>
      <c r="L46" s="302"/>
      <c r="M46" s="302"/>
      <c r="N46" s="302"/>
    </row>
    <row r="47" spans="1:14" s="2" customFormat="1" ht="18.600000000000001" thickBot="1">
      <c r="A47" s="5"/>
      <c r="B47" s="5"/>
      <c r="C47" s="5"/>
      <c r="D47" s="265"/>
      <c r="F47" s="302"/>
      <c r="G47" s="299"/>
      <c r="H47" s="299"/>
      <c r="I47" s="299"/>
      <c r="J47" s="385" t="s">
        <v>193</v>
      </c>
      <c r="K47" s="299"/>
      <c r="L47" s="302"/>
      <c r="M47" s="302"/>
      <c r="N47" s="302"/>
    </row>
    <row r="48" spans="1:14" s="2" customFormat="1">
      <c r="A48" s="5"/>
      <c r="B48" s="5"/>
      <c r="C48" s="5"/>
      <c r="D48" s="12"/>
      <c r="F48" s="302"/>
      <c r="G48" s="299"/>
      <c r="H48" s="299"/>
      <c r="I48" s="299"/>
      <c r="J48" s="381"/>
      <c r="K48" s="299"/>
      <c r="L48" s="302"/>
      <c r="M48" s="302"/>
      <c r="N48" s="302"/>
    </row>
    <row r="49" spans="1:14" s="2" customFormat="1" ht="18.600000000000001" thickBot="1">
      <c r="A49" s="5"/>
      <c r="B49" s="5"/>
      <c r="C49" s="5" t="s">
        <v>21</v>
      </c>
      <c r="D49" s="12"/>
      <c r="F49" s="302"/>
      <c r="G49" s="299"/>
      <c r="H49" s="299"/>
      <c r="I49" s="299" t="s">
        <v>21</v>
      </c>
      <c r="J49" s="381"/>
      <c r="K49" s="299"/>
      <c r="L49" s="302"/>
      <c r="M49" s="302"/>
      <c r="N49" s="302"/>
    </row>
    <row r="50" spans="1:14" s="2" customFormat="1" ht="18.600000000000001" thickBot="1">
      <c r="A50" s="5"/>
      <c r="B50" s="5"/>
      <c r="C50" s="5"/>
      <c r="D50" s="272"/>
      <c r="F50" s="302"/>
      <c r="G50" s="299"/>
      <c r="H50" s="299"/>
      <c r="I50" s="299"/>
      <c r="J50" s="384">
        <v>45108</v>
      </c>
      <c r="K50" s="299"/>
      <c r="L50" s="302"/>
      <c r="M50" s="302"/>
      <c r="N50" s="302"/>
    </row>
    <row r="51" spans="1:14" s="2" customFormat="1">
      <c r="A51" s="5"/>
      <c r="B51" s="5"/>
      <c r="C51" s="5"/>
      <c r="D51" s="12"/>
      <c r="F51" s="302"/>
      <c r="G51" s="299"/>
      <c r="H51" s="299"/>
      <c r="I51" s="299"/>
      <c r="J51" s="381"/>
      <c r="K51" s="299"/>
      <c r="L51" s="302"/>
      <c r="M51" s="302"/>
      <c r="N51" s="302"/>
    </row>
    <row r="52" spans="1:14" s="2" customFormat="1" ht="18.600000000000001" thickBot="1">
      <c r="A52" s="5"/>
      <c r="B52" s="5"/>
      <c r="C52" s="5" t="s">
        <v>22</v>
      </c>
      <c r="D52" s="12"/>
      <c r="F52" s="302"/>
      <c r="G52" s="299"/>
      <c r="H52" s="299"/>
      <c r="I52" s="299" t="s">
        <v>22</v>
      </c>
      <c r="J52" s="381"/>
      <c r="K52" s="299"/>
      <c r="L52" s="302"/>
      <c r="M52" s="302"/>
      <c r="N52" s="302"/>
    </row>
    <row r="53" spans="1:14" s="2" customFormat="1" ht="18.600000000000001" thickBot="1">
      <c r="A53" s="5"/>
      <c r="B53" s="5"/>
      <c r="C53" s="5"/>
      <c r="D53" s="272"/>
      <c r="F53" s="302"/>
      <c r="G53" s="299"/>
      <c r="H53" s="299"/>
      <c r="I53" s="299"/>
      <c r="J53" s="384">
        <v>45322</v>
      </c>
      <c r="K53" s="299"/>
      <c r="L53" s="302"/>
      <c r="M53" s="302"/>
      <c r="N53" s="302"/>
    </row>
    <row r="54" spans="1:14" s="2" customFormat="1">
      <c r="A54" s="5"/>
      <c r="B54" s="5"/>
      <c r="C54" s="5"/>
      <c r="D54" s="12"/>
      <c r="F54" s="302"/>
      <c r="G54" s="299"/>
      <c r="H54" s="299"/>
      <c r="I54" s="299"/>
      <c r="J54" s="381"/>
      <c r="K54" s="299"/>
      <c r="L54" s="302"/>
      <c r="M54" s="302"/>
      <c r="N54" s="302"/>
    </row>
    <row r="55" spans="1:14">
      <c r="A55" s="4"/>
      <c r="B55" s="4" t="s">
        <v>23</v>
      </c>
      <c r="C55" s="4"/>
      <c r="D55" s="253"/>
      <c r="G55" s="294"/>
      <c r="H55" s="294" t="s">
        <v>23</v>
      </c>
      <c r="I55" s="294"/>
      <c r="J55" s="294"/>
      <c r="K55" s="294"/>
    </row>
    <row r="56" spans="1:14" s="324" customFormat="1" ht="18.600000000000001" thickBot="1">
      <c r="A56" s="253"/>
      <c r="B56" s="253"/>
      <c r="C56" s="253" t="s">
        <v>338</v>
      </c>
      <c r="D56" s="253"/>
      <c r="F56" s="296"/>
      <c r="G56" s="294"/>
      <c r="H56" s="294"/>
      <c r="I56" s="294" t="s">
        <v>338</v>
      </c>
      <c r="J56" s="294"/>
      <c r="K56" s="294"/>
      <c r="L56" s="296"/>
      <c r="M56" s="296"/>
      <c r="N56" s="296"/>
    </row>
    <row r="57" spans="1:14" s="324" customFormat="1" ht="18.600000000000001" thickBot="1">
      <c r="A57" s="253"/>
      <c r="B57" s="253"/>
      <c r="C57" s="253" t="s">
        <v>254</v>
      </c>
      <c r="D57" s="265"/>
      <c r="F57" s="296"/>
      <c r="G57" s="294"/>
      <c r="H57" s="294"/>
      <c r="I57" s="294" t="s">
        <v>254</v>
      </c>
      <c r="J57" s="385" t="s">
        <v>321</v>
      </c>
      <c r="K57" s="294"/>
      <c r="L57" s="296"/>
      <c r="M57" s="296"/>
      <c r="N57" s="296"/>
    </row>
    <row r="58" spans="1:14" s="324" customFormat="1">
      <c r="A58" s="253"/>
      <c r="B58" s="253"/>
      <c r="C58" s="253"/>
      <c r="D58" s="381"/>
      <c r="F58" s="296"/>
      <c r="G58" s="294"/>
      <c r="H58" s="294"/>
      <c r="I58" s="294"/>
      <c r="J58" s="388"/>
      <c r="K58" s="294"/>
      <c r="L58" s="296"/>
      <c r="M58" s="296"/>
      <c r="N58" s="296"/>
    </row>
    <row r="59" spans="1:14" ht="18.600000000000001" thickBot="1">
      <c r="A59" s="4"/>
      <c r="B59" s="4"/>
      <c r="C59" s="4" t="s">
        <v>339</v>
      </c>
      <c r="D59" s="294"/>
      <c r="G59" s="294"/>
      <c r="H59" s="294"/>
      <c r="I59" s="294" t="s">
        <v>339</v>
      </c>
      <c r="J59" s="294"/>
      <c r="K59" s="294"/>
    </row>
    <row r="60" spans="1:14" ht="18.600000000000001" thickBot="1">
      <c r="A60" s="4"/>
      <c r="B60" s="4"/>
      <c r="C60" s="4"/>
      <c r="D60" s="265"/>
      <c r="G60" s="294"/>
      <c r="H60" s="294"/>
      <c r="I60" s="294"/>
      <c r="J60" s="385"/>
      <c r="K60" s="294"/>
    </row>
    <row r="61" spans="1:14" s="2" customFormat="1" ht="29.4">
      <c r="A61" s="5"/>
      <c r="B61" s="5"/>
      <c r="C61" s="5"/>
      <c r="D61" s="383" t="s">
        <v>170</v>
      </c>
      <c r="F61" s="302"/>
      <c r="G61" s="299"/>
      <c r="H61" s="299"/>
      <c r="I61" s="299"/>
      <c r="J61" s="383" t="s">
        <v>171</v>
      </c>
      <c r="K61" s="299"/>
      <c r="L61" s="302"/>
      <c r="M61" s="302"/>
      <c r="N61" s="302"/>
    </row>
    <row r="62" spans="1:14" s="2" customFormat="1">
      <c r="A62" s="5"/>
      <c r="B62" s="5"/>
      <c r="C62" s="5"/>
      <c r="D62" s="383"/>
      <c r="F62" s="302"/>
      <c r="G62" s="299"/>
      <c r="H62" s="299"/>
      <c r="I62" s="299"/>
      <c r="J62" s="383"/>
      <c r="K62" s="299"/>
      <c r="L62" s="302"/>
      <c r="M62" s="302"/>
      <c r="N62" s="302"/>
    </row>
    <row r="63" spans="1:14" ht="18.600000000000001" thickBot="1">
      <c r="A63" s="4"/>
      <c r="B63" s="4"/>
      <c r="C63" s="4" t="s">
        <v>340</v>
      </c>
      <c r="D63" s="294"/>
      <c r="G63" s="294"/>
      <c r="H63" s="294"/>
      <c r="I63" s="294" t="s">
        <v>340</v>
      </c>
      <c r="J63" s="294"/>
      <c r="K63" s="294"/>
    </row>
    <row r="64" spans="1:14" ht="18.600000000000001" thickBot="1">
      <c r="A64" s="4"/>
      <c r="B64" s="4"/>
      <c r="C64" s="4"/>
      <c r="D64" s="265"/>
      <c r="G64" s="294"/>
      <c r="H64" s="294"/>
      <c r="I64" s="294"/>
      <c r="J64" s="385" t="s">
        <v>194</v>
      </c>
      <c r="K64" s="294"/>
    </row>
    <row r="65" spans="1:14" s="276" customFormat="1">
      <c r="A65" s="253"/>
      <c r="B65" s="253"/>
      <c r="C65" s="253"/>
      <c r="D65" s="381"/>
      <c r="F65" s="296"/>
      <c r="G65" s="294"/>
      <c r="H65" s="294"/>
      <c r="I65" s="294"/>
      <c r="J65" s="388"/>
      <c r="K65" s="294"/>
      <c r="L65" s="296"/>
      <c r="M65" s="296"/>
      <c r="N65" s="296"/>
    </row>
    <row r="66" spans="1:14" s="324" customFormat="1">
      <c r="A66" s="253"/>
      <c r="B66" s="253"/>
      <c r="C66" s="253"/>
      <c r="D66" s="381"/>
      <c r="F66" s="296"/>
      <c r="G66" s="294"/>
      <c r="H66" s="294"/>
      <c r="I66" s="294"/>
      <c r="J66" s="388"/>
      <c r="K66" s="294"/>
      <c r="L66" s="296"/>
      <c r="M66" s="296"/>
      <c r="N66" s="296"/>
    </row>
    <row r="67" spans="1:14">
      <c r="A67" s="4"/>
      <c r="B67" s="4" t="s">
        <v>2</v>
      </c>
      <c r="C67" s="4"/>
      <c r="D67" s="253"/>
      <c r="G67" s="294"/>
      <c r="H67" s="294" t="s">
        <v>2</v>
      </c>
      <c r="I67" s="294"/>
      <c r="J67" s="294"/>
      <c r="K67" s="294"/>
    </row>
    <row r="68" spans="1:14" ht="18.600000000000001" thickBot="1">
      <c r="A68" s="4"/>
      <c r="B68" s="4"/>
      <c r="C68" s="4" t="s">
        <v>3</v>
      </c>
      <c r="D68" s="253"/>
      <c r="G68" s="294"/>
      <c r="H68" s="294"/>
      <c r="I68" s="294" t="s">
        <v>3</v>
      </c>
      <c r="J68" s="294"/>
      <c r="K68" s="294"/>
    </row>
    <row r="69" spans="1:14" ht="18.600000000000001" thickBot="1">
      <c r="A69" s="4"/>
      <c r="B69" s="4"/>
      <c r="C69" s="5" t="s">
        <v>50</v>
      </c>
      <c r="D69" s="265"/>
      <c r="G69" s="294"/>
      <c r="H69" s="294"/>
      <c r="I69" s="294"/>
      <c r="J69" s="385" t="s">
        <v>177</v>
      </c>
      <c r="K69" s="294"/>
    </row>
    <row r="70" spans="1:14" ht="18.600000000000001" thickBot="1">
      <c r="A70" s="4"/>
      <c r="B70" s="4"/>
      <c r="C70" s="4" t="s">
        <v>195</v>
      </c>
      <c r="D70" s="286"/>
      <c r="G70" s="294"/>
      <c r="H70" s="294"/>
      <c r="I70" s="294"/>
      <c r="J70" s="389" t="s">
        <v>38</v>
      </c>
      <c r="K70" s="294" t="s">
        <v>4</v>
      </c>
    </row>
    <row r="71" spans="1:14" s="2" customFormat="1">
      <c r="A71" s="5"/>
      <c r="B71" s="5"/>
      <c r="C71" s="5"/>
      <c r="D71" s="11"/>
      <c r="F71" s="302"/>
      <c r="G71" s="299"/>
      <c r="H71" s="299"/>
      <c r="I71" s="299"/>
      <c r="J71" s="390"/>
      <c r="K71" s="299"/>
      <c r="L71" s="302"/>
      <c r="M71" s="302"/>
      <c r="N71" s="302"/>
    </row>
    <row r="72" spans="1:14" ht="18.600000000000001" thickBot="1">
      <c r="A72" s="4"/>
      <c r="B72" s="4"/>
      <c r="C72" s="4" t="s">
        <v>5</v>
      </c>
      <c r="D72" s="253"/>
      <c r="G72" s="294"/>
      <c r="H72" s="294"/>
      <c r="I72" s="294" t="s">
        <v>5</v>
      </c>
      <c r="J72" s="294"/>
      <c r="K72" s="294"/>
    </row>
    <row r="73" spans="1:14" ht="18.600000000000001" thickBot="1">
      <c r="A73" s="4"/>
      <c r="B73" s="4"/>
      <c r="C73" s="4"/>
      <c r="D73" s="265"/>
      <c r="G73" s="294"/>
      <c r="H73" s="294"/>
      <c r="I73" s="294"/>
      <c r="J73" s="385" t="s">
        <v>178</v>
      </c>
      <c r="K73" s="294"/>
    </row>
    <row r="74" spans="1:14" s="2" customFormat="1">
      <c r="A74" s="5"/>
      <c r="B74" s="5"/>
      <c r="C74" s="5"/>
      <c r="D74" s="12"/>
      <c r="F74" s="302"/>
      <c r="G74" s="299"/>
      <c r="H74" s="299"/>
      <c r="I74" s="299"/>
      <c r="J74" s="381"/>
      <c r="K74" s="299"/>
      <c r="L74" s="302"/>
      <c r="M74" s="302"/>
      <c r="N74" s="302"/>
    </row>
    <row r="75" spans="1:14" ht="18.600000000000001" thickBot="1">
      <c r="A75" s="4"/>
      <c r="B75" s="4"/>
      <c r="C75" s="4" t="s">
        <v>207</v>
      </c>
      <c r="D75" s="253"/>
      <c r="G75" s="294"/>
      <c r="H75" s="294"/>
      <c r="I75" s="294" t="s">
        <v>207</v>
      </c>
      <c r="J75" s="294"/>
      <c r="K75" s="294"/>
    </row>
    <row r="76" spans="1:14" ht="18.600000000000001" thickBot="1">
      <c r="A76" s="4"/>
      <c r="B76" s="4"/>
      <c r="C76" s="4"/>
      <c r="D76" s="265"/>
      <c r="G76" s="294"/>
      <c r="H76" s="294"/>
      <c r="I76" s="294"/>
      <c r="J76" s="385" t="s">
        <v>179</v>
      </c>
      <c r="K76" s="294"/>
    </row>
    <row r="77" spans="1:14" s="2" customFormat="1">
      <c r="A77" s="5"/>
      <c r="B77" s="5"/>
      <c r="C77" s="5"/>
      <c r="D77" s="12"/>
      <c r="F77" s="302"/>
      <c r="G77" s="299"/>
      <c r="H77" s="299"/>
      <c r="I77" s="299"/>
      <c r="J77" s="381"/>
      <c r="K77" s="299"/>
      <c r="L77" s="302"/>
      <c r="M77" s="302"/>
      <c r="N77" s="302"/>
    </row>
    <row r="78" spans="1:14" ht="18.600000000000001" thickBot="1">
      <c r="A78" s="4"/>
      <c r="B78" s="4"/>
      <c r="C78" s="4" t="s">
        <v>206</v>
      </c>
      <c r="D78" s="253"/>
      <c r="G78" s="294"/>
      <c r="H78" s="294"/>
      <c r="I78" s="294" t="s">
        <v>206</v>
      </c>
      <c r="J78" s="294"/>
      <c r="K78" s="294"/>
    </row>
    <row r="79" spans="1:14" ht="18.600000000000001" thickBot="1">
      <c r="A79" s="4"/>
      <c r="B79" s="4"/>
      <c r="C79" s="4"/>
      <c r="D79" s="265"/>
      <c r="G79" s="294"/>
      <c r="H79" s="294"/>
      <c r="I79" s="294"/>
      <c r="J79" s="385" t="s">
        <v>180</v>
      </c>
      <c r="K79" s="294"/>
    </row>
    <row r="80" spans="1:14" s="2" customFormat="1">
      <c r="A80" s="5"/>
      <c r="B80" s="5"/>
      <c r="C80" s="5"/>
      <c r="D80" s="12"/>
      <c r="F80" s="302"/>
      <c r="G80" s="299"/>
      <c r="H80" s="299"/>
      <c r="I80" s="299"/>
      <c r="J80" s="381"/>
      <c r="K80" s="299"/>
      <c r="L80" s="302"/>
      <c r="M80" s="302"/>
      <c r="N80" s="302"/>
    </row>
    <row r="81" spans="1:14" ht="18.600000000000001" thickBot="1">
      <c r="A81" s="4"/>
      <c r="B81" s="4"/>
      <c r="C81" s="4" t="s">
        <v>6</v>
      </c>
      <c r="D81" s="253"/>
      <c r="G81" s="294"/>
      <c r="H81" s="294"/>
      <c r="I81" s="294" t="s">
        <v>6</v>
      </c>
      <c r="J81" s="294"/>
      <c r="K81" s="294"/>
    </row>
    <row r="82" spans="1:14" ht="18.600000000000001" thickBot="1">
      <c r="A82" s="4"/>
      <c r="B82" s="4"/>
      <c r="C82" s="4"/>
      <c r="D82" s="265"/>
      <c r="G82" s="294"/>
      <c r="H82" s="294"/>
      <c r="I82" s="294"/>
      <c r="J82" s="385" t="s">
        <v>181</v>
      </c>
      <c r="K82" s="294"/>
    </row>
    <row r="83" spans="1:14">
      <c r="A83" s="4"/>
      <c r="B83" s="4"/>
      <c r="C83" s="4"/>
      <c r="D83" s="253"/>
      <c r="G83" s="294"/>
      <c r="H83" s="294"/>
      <c r="I83" s="294"/>
      <c r="J83" s="294"/>
      <c r="K83" s="294"/>
    </row>
    <row r="84" spans="1:14" s="328" customFormat="1">
      <c r="A84" s="253"/>
      <c r="B84" s="253" t="s">
        <v>341</v>
      </c>
      <c r="C84" s="253"/>
      <c r="D84" s="253"/>
      <c r="F84" s="296"/>
      <c r="G84" s="294"/>
      <c r="H84" s="294" t="s">
        <v>341</v>
      </c>
      <c r="I84" s="294"/>
      <c r="J84" s="294"/>
      <c r="K84" s="294"/>
      <c r="L84" s="296"/>
      <c r="M84" s="296"/>
      <c r="N84" s="296"/>
    </row>
    <row r="85" spans="1:14" s="328" customFormat="1" ht="18.600000000000001" thickBot="1">
      <c r="A85" s="253"/>
      <c r="B85" s="253"/>
      <c r="C85" s="253" t="s">
        <v>237</v>
      </c>
      <c r="D85" s="253"/>
      <c r="F85" s="296"/>
      <c r="G85" s="294"/>
      <c r="H85" s="294"/>
      <c r="I85" s="294" t="s">
        <v>237</v>
      </c>
      <c r="J85" s="294"/>
      <c r="K85" s="294"/>
      <c r="L85" s="296"/>
      <c r="M85" s="296"/>
      <c r="N85" s="296"/>
    </row>
    <row r="86" spans="1:14" s="328" customFormat="1" ht="18.600000000000001" thickBot="1">
      <c r="A86" s="253"/>
      <c r="B86" s="253"/>
      <c r="C86" s="5" t="s">
        <v>50</v>
      </c>
      <c r="D86" s="265"/>
      <c r="F86" s="296"/>
      <c r="G86" s="294"/>
      <c r="H86" s="294"/>
      <c r="I86" s="299" t="s">
        <v>50</v>
      </c>
      <c r="J86" s="385" t="s">
        <v>323</v>
      </c>
      <c r="K86" s="294"/>
      <c r="L86" s="296"/>
      <c r="M86" s="296"/>
      <c r="N86" s="296"/>
    </row>
    <row r="87" spans="1:14" s="328" customFormat="1" ht="18.600000000000001" thickBot="1">
      <c r="A87" s="253"/>
      <c r="B87" s="253"/>
      <c r="C87" s="253" t="s">
        <v>195</v>
      </c>
      <c r="D87" s="286"/>
      <c r="F87" s="296"/>
      <c r="G87" s="294"/>
      <c r="H87" s="294"/>
      <c r="I87" s="294" t="s">
        <v>195</v>
      </c>
      <c r="J87" s="391"/>
      <c r="K87" s="294" t="s">
        <v>4</v>
      </c>
      <c r="L87" s="296"/>
      <c r="M87" s="296"/>
      <c r="N87" s="296"/>
    </row>
    <row r="88" spans="1:14" s="2" customFormat="1">
      <c r="A88" s="5"/>
      <c r="B88" s="5"/>
      <c r="C88" s="5"/>
      <c r="D88" s="11"/>
      <c r="F88" s="302"/>
      <c r="G88" s="299"/>
      <c r="H88" s="299"/>
      <c r="I88" s="299"/>
      <c r="J88" s="390"/>
      <c r="K88" s="299"/>
      <c r="L88" s="302"/>
      <c r="M88" s="302"/>
      <c r="N88" s="302"/>
    </row>
    <row r="89" spans="1:14" s="328" customFormat="1" ht="18.600000000000001" thickBot="1">
      <c r="A89" s="253"/>
      <c r="B89" s="253"/>
      <c r="C89" s="253" t="s">
        <v>5</v>
      </c>
      <c r="D89" s="253"/>
      <c r="F89" s="296"/>
      <c r="G89" s="294"/>
      <c r="H89" s="294"/>
      <c r="I89" s="294" t="s">
        <v>5</v>
      </c>
      <c r="J89" s="294"/>
      <c r="K89" s="294"/>
      <c r="L89" s="296"/>
      <c r="M89" s="296"/>
      <c r="N89" s="296"/>
    </row>
    <row r="90" spans="1:14" s="328" customFormat="1" ht="18.600000000000001" thickBot="1">
      <c r="A90" s="253"/>
      <c r="B90" s="253"/>
      <c r="C90" s="253"/>
      <c r="D90" s="265"/>
      <c r="F90" s="296"/>
      <c r="G90" s="294"/>
      <c r="H90" s="294"/>
      <c r="I90" s="294"/>
      <c r="J90" s="385" t="s">
        <v>178</v>
      </c>
      <c r="K90" s="294"/>
      <c r="L90" s="296"/>
      <c r="M90" s="296"/>
      <c r="N90" s="296"/>
    </row>
    <row r="91" spans="1:14" s="2" customFormat="1">
      <c r="A91" s="5"/>
      <c r="B91" s="5"/>
      <c r="C91" s="5"/>
      <c r="D91" s="12"/>
      <c r="F91" s="302"/>
      <c r="G91" s="299"/>
      <c r="H91" s="299"/>
      <c r="I91" s="299"/>
      <c r="J91" s="381"/>
      <c r="K91" s="299"/>
      <c r="L91" s="302"/>
      <c r="M91" s="302"/>
      <c r="N91" s="302"/>
    </row>
    <row r="92" spans="1:14" s="328" customFormat="1" ht="18.600000000000001" thickBot="1">
      <c r="A92" s="253"/>
      <c r="B92" s="253"/>
      <c r="C92" s="253" t="s">
        <v>207</v>
      </c>
      <c r="D92" s="253"/>
      <c r="F92" s="296"/>
      <c r="G92" s="294"/>
      <c r="H92" s="294"/>
      <c r="I92" s="294" t="s">
        <v>207</v>
      </c>
      <c r="J92" s="294"/>
      <c r="K92" s="294"/>
      <c r="L92" s="296"/>
      <c r="M92" s="296"/>
      <c r="N92" s="296"/>
    </row>
    <row r="93" spans="1:14" s="328" customFormat="1" ht="18.600000000000001" thickBot="1">
      <c r="A93" s="253"/>
      <c r="B93" s="253"/>
      <c r="C93" s="253"/>
      <c r="D93" s="265"/>
      <c r="F93" s="296"/>
      <c r="G93" s="294"/>
      <c r="H93" s="294"/>
      <c r="I93" s="294"/>
      <c r="J93" s="385" t="s">
        <v>179</v>
      </c>
      <c r="K93" s="294"/>
      <c r="L93" s="296"/>
      <c r="M93" s="296"/>
      <c r="N93" s="296"/>
    </row>
    <row r="94" spans="1:14" s="2" customFormat="1">
      <c r="A94" s="5"/>
      <c r="B94" s="5"/>
      <c r="C94" s="5"/>
      <c r="D94" s="12"/>
      <c r="F94" s="302"/>
      <c r="G94" s="299"/>
      <c r="H94" s="299"/>
      <c r="I94" s="299"/>
      <c r="J94" s="381"/>
      <c r="K94" s="299"/>
      <c r="L94" s="302"/>
      <c r="M94" s="302"/>
      <c r="N94" s="302"/>
    </row>
    <row r="95" spans="1:14" s="328" customFormat="1" ht="18.600000000000001" thickBot="1">
      <c r="A95" s="253"/>
      <c r="B95" s="253"/>
      <c r="C95" s="253" t="s">
        <v>206</v>
      </c>
      <c r="D95" s="253"/>
      <c r="F95" s="296"/>
      <c r="G95" s="294"/>
      <c r="H95" s="294"/>
      <c r="I95" s="294" t="s">
        <v>206</v>
      </c>
      <c r="J95" s="294"/>
      <c r="K95" s="294"/>
      <c r="L95" s="296"/>
      <c r="M95" s="296"/>
      <c r="N95" s="296"/>
    </row>
    <row r="96" spans="1:14" s="328" customFormat="1" ht="18.600000000000001" thickBot="1">
      <c r="A96" s="253"/>
      <c r="B96" s="253"/>
      <c r="C96" s="253"/>
      <c r="D96" s="265"/>
      <c r="F96" s="296"/>
      <c r="G96" s="294"/>
      <c r="H96" s="294"/>
      <c r="I96" s="294"/>
      <c r="J96" s="385" t="s">
        <v>180</v>
      </c>
      <c r="K96" s="294"/>
      <c r="L96" s="296"/>
      <c r="M96" s="296"/>
      <c r="N96" s="296"/>
    </row>
    <row r="97" spans="1:14" s="2" customFormat="1">
      <c r="A97" s="5"/>
      <c r="B97" s="5"/>
      <c r="C97" s="5"/>
      <c r="D97" s="12"/>
      <c r="F97" s="302"/>
      <c r="G97" s="299"/>
      <c r="H97" s="299"/>
      <c r="I97" s="299"/>
      <c r="J97" s="381"/>
      <c r="K97" s="299"/>
      <c r="L97" s="302"/>
      <c r="M97" s="302"/>
      <c r="N97" s="302"/>
    </row>
    <row r="98" spans="1:14" s="328" customFormat="1" ht="18.600000000000001" thickBot="1">
      <c r="A98" s="253"/>
      <c r="B98" s="253"/>
      <c r="C98" s="253" t="s">
        <v>6</v>
      </c>
      <c r="D98" s="253"/>
      <c r="F98" s="296"/>
      <c r="G98" s="294"/>
      <c r="H98" s="294"/>
      <c r="I98" s="294" t="s">
        <v>6</v>
      </c>
      <c r="J98" s="294"/>
      <c r="K98" s="294"/>
      <c r="L98" s="296"/>
      <c r="M98" s="296"/>
      <c r="N98" s="296"/>
    </row>
    <row r="99" spans="1:14" s="328" customFormat="1" ht="18.600000000000001" thickBot="1">
      <c r="A99" s="253"/>
      <c r="B99" s="253"/>
      <c r="C99" s="253"/>
      <c r="D99" s="265"/>
      <c r="F99" s="296"/>
      <c r="G99" s="294"/>
      <c r="H99" s="294"/>
      <c r="I99" s="294"/>
      <c r="J99" s="385" t="s">
        <v>181</v>
      </c>
      <c r="K99" s="294"/>
      <c r="L99" s="296"/>
      <c r="M99" s="296"/>
      <c r="N99" s="296"/>
    </row>
    <row r="100" spans="1:14" s="328" customFormat="1">
      <c r="A100" s="253"/>
      <c r="B100" s="253"/>
      <c r="C100" s="253"/>
      <c r="D100" s="253"/>
      <c r="F100" s="296"/>
      <c r="G100" s="294"/>
      <c r="H100" s="294"/>
      <c r="I100" s="294"/>
      <c r="J100" s="294"/>
      <c r="K100" s="294"/>
      <c r="L100" s="296"/>
      <c r="M100" s="296"/>
      <c r="N100" s="296"/>
    </row>
    <row r="101" spans="1:14" s="328" customFormat="1" ht="18.600000000000001" thickBot="1">
      <c r="A101" s="253"/>
      <c r="B101" s="253"/>
      <c r="C101" s="253" t="s">
        <v>238</v>
      </c>
      <c r="D101" s="253"/>
      <c r="F101" s="296"/>
      <c r="G101" s="294"/>
      <c r="H101" s="294"/>
      <c r="I101" s="294" t="s">
        <v>13</v>
      </c>
      <c r="J101" s="294"/>
      <c r="K101" s="294"/>
      <c r="L101" s="296"/>
      <c r="M101" s="296"/>
      <c r="N101" s="296"/>
    </row>
    <row r="102" spans="1:14" s="328" customFormat="1" ht="18.600000000000001" thickBot="1">
      <c r="A102" s="253"/>
      <c r="B102" s="253"/>
      <c r="C102" s="253"/>
      <c r="D102" s="265"/>
      <c r="F102" s="296"/>
      <c r="G102" s="294"/>
      <c r="H102" s="294"/>
      <c r="I102" s="294"/>
      <c r="J102" s="385" t="s">
        <v>188</v>
      </c>
      <c r="K102" s="294"/>
      <c r="L102" s="296"/>
      <c r="M102" s="296"/>
      <c r="N102" s="296"/>
    </row>
    <row r="103" spans="1:14">
      <c r="A103" s="4"/>
      <c r="B103" s="4"/>
      <c r="C103" s="4"/>
      <c r="D103" s="253"/>
      <c r="G103" s="294"/>
      <c r="H103" s="294"/>
      <c r="I103" s="294"/>
      <c r="J103" s="294"/>
      <c r="K103" s="294"/>
    </row>
    <row r="104" spans="1:14" s="328" customFormat="1" ht="18.600000000000001" thickBot="1">
      <c r="A104" s="253"/>
      <c r="B104" s="253"/>
      <c r="C104" s="253" t="s">
        <v>239</v>
      </c>
      <c r="D104" s="253"/>
      <c r="F104" s="296"/>
      <c r="G104" s="294"/>
      <c r="H104" s="294"/>
      <c r="I104" s="294" t="s">
        <v>239</v>
      </c>
      <c r="J104" s="294"/>
      <c r="K104" s="294"/>
      <c r="L104" s="296"/>
      <c r="M104" s="296"/>
      <c r="N104" s="296"/>
    </row>
    <row r="105" spans="1:14" s="328" customFormat="1" ht="18.600000000000001" thickBot="1">
      <c r="A105" s="253"/>
      <c r="B105" s="253"/>
      <c r="C105" s="253"/>
      <c r="D105" s="265"/>
      <c r="F105" s="296"/>
      <c r="G105" s="294"/>
      <c r="H105" s="294"/>
      <c r="I105" s="294"/>
      <c r="J105" s="385" t="s">
        <v>325</v>
      </c>
      <c r="K105" s="294"/>
      <c r="L105" s="296"/>
      <c r="M105" s="296"/>
      <c r="N105" s="296"/>
    </row>
    <row r="106" spans="1:14" s="328" customFormat="1">
      <c r="A106" s="253"/>
      <c r="B106" s="253"/>
      <c r="C106" s="253"/>
      <c r="D106" s="253"/>
      <c r="F106" s="296"/>
      <c r="G106" s="294"/>
      <c r="H106" s="294"/>
      <c r="I106" s="294"/>
      <c r="J106" s="294"/>
      <c r="K106" s="294"/>
      <c r="L106" s="296"/>
      <c r="M106" s="296"/>
      <c r="N106" s="296"/>
    </row>
    <row r="107" spans="1:14" s="328" customFormat="1" ht="18.600000000000001" thickBot="1">
      <c r="A107" s="253"/>
      <c r="B107" s="253"/>
      <c r="C107" s="253" t="s">
        <v>240</v>
      </c>
      <c r="D107" s="253"/>
      <c r="F107" s="296"/>
      <c r="G107" s="294"/>
      <c r="H107" s="294"/>
      <c r="I107" s="294" t="s">
        <v>240</v>
      </c>
      <c r="J107" s="294"/>
      <c r="K107" s="294"/>
      <c r="L107" s="296"/>
      <c r="M107" s="296"/>
      <c r="N107" s="296"/>
    </row>
    <row r="108" spans="1:14" s="328" customFormat="1" ht="18.600000000000001" thickBot="1">
      <c r="A108" s="253"/>
      <c r="B108" s="253"/>
      <c r="C108" s="253"/>
      <c r="D108" s="265"/>
      <c r="F108" s="296"/>
      <c r="G108" s="294"/>
      <c r="H108" s="294"/>
      <c r="I108" s="294"/>
      <c r="J108" s="385" t="s">
        <v>326</v>
      </c>
      <c r="K108" s="294"/>
      <c r="L108" s="296"/>
      <c r="M108" s="296"/>
      <c r="N108" s="296"/>
    </row>
    <row r="109" spans="1:14" s="328" customFormat="1">
      <c r="A109" s="253"/>
      <c r="B109" s="253"/>
      <c r="C109" s="253"/>
      <c r="D109" s="253"/>
      <c r="F109" s="296"/>
      <c r="G109" s="294"/>
      <c r="H109" s="294"/>
      <c r="I109" s="294"/>
      <c r="J109" s="294"/>
      <c r="K109" s="294"/>
      <c r="L109" s="296"/>
      <c r="M109" s="296"/>
      <c r="N109" s="296"/>
    </row>
    <row r="110" spans="1:14" s="328" customFormat="1" ht="18.600000000000001" thickBot="1">
      <c r="A110" s="253"/>
      <c r="B110" s="253"/>
      <c r="C110" s="253" t="s">
        <v>241</v>
      </c>
      <c r="D110" s="253"/>
      <c r="F110" s="296"/>
      <c r="G110" s="294"/>
      <c r="H110" s="294"/>
      <c r="I110" s="294" t="s">
        <v>241</v>
      </c>
      <c r="J110" s="294"/>
      <c r="K110" s="294"/>
      <c r="L110" s="296"/>
      <c r="M110" s="296"/>
      <c r="N110" s="296"/>
    </row>
    <row r="111" spans="1:14" s="328" customFormat="1" ht="18.600000000000001" thickBot="1">
      <c r="A111" s="253"/>
      <c r="B111" s="253"/>
      <c r="C111" s="253"/>
      <c r="D111" s="265"/>
      <c r="F111" s="296"/>
      <c r="G111" s="294"/>
      <c r="H111" s="294"/>
      <c r="I111" s="294"/>
      <c r="J111" s="385" t="s">
        <v>327</v>
      </c>
      <c r="K111" s="294"/>
      <c r="L111" s="296"/>
      <c r="M111" s="296"/>
      <c r="N111" s="296"/>
    </row>
    <row r="112" spans="1:14" s="328" customFormat="1">
      <c r="A112" s="253"/>
      <c r="B112" s="253"/>
      <c r="C112" s="253"/>
      <c r="D112" s="253"/>
      <c r="F112" s="296"/>
      <c r="G112" s="294"/>
      <c r="H112" s="294"/>
      <c r="I112" s="294"/>
      <c r="J112" s="294"/>
      <c r="K112" s="294"/>
      <c r="L112" s="296"/>
      <c r="M112" s="296"/>
      <c r="N112" s="296"/>
    </row>
    <row r="113" spans="1:14">
      <c r="A113" s="4"/>
      <c r="B113" s="4" t="s">
        <v>7</v>
      </c>
      <c r="C113" s="4"/>
      <c r="D113" s="253"/>
      <c r="G113" s="294"/>
      <c r="H113" s="294" t="s">
        <v>7</v>
      </c>
      <c r="I113" s="294"/>
      <c r="J113" s="294"/>
      <c r="K113" s="294"/>
    </row>
    <row r="114" spans="1:14" ht="18.600000000000001" thickBot="1">
      <c r="A114" s="4"/>
      <c r="B114" s="4"/>
      <c r="C114" s="4" t="s">
        <v>8</v>
      </c>
      <c r="D114" s="253"/>
      <c r="G114" s="294"/>
      <c r="H114" s="294"/>
      <c r="I114" s="294" t="s">
        <v>8</v>
      </c>
      <c r="J114" s="294"/>
      <c r="K114" s="294"/>
    </row>
    <row r="115" spans="1:14" ht="18.600000000000001" thickBot="1">
      <c r="A115" s="4"/>
      <c r="B115" s="4"/>
      <c r="C115" s="4"/>
      <c r="D115" s="285"/>
      <c r="G115" s="294"/>
      <c r="H115" s="294"/>
      <c r="I115" s="294"/>
      <c r="J115" s="385" t="s">
        <v>182</v>
      </c>
      <c r="K115" s="294"/>
    </row>
    <row r="116" spans="1:14" s="2" customFormat="1">
      <c r="A116" s="5"/>
      <c r="B116" s="5"/>
      <c r="C116" s="5"/>
      <c r="D116" s="12"/>
      <c r="F116" s="302"/>
      <c r="G116" s="299"/>
      <c r="H116" s="299"/>
      <c r="I116" s="299"/>
      <c r="J116" s="381"/>
      <c r="K116" s="299"/>
      <c r="L116" s="302"/>
      <c r="M116" s="302"/>
      <c r="N116" s="302"/>
    </row>
    <row r="117" spans="1:14" ht="18.600000000000001" thickBot="1">
      <c r="A117" s="4"/>
      <c r="B117" s="4"/>
      <c r="C117" s="4" t="s">
        <v>5</v>
      </c>
      <c r="D117" s="253"/>
      <c r="G117" s="294"/>
      <c r="H117" s="294"/>
      <c r="I117" s="294" t="s">
        <v>5</v>
      </c>
      <c r="J117" s="294"/>
      <c r="K117" s="294"/>
    </row>
    <row r="118" spans="1:14" ht="18.600000000000001" thickBot="1">
      <c r="A118" s="4"/>
      <c r="B118" s="4"/>
      <c r="C118" s="4"/>
      <c r="D118" s="265"/>
      <c r="G118" s="294"/>
      <c r="H118" s="294"/>
      <c r="I118" s="294"/>
      <c r="J118" s="385" t="s">
        <v>183</v>
      </c>
      <c r="K118" s="294"/>
    </row>
    <row r="119" spans="1:14" s="2" customFormat="1">
      <c r="A119" s="5"/>
      <c r="B119" s="5"/>
      <c r="C119" s="5"/>
      <c r="D119" s="12"/>
      <c r="F119" s="302"/>
      <c r="G119" s="299"/>
      <c r="H119" s="299"/>
      <c r="I119" s="299"/>
      <c r="J119" s="381"/>
      <c r="K119" s="299"/>
      <c r="L119" s="302"/>
      <c r="M119" s="302"/>
      <c r="N119" s="302"/>
    </row>
    <row r="120" spans="1:14" ht="18.600000000000001" thickBot="1">
      <c r="A120" s="4"/>
      <c r="B120" s="4"/>
      <c r="C120" s="4" t="s">
        <v>9</v>
      </c>
      <c r="D120" s="253"/>
      <c r="G120" s="294"/>
      <c r="H120" s="294"/>
      <c r="I120" s="294" t="s">
        <v>9</v>
      </c>
      <c r="J120" s="294"/>
      <c r="K120" s="294"/>
    </row>
    <row r="121" spans="1:14" ht="18.600000000000001" thickBot="1">
      <c r="A121" s="4"/>
      <c r="B121" s="4"/>
      <c r="C121" s="4"/>
      <c r="D121" s="265"/>
      <c r="G121" s="294"/>
      <c r="H121" s="294"/>
      <c r="I121" s="294"/>
      <c r="J121" s="385" t="s">
        <v>184</v>
      </c>
      <c r="K121" s="294"/>
    </row>
    <row r="122" spans="1:14" s="2" customFormat="1">
      <c r="A122" s="5"/>
      <c r="B122" s="5"/>
      <c r="C122" s="5"/>
      <c r="D122" s="12"/>
      <c r="F122" s="302"/>
      <c r="G122" s="299"/>
      <c r="H122" s="299"/>
      <c r="I122" s="299"/>
      <c r="J122" s="381"/>
      <c r="K122" s="299"/>
      <c r="L122" s="302"/>
      <c r="M122" s="302"/>
      <c r="N122" s="302"/>
    </row>
    <row r="123" spans="1:14" ht="18.600000000000001" thickBot="1">
      <c r="A123" s="4"/>
      <c r="B123" s="4"/>
      <c r="C123" s="4" t="s">
        <v>10</v>
      </c>
      <c r="D123" s="253"/>
      <c r="G123" s="294"/>
      <c r="H123" s="294"/>
      <c r="I123" s="294" t="s">
        <v>10</v>
      </c>
      <c r="J123" s="294"/>
      <c r="K123" s="294"/>
    </row>
    <row r="124" spans="1:14" ht="18.600000000000001" thickBot="1">
      <c r="A124" s="4"/>
      <c r="B124" s="4"/>
      <c r="C124" s="4"/>
      <c r="D124" s="265"/>
      <c r="G124" s="294"/>
      <c r="H124" s="294"/>
      <c r="I124" s="294"/>
      <c r="J124" s="385" t="s">
        <v>185</v>
      </c>
      <c r="K124" s="294"/>
    </row>
    <row r="125" spans="1:14" s="2" customFormat="1">
      <c r="A125" s="5"/>
      <c r="B125" s="5"/>
      <c r="C125" s="5"/>
      <c r="D125" s="12"/>
      <c r="F125" s="302"/>
      <c r="G125" s="299"/>
      <c r="H125" s="299"/>
      <c r="I125" s="299"/>
      <c r="J125" s="381"/>
      <c r="K125" s="299"/>
      <c r="L125" s="302"/>
      <c r="M125" s="302"/>
      <c r="N125" s="302"/>
    </row>
    <row r="126" spans="1:14" ht="18.600000000000001" thickBot="1">
      <c r="A126" s="4"/>
      <c r="B126" s="4"/>
      <c r="C126" s="4" t="s">
        <v>11</v>
      </c>
      <c r="D126" s="253"/>
      <c r="G126" s="294"/>
      <c r="H126" s="294"/>
      <c r="I126" s="294" t="s">
        <v>11</v>
      </c>
      <c r="J126" s="294"/>
      <c r="K126" s="294"/>
    </row>
    <row r="127" spans="1:14" ht="18.600000000000001" thickBot="1">
      <c r="A127" s="4"/>
      <c r="B127" s="4"/>
      <c r="C127" s="4"/>
      <c r="D127" s="265"/>
      <c r="G127" s="294"/>
      <c r="H127" s="294"/>
      <c r="I127" s="294"/>
      <c r="J127" s="385" t="s">
        <v>186</v>
      </c>
      <c r="K127" s="294"/>
    </row>
    <row r="128" spans="1:14" s="2" customFormat="1">
      <c r="A128" s="5"/>
      <c r="B128" s="5"/>
      <c r="C128" s="5"/>
      <c r="D128" s="12"/>
      <c r="F128" s="302"/>
      <c r="G128" s="299"/>
      <c r="H128" s="299"/>
      <c r="I128" s="299"/>
      <c r="J128" s="381"/>
      <c r="K128" s="299"/>
      <c r="L128" s="302"/>
      <c r="M128" s="302"/>
      <c r="N128" s="302"/>
    </row>
    <row r="129" spans="1:14" ht="18.600000000000001" thickBot="1">
      <c r="A129" s="4"/>
      <c r="B129" s="4"/>
      <c r="C129" s="4" t="s">
        <v>12</v>
      </c>
      <c r="D129" s="253"/>
      <c r="G129" s="294"/>
      <c r="H129" s="294"/>
      <c r="I129" s="294" t="s">
        <v>12</v>
      </c>
      <c r="J129" s="294"/>
      <c r="K129" s="294"/>
    </row>
    <row r="130" spans="1:14" ht="18.600000000000001" thickBot="1">
      <c r="A130" s="4"/>
      <c r="B130" s="4"/>
      <c r="C130" s="4"/>
      <c r="D130" s="265"/>
      <c r="G130" s="294"/>
      <c r="H130" s="294"/>
      <c r="I130" s="294"/>
      <c r="J130" s="385" t="s">
        <v>187</v>
      </c>
      <c r="K130" s="294"/>
    </row>
    <row r="131" spans="1:14" s="2" customFormat="1">
      <c r="A131" s="5"/>
      <c r="B131" s="5"/>
      <c r="C131" s="5"/>
      <c r="D131" s="12"/>
      <c r="F131" s="302"/>
      <c r="G131" s="299"/>
      <c r="H131" s="299"/>
      <c r="I131" s="299"/>
      <c r="J131" s="381"/>
      <c r="K131" s="299"/>
      <c r="L131" s="302"/>
      <c r="M131" s="302"/>
      <c r="N131" s="302"/>
    </row>
    <row r="132" spans="1:14" ht="18.600000000000001" thickBot="1">
      <c r="A132" s="4"/>
      <c r="B132" s="4"/>
      <c r="C132" s="4" t="s">
        <v>13</v>
      </c>
      <c r="D132" s="253"/>
      <c r="G132" s="294"/>
      <c r="H132" s="294"/>
      <c r="I132" s="294" t="s">
        <v>13</v>
      </c>
      <c r="J132" s="294"/>
      <c r="K132" s="294"/>
    </row>
    <row r="133" spans="1:14" ht="18.600000000000001" thickBot="1">
      <c r="A133" s="4"/>
      <c r="B133" s="4"/>
      <c r="C133" s="4"/>
      <c r="D133" s="265"/>
      <c r="G133" s="294"/>
      <c r="H133" s="294"/>
      <c r="I133" s="294"/>
      <c r="J133" s="385" t="s">
        <v>188</v>
      </c>
      <c r="K133" s="294"/>
    </row>
    <row r="134" spans="1:14" s="2" customFormat="1">
      <c r="A134" s="5"/>
      <c r="B134" s="5"/>
      <c r="C134" s="5"/>
      <c r="D134" s="12"/>
      <c r="F134" s="302"/>
      <c r="G134" s="299"/>
      <c r="H134" s="299"/>
      <c r="I134" s="299"/>
      <c r="J134" s="381"/>
      <c r="K134" s="299"/>
      <c r="L134" s="302"/>
      <c r="M134" s="302"/>
      <c r="N134" s="302"/>
    </row>
    <row r="135" spans="1:14" ht="18.600000000000001" thickBot="1">
      <c r="A135" s="4"/>
      <c r="B135" s="4"/>
      <c r="C135" s="4" t="s">
        <v>14</v>
      </c>
      <c r="D135" s="253"/>
      <c r="G135" s="294"/>
      <c r="H135" s="294"/>
      <c r="I135" s="294" t="s">
        <v>14</v>
      </c>
      <c r="J135" s="294"/>
      <c r="K135" s="294"/>
    </row>
    <row r="136" spans="1:14" ht="18.600000000000001" thickBot="1">
      <c r="A136" s="4"/>
      <c r="B136" s="4"/>
      <c r="C136" s="4"/>
      <c r="D136" s="265"/>
      <c r="G136" s="294"/>
      <c r="H136" s="294"/>
      <c r="I136" s="294"/>
      <c r="J136" s="385" t="s">
        <v>189</v>
      </c>
      <c r="K136" s="294"/>
    </row>
    <row r="137" spans="1:14" s="2" customFormat="1">
      <c r="A137" s="5"/>
      <c r="B137" s="5"/>
      <c r="C137" s="5"/>
      <c r="D137" s="12"/>
      <c r="F137" s="302"/>
      <c r="G137" s="299"/>
      <c r="H137" s="299"/>
      <c r="I137" s="299"/>
      <c r="J137" s="381"/>
      <c r="K137" s="299"/>
      <c r="L137" s="302"/>
      <c r="M137" s="302"/>
      <c r="N137" s="302"/>
    </row>
    <row r="138" spans="1:14" s="2" customFormat="1">
      <c r="A138" s="5"/>
      <c r="B138" s="5"/>
      <c r="C138" s="5"/>
      <c r="D138" s="12"/>
      <c r="F138" s="302"/>
      <c r="G138" s="299"/>
      <c r="H138" s="299"/>
      <c r="I138" s="299"/>
      <c r="J138" s="381"/>
      <c r="K138" s="299"/>
      <c r="L138" s="302"/>
      <c r="M138" s="302"/>
      <c r="N138" s="302"/>
    </row>
    <row r="139" spans="1:14">
      <c r="A139" s="4"/>
      <c r="B139" s="4" t="s">
        <v>15</v>
      </c>
      <c r="C139" s="4"/>
      <c r="D139" s="253"/>
      <c r="G139" s="294"/>
      <c r="H139" s="294" t="s">
        <v>15</v>
      </c>
      <c r="I139" s="294"/>
      <c r="J139" s="294"/>
      <c r="K139" s="294"/>
    </row>
    <row r="140" spans="1:14" ht="18.600000000000001" thickBot="1">
      <c r="A140" s="4"/>
      <c r="B140" s="4"/>
      <c r="C140" s="4" t="s">
        <v>8</v>
      </c>
      <c r="D140" s="253"/>
      <c r="G140" s="294"/>
      <c r="H140" s="294"/>
      <c r="I140" s="294" t="s">
        <v>8</v>
      </c>
      <c r="J140" s="294"/>
      <c r="K140" s="294"/>
    </row>
    <row r="141" spans="1:14" ht="18.600000000000001" thickBot="1">
      <c r="A141" s="4"/>
      <c r="B141" s="4"/>
      <c r="C141" s="4"/>
      <c r="D141" s="285"/>
      <c r="G141" s="294"/>
      <c r="H141" s="294"/>
      <c r="I141" s="294"/>
      <c r="J141" s="385"/>
      <c r="K141" s="294"/>
    </row>
    <row r="142" spans="1:14" s="2" customFormat="1">
      <c r="A142" s="5"/>
      <c r="B142" s="5"/>
      <c r="C142" s="5"/>
      <c r="D142" s="12"/>
      <c r="F142" s="302"/>
      <c r="G142" s="299"/>
      <c r="H142" s="299"/>
      <c r="I142" s="299"/>
      <c r="J142" s="381"/>
      <c r="K142" s="299"/>
      <c r="L142" s="302"/>
      <c r="M142" s="302"/>
      <c r="N142" s="302"/>
    </row>
    <row r="143" spans="1:14" ht="18.600000000000001" thickBot="1">
      <c r="A143" s="4"/>
      <c r="B143" s="4"/>
      <c r="C143" s="4" t="s">
        <v>5</v>
      </c>
      <c r="D143" s="253"/>
      <c r="G143" s="294"/>
      <c r="H143" s="294"/>
      <c r="I143" s="294" t="s">
        <v>5</v>
      </c>
      <c r="J143" s="294"/>
      <c r="K143" s="294"/>
    </row>
    <row r="144" spans="1:14" ht="18.600000000000001" thickBot="1">
      <c r="A144" s="4"/>
      <c r="B144" s="4"/>
      <c r="C144" s="4"/>
      <c r="D144" s="265"/>
      <c r="G144" s="294"/>
      <c r="H144" s="294"/>
      <c r="I144" s="294"/>
      <c r="J144" s="385"/>
      <c r="K144" s="294"/>
    </row>
    <row r="145" spans="1:14" s="2" customFormat="1">
      <c r="A145" s="5"/>
      <c r="B145" s="5"/>
      <c r="C145" s="5"/>
      <c r="D145" s="12"/>
      <c r="F145" s="302"/>
      <c r="G145" s="299"/>
      <c r="H145" s="299"/>
      <c r="I145" s="299"/>
      <c r="J145" s="381"/>
      <c r="K145" s="299"/>
      <c r="L145" s="302"/>
      <c r="M145" s="302"/>
      <c r="N145" s="302"/>
    </row>
    <row r="146" spans="1:14" ht="18.600000000000001" thickBot="1">
      <c r="A146" s="4"/>
      <c r="B146" s="4"/>
      <c r="C146" s="4" t="s">
        <v>9</v>
      </c>
      <c r="D146" s="253"/>
      <c r="G146" s="294"/>
      <c r="H146" s="294"/>
      <c r="I146" s="294" t="s">
        <v>9</v>
      </c>
      <c r="J146" s="294"/>
      <c r="K146" s="294"/>
    </row>
    <row r="147" spans="1:14" ht="18.600000000000001" thickBot="1">
      <c r="A147" s="4"/>
      <c r="B147" s="4"/>
      <c r="C147" s="4"/>
      <c r="D147" s="265"/>
      <c r="G147" s="294"/>
      <c r="H147" s="294"/>
      <c r="I147" s="294"/>
      <c r="J147" s="385"/>
      <c r="K147" s="294"/>
    </row>
    <row r="148" spans="1:14" s="2" customFormat="1">
      <c r="A148" s="5"/>
      <c r="B148" s="5"/>
      <c r="C148" s="5"/>
      <c r="D148" s="12"/>
      <c r="F148" s="302"/>
      <c r="G148" s="299"/>
      <c r="H148" s="299"/>
      <c r="I148" s="299"/>
      <c r="J148" s="381"/>
      <c r="K148" s="299"/>
      <c r="L148" s="302"/>
      <c r="M148" s="302"/>
      <c r="N148" s="302"/>
    </row>
    <row r="149" spans="1:14" ht="18.600000000000001" thickBot="1">
      <c r="A149" s="4"/>
      <c r="B149" s="4"/>
      <c r="C149" s="4" t="s">
        <v>10</v>
      </c>
      <c r="D149" s="253"/>
      <c r="G149" s="294"/>
      <c r="H149" s="294"/>
      <c r="I149" s="294" t="s">
        <v>10</v>
      </c>
      <c r="J149" s="294"/>
      <c r="K149" s="294"/>
    </row>
    <row r="150" spans="1:14" ht="18.600000000000001" thickBot="1">
      <c r="A150" s="4"/>
      <c r="B150" s="4"/>
      <c r="C150" s="4"/>
      <c r="D150" s="265"/>
      <c r="G150" s="294"/>
      <c r="H150" s="294"/>
      <c r="I150" s="294"/>
      <c r="J150" s="385"/>
      <c r="K150" s="294"/>
    </row>
    <row r="151" spans="1:14" s="2" customFormat="1">
      <c r="A151" s="5"/>
      <c r="B151" s="5"/>
      <c r="C151" s="5"/>
      <c r="D151" s="12"/>
      <c r="F151" s="302"/>
      <c r="G151" s="299"/>
      <c r="H151" s="299"/>
      <c r="I151" s="299"/>
      <c r="J151" s="381"/>
      <c r="K151" s="299"/>
      <c r="L151" s="302"/>
      <c r="M151" s="302"/>
      <c r="N151" s="302"/>
    </row>
    <row r="152" spans="1:14" ht="18.600000000000001" thickBot="1">
      <c r="A152" s="4"/>
      <c r="B152" s="4"/>
      <c r="C152" s="4" t="s">
        <v>11</v>
      </c>
      <c r="D152" s="253"/>
      <c r="G152" s="294"/>
      <c r="H152" s="294"/>
      <c r="I152" s="294" t="s">
        <v>11</v>
      </c>
      <c r="J152" s="294"/>
      <c r="K152" s="294"/>
    </row>
    <row r="153" spans="1:14" ht="18.600000000000001" thickBot="1">
      <c r="A153" s="4"/>
      <c r="B153" s="4"/>
      <c r="C153" s="4"/>
      <c r="D153" s="265"/>
      <c r="G153" s="294"/>
      <c r="H153" s="294"/>
      <c r="I153" s="294"/>
      <c r="J153" s="385"/>
      <c r="K153" s="294"/>
    </row>
    <row r="154" spans="1:14" s="2" customFormat="1">
      <c r="A154" s="5"/>
      <c r="B154" s="5"/>
      <c r="C154" s="5"/>
      <c r="D154" s="12"/>
      <c r="F154" s="302"/>
      <c r="G154" s="299"/>
      <c r="H154" s="299"/>
      <c r="I154" s="299"/>
      <c r="J154" s="381"/>
      <c r="K154" s="299"/>
      <c r="L154" s="302"/>
      <c r="M154" s="302"/>
      <c r="N154" s="302"/>
    </row>
    <row r="155" spans="1:14" ht="18.600000000000001" thickBot="1">
      <c r="A155" s="4"/>
      <c r="B155" s="4"/>
      <c r="C155" s="4" t="s">
        <v>12</v>
      </c>
      <c r="D155" s="253"/>
      <c r="G155" s="294"/>
      <c r="H155" s="294"/>
      <c r="I155" s="294" t="s">
        <v>12</v>
      </c>
      <c r="J155" s="294"/>
      <c r="K155" s="294"/>
    </row>
    <row r="156" spans="1:14" ht="18.600000000000001" thickBot="1">
      <c r="A156" s="4"/>
      <c r="B156" s="4"/>
      <c r="C156" s="4"/>
      <c r="D156" s="265"/>
      <c r="G156" s="294"/>
      <c r="H156" s="294"/>
      <c r="I156" s="294"/>
      <c r="J156" s="385"/>
      <c r="K156" s="294"/>
    </row>
    <row r="157" spans="1:14" s="2" customFormat="1">
      <c r="A157" s="5"/>
      <c r="B157" s="5"/>
      <c r="C157" s="5"/>
      <c r="D157" s="12"/>
      <c r="F157" s="302"/>
      <c r="G157" s="299"/>
      <c r="H157" s="299"/>
      <c r="I157" s="299"/>
      <c r="J157" s="381"/>
      <c r="K157" s="299"/>
      <c r="L157" s="302"/>
      <c r="M157" s="302"/>
      <c r="N157" s="302"/>
    </row>
    <row r="158" spans="1:14" ht="18.600000000000001" thickBot="1">
      <c r="A158" s="4"/>
      <c r="B158" s="4"/>
      <c r="C158" s="4" t="s">
        <v>13</v>
      </c>
      <c r="D158" s="253"/>
      <c r="G158" s="294"/>
      <c r="H158" s="294"/>
      <c r="I158" s="294" t="s">
        <v>13</v>
      </c>
      <c r="J158" s="294"/>
      <c r="K158" s="294"/>
    </row>
    <row r="159" spans="1:14" ht="18.600000000000001" thickBot="1">
      <c r="A159" s="4"/>
      <c r="B159" s="4"/>
      <c r="C159" s="4"/>
      <c r="D159" s="265"/>
      <c r="G159" s="294"/>
      <c r="H159" s="294"/>
      <c r="I159" s="294"/>
      <c r="J159" s="385"/>
      <c r="K159" s="294"/>
    </row>
    <row r="160" spans="1:14" s="2" customFormat="1">
      <c r="A160" s="5"/>
      <c r="B160" s="5"/>
      <c r="C160" s="5"/>
      <c r="D160" s="12"/>
      <c r="F160" s="302"/>
      <c r="G160" s="299"/>
      <c r="H160" s="299"/>
      <c r="I160" s="299"/>
      <c r="J160" s="381"/>
      <c r="K160" s="299"/>
      <c r="L160" s="302"/>
      <c r="M160" s="302"/>
      <c r="N160" s="302"/>
    </row>
    <row r="161" spans="1:14" ht="18.600000000000001" thickBot="1">
      <c r="A161" s="4"/>
      <c r="B161" s="4"/>
      <c r="C161" s="4" t="s">
        <v>14</v>
      </c>
      <c r="D161" s="253"/>
      <c r="G161" s="294"/>
      <c r="H161" s="294"/>
      <c r="I161" s="294" t="s">
        <v>14</v>
      </c>
      <c r="J161" s="294"/>
      <c r="K161" s="294"/>
    </row>
    <row r="162" spans="1:14" ht="18.600000000000001" thickBot="1">
      <c r="A162" s="4"/>
      <c r="B162" s="4"/>
      <c r="C162" s="4"/>
      <c r="D162" s="265"/>
      <c r="G162" s="294"/>
      <c r="H162" s="294"/>
      <c r="I162" s="294"/>
      <c r="J162" s="385"/>
      <c r="K162" s="294"/>
    </row>
    <row r="163" spans="1:14" s="2" customFormat="1">
      <c r="A163" s="5"/>
      <c r="B163" s="5"/>
      <c r="C163" s="5"/>
      <c r="D163" s="12"/>
      <c r="F163" s="302"/>
      <c r="G163" s="299"/>
      <c r="H163" s="299"/>
      <c r="I163" s="299"/>
      <c r="J163" s="381"/>
      <c r="K163" s="299"/>
      <c r="L163" s="302"/>
      <c r="M163" s="302"/>
      <c r="N163" s="302"/>
    </row>
    <row r="164" spans="1:14" s="2" customFormat="1">
      <c r="A164" s="5"/>
      <c r="B164" s="5"/>
      <c r="C164" s="5"/>
      <c r="D164" s="12"/>
      <c r="F164" s="302"/>
      <c r="G164" s="299"/>
      <c r="H164" s="299"/>
      <c r="I164" s="299"/>
      <c r="J164" s="381"/>
      <c r="K164" s="299"/>
      <c r="L164" s="302"/>
      <c r="M164" s="302"/>
      <c r="N164" s="302"/>
    </row>
    <row r="165" spans="1:14" s="2" customFormat="1">
      <c r="D165" s="3"/>
      <c r="F165" s="302"/>
      <c r="G165" s="299"/>
      <c r="H165" s="299"/>
      <c r="I165" s="299"/>
      <c r="J165" s="383"/>
      <c r="K165" s="299"/>
      <c r="L165" s="302"/>
      <c r="M165" s="302"/>
      <c r="N165" s="302"/>
    </row>
  </sheetData>
  <sheetProtection algorithmName="SHA-512" hashValue="fcLSjCr+OGxUbdZqPl3XlRiVbUNTmCJsAIND9Kr185PnvieaO6HUBbsFrT4q/iE1jJgVtAKnzRH2uxZU5D4QEA==" saltValue="GmF9FWsweNP9N51biz2vkQ==" spinCount="100000" sheet="1" selectLockedCells="1"/>
  <phoneticPr fontId="1"/>
  <conditionalFormatting sqref="D11">
    <cfRule type="expression" dxfId="560" priority="73">
      <formula>$D$11&lt;&gt;""</formula>
    </cfRule>
  </conditionalFormatting>
  <conditionalFormatting sqref="D69">
    <cfRule type="expression" dxfId="559" priority="72">
      <formula>$D$69&lt;&gt;""</formula>
    </cfRule>
  </conditionalFormatting>
  <conditionalFormatting sqref="D70">
    <cfRule type="expression" dxfId="558" priority="33">
      <formula>$D$70&lt;&gt;""</formula>
    </cfRule>
    <cfRule type="expression" priority="71">
      <formula>$D$70&lt;&gt;""</formula>
    </cfRule>
  </conditionalFormatting>
  <conditionalFormatting sqref="D73">
    <cfRule type="expression" dxfId="557" priority="70">
      <formula>$D$73&lt;&gt;""</formula>
    </cfRule>
  </conditionalFormatting>
  <conditionalFormatting sqref="D76">
    <cfRule type="expression" dxfId="556" priority="69">
      <formula>$D$76&lt;&gt;""</formula>
    </cfRule>
  </conditionalFormatting>
  <conditionalFormatting sqref="D79">
    <cfRule type="expression" dxfId="555" priority="68">
      <formula>$D$79&lt;&gt;""</formula>
    </cfRule>
  </conditionalFormatting>
  <conditionalFormatting sqref="D82">
    <cfRule type="expression" dxfId="554" priority="67">
      <formula>$D$82&lt;&gt;""</formula>
    </cfRule>
  </conditionalFormatting>
  <conditionalFormatting sqref="D115">
    <cfRule type="expression" dxfId="553" priority="35">
      <formula>$D$115&lt;&gt;""</formula>
    </cfRule>
    <cfRule type="expression" dxfId="552" priority="66">
      <formula>$D$115&lt;&gt;""</formula>
    </cfRule>
  </conditionalFormatting>
  <conditionalFormatting sqref="D118">
    <cfRule type="expression" dxfId="551" priority="65">
      <formula>$D$118&lt;&gt;""</formula>
    </cfRule>
  </conditionalFormatting>
  <conditionalFormatting sqref="D121">
    <cfRule type="expression" dxfId="550" priority="64">
      <formula>$D$121&lt;&gt;""</formula>
    </cfRule>
  </conditionalFormatting>
  <conditionalFormatting sqref="D124">
    <cfRule type="expression" dxfId="549" priority="63">
      <formula>$D$124&lt;&gt;""</formula>
    </cfRule>
  </conditionalFormatting>
  <conditionalFormatting sqref="D127">
    <cfRule type="expression" dxfId="548" priority="62">
      <formula>$D$127&lt;&gt;""</formula>
    </cfRule>
  </conditionalFormatting>
  <conditionalFormatting sqref="D130">
    <cfRule type="expression" dxfId="547" priority="61">
      <formula>$D$130&lt;&gt;""</formula>
    </cfRule>
  </conditionalFormatting>
  <conditionalFormatting sqref="D133">
    <cfRule type="expression" dxfId="546" priority="60">
      <formula>$D$133&lt;&gt;""</formula>
    </cfRule>
  </conditionalFormatting>
  <conditionalFormatting sqref="D136">
    <cfRule type="expression" dxfId="545" priority="59">
      <formula>$D$136&lt;&gt;""</formula>
    </cfRule>
  </conditionalFormatting>
  <conditionalFormatting sqref="D141">
    <cfRule type="expression" dxfId="544" priority="34">
      <formula>$D$141&lt;&gt;""</formula>
    </cfRule>
    <cfRule type="expression" priority="58">
      <formula>$D$141&lt;&gt;""</formula>
    </cfRule>
  </conditionalFormatting>
  <conditionalFormatting sqref="D144">
    <cfRule type="expression" dxfId="543" priority="57">
      <formula>$D$144&lt;&gt;""</formula>
    </cfRule>
  </conditionalFormatting>
  <conditionalFormatting sqref="D147">
    <cfRule type="expression" dxfId="542" priority="56">
      <formula>$D$147&lt;&gt;""</formula>
    </cfRule>
  </conditionalFormatting>
  <conditionalFormatting sqref="D150">
    <cfRule type="expression" dxfId="541" priority="44">
      <formula>$D$150&lt;&gt;""</formula>
    </cfRule>
    <cfRule type="expression" priority="55">
      <formula>$D$150&lt;&gt;""</formula>
    </cfRule>
  </conditionalFormatting>
  <conditionalFormatting sqref="D153">
    <cfRule type="expression" dxfId="540" priority="54">
      <formula>$D$153&lt;&gt;""</formula>
    </cfRule>
  </conditionalFormatting>
  <conditionalFormatting sqref="D156">
    <cfRule type="expression" dxfId="539" priority="53">
      <formula>$D$156&lt;&gt;""</formula>
    </cfRule>
  </conditionalFormatting>
  <conditionalFormatting sqref="D159">
    <cfRule type="expression" dxfId="538" priority="52">
      <formula>$D$159&lt;&gt;""</formula>
    </cfRule>
  </conditionalFormatting>
  <conditionalFormatting sqref="D162">
    <cfRule type="expression" dxfId="537" priority="51">
      <formula>$D$162&lt;&gt;""</formula>
    </cfRule>
  </conditionalFormatting>
  <conditionalFormatting sqref="D15">
    <cfRule type="expression" dxfId="536" priority="50">
      <formula>$D$15&lt;&gt;""</formula>
    </cfRule>
  </conditionalFormatting>
  <conditionalFormatting sqref="D24">
    <cfRule type="expression" dxfId="535" priority="48">
      <formula>$D$24&lt;&gt;""</formula>
    </cfRule>
  </conditionalFormatting>
  <conditionalFormatting sqref="D27">
    <cfRule type="expression" dxfId="534" priority="47">
      <formula>$D$27&lt;&gt;""</formula>
    </cfRule>
  </conditionalFormatting>
  <conditionalFormatting sqref="D37">
    <cfRule type="expression" dxfId="533" priority="45">
      <formula>$D$37&lt;&gt;""</formula>
    </cfRule>
  </conditionalFormatting>
  <conditionalFormatting sqref="D38">
    <cfRule type="expression" dxfId="532" priority="43">
      <formula>$D$38&lt;&gt;""</formula>
    </cfRule>
  </conditionalFormatting>
  <conditionalFormatting sqref="D47">
    <cfRule type="expression" dxfId="531" priority="41">
      <formula>$D$47&lt;&gt;""</formula>
    </cfRule>
  </conditionalFormatting>
  <conditionalFormatting sqref="D50">
    <cfRule type="expression" dxfId="530" priority="40">
      <formula>$D$50&lt;&gt;""</formula>
    </cfRule>
  </conditionalFormatting>
  <conditionalFormatting sqref="D60">
    <cfRule type="expression" dxfId="529" priority="38">
      <formula>$D$60&lt;&gt;""</formula>
    </cfRule>
  </conditionalFormatting>
  <conditionalFormatting sqref="D64">
    <cfRule type="expression" dxfId="528" priority="37">
      <formula>$D$64&lt;&gt;""</formula>
    </cfRule>
  </conditionalFormatting>
  <conditionalFormatting sqref="D53">
    <cfRule type="expression" dxfId="527" priority="36">
      <formula>$D$50&lt;&gt;""</formula>
    </cfRule>
  </conditionalFormatting>
  <conditionalFormatting sqref="D41">
    <cfRule type="expression" dxfId="526" priority="32">
      <formula>$D$41&lt;&gt;""</formula>
    </cfRule>
  </conditionalFormatting>
  <conditionalFormatting sqref="D44">
    <cfRule type="expression" dxfId="525" priority="31">
      <formula>$D$44&lt;&gt;""</formula>
    </cfRule>
  </conditionalFormatting>
  <conditionalFormatting sqref="D57">
    <cfRule type="expression" dxfId="524" priority="30">
      <formula>$D$57&lt;&gt;""</formula>
    </cfRule>
  </conditionalFormatting>
  <conditionalFormatting sqref="D86">
    <cfRule type="expression" dxfId="523" priority="28">
      <formula>$D$69&lt;&gt;""</formula>
    </cfRule>
  </conditionalFormatting>
  <conditionalFormatting sqref="D87">
    <cfRule type="expression" dxfId="522" priority="22">
      <formula>$D$70&lt;&gt;""</formula>
    </cfRule>
    <cfRule type="expression" priority="27">
      <formula>$D$70&lt;&gt;""</formula>
    </cfRule>
  </conditionalFormatting>
  <conditionalFormatting sqref="D90">
    <cfRule type="expression" dxfId="521" priority="26">
      <formula>$D$73&lt;&gt;""</formula>
    </cfRule>
  </conditionalFormatting>
  <conditionalFormatting sqref="D93">
    <cfRule type="expression" dxfId="520" priority="25">
      <formula>$D$76&lt;&gt;""</formula>
    </cfRule>
  </conditionalFormatting>
  <conditionalFormatting sqref="D96">
    <cfRule type="expression" dxfId="519" priority="24">
      <formula>$D$79&lt;&gt;""</formula>
    </cfRule>
  </conditionalFormatting>
  <conditionalFormatting sqref="D99">
    <cfRule type="expression" dxfId="518" priority="23">
      <formula>$D$82&lt;&gt;""</formula>
    </cfRule>
  </conditionalFormatting>
  <conditionalFormatting sqref="D102">
    <cfRule type="expression" dxfId="517" priority="21">
      <formula>$D$133&lt;&gt;""</formula>
    </cfRule>
  </conditionalFormatting>
  <conditionalFormatting sqref="D105">
    <cfRule type="expression" dxfId="516" priority="20">
      <formula>$D$133&lt;&gt;""</formula>
    </cfRule>
  </conditionalFormatting>
  <conditionalFormatting sqref="D108">
    <cfRule type="expression" dxfId="515" priority="19">
      <formula>$D$133&lt;&gt;""</formula>
    </cfRule>
  </conditionalFormatting>
  <conditionalFormatting sqref="D111">
    <cfRule type="expression" dxfId="514" priority="18">
      <formula>$D$133&lt;&gt;""</formula>
    </cfRule>
  </conditionalFormatting>
  <conditionalFormatting sqref="D30">
    <cfRule type="expression" dxfId="513" priority="17">
      <formula>$D$30&lt;&gt;""</formula>
    </cfRule>
  </conditionalFormatting>
  <conditionalFormatting sqref="J37">
    <cfRule type="expression" dxfId="512" priority="15">
      <formula>$D$37&lt;&gt;""</formula>
    </cfRule>
  </conditionalFormatting>
  <conditionalFormatting sqref="J38:J39">
    <cfRule type="expression" dxfId="511" priority="14">
      <formula>$D$38&lt;&gt;""</formula>
    </cfRule>
  </conditionalFormatting>
  <conditionalFormatting sqref="J57">
    <cfRule type="expression" dxfId="510" priority="12">
      <formula>$D$60&lt;&gt;""</formula>
    </cfRule>
  </conditionalFormatting>
  <conditionalFormatting sqref="J41">
    <cfRule type="expression" dxfId="509" priority="11">
      <formula>$D$27&lt;&gt;""</formula>
    </cfRule>
  </conditionalFormatting>
  <conditionalFormatting sqref="J44">
    <cfRule type="expression" dxfId="508" priority="10">
      <formula>$D$27&lt;&gt;""</formula>
    </cfRule>
  </conditionalFormatting>
  <conditionalFormatting sqref="J86">
    <cfRule type="expression" dxfId="507" priority="7">
      <formula>$D$69&lt;&gt;""</formula>
    </cfRule>
  </conditionalFormatting>
  <conditionalFormatting sqref="J87">
    <cfRule type="expression" dxfId="506" priority="5">
      <formula>$D$70&lt;&gt;""</formula>
    </cfRule>
    <cfRule type="expression" priority="6">
      <formula>$D$70&lt;&gt;""</formula>
    </cfRule>
  </conditionalFormatting>
  <conditionalFormatting sqref="J30">
    <cfRule type="expression" dxfId="505" priority="4">
      <formula>$D$24&lt;&gt;""</formula>
    </cfRule>
  </conditionalFormatting>
  <conditionalFormatting sqref="D33">
    <cfRule type="expression" dxfId="504" priority="3">
      <formula>$D$33&lt;&gt;""</formula>
    </cfRule>
  </conditionalFormatting>
  <conditionalFormatting sqref="J33:J34">
    <cfRule type="expression" dxfId="503" priority="2">
      <formula>$D$27&lt;&gt;""</formula>
    </cfRule>
  </conditionalFormatting>
  <conditionalFormatting sqref="D18">
    <cfRule type="expression" dxfId="502" priority="1">
      <formula>$D$18&lt;&gt;""</formula>
    </cfRule>
  </conditionalFormatting>
  <dataValidations count="15">
    <dataValidation type="list" allowBlank="1" showInputMessage="1" showErrorMessage="1" sqref="J86">
      <formula1>"法人,個人・個人事業主,法人格のある管理組合,法人格のない管理組合,その他"</formula1>
    </dataValidation>
    <dataValidation type="list" allowBlank="1" showInputMessage="1" showErrorMessage="1" sqref="D24 J24">
      <formula1>"国補助あり（工事後申請）,国補助なし（工事前申請）"</formula1>
    </dataValidation>
    <dataValidation type="list" allowBlank="1" showInputMessage="1" showErrorMessage="1" sqref="J37">
      <formula1>"事務所,工場,商業施設,宿泊施設,観光施設,遊戯施設,公共施設,駐車施設,公道,集合住宅,その他"</formula1>
    </dataValidation>
    <dataValidation type="list" allowBlank="1" showInputMessage="1" showErrorMessage="1" sqref="D39 J39">
      <formula1>"新築の集合住宅,既築の集合住宅"</formula1>
    </dataValidation>
    <dataValidation type="list" allowBlank="1" showInputMessage="1" showErrorMessage="1" sqref="D27">
      <formula1>"区市町村の補助金に申請する,区市町村の補助金に申請しない"</formula1>
    </dataValidation>
    <dataValidation type="list" allowBlank="1" showInputMessage="1" showErrorMessage="1" sqref="D18">
      <formula1>"非公共用,公共用"</formula1>
    </dataValidation>
    <dataValidation type="list" allowBlank="1" showInputMessage="1" showErrorMessage="1" sqref="D34:D35 J34">
      <formula1>"はい,ー"</formula1>
    </dataValidation>
    <dataValidation type="list" allowBlank="1" showInputMessage="1" showErrorMessage="1" sqref="D38 J38">
      <formula1>"新築の施設,既築の施設"</formula1>
    </dataValidation>
    <dataValidation type="list" allowBlank="1" showInputMessage="1" showErrorMessage="1" sqref="D41 J41">
      <formula1>"有,無"</formula1>
    </dataValidation>
    <dataValidation type="list" allowBlank="1" showInputMessage="1" showErrorMessage="1" sqref="D57 J57">
      <formula1>"所有地,借地"</formula1>
    </dataValidation>
    <dataValidation type="list" allowBlank="1" showInputMessage="1" showErrorMessage="1" sqref="D69">
      <formula1>"法人,個人・個人事業主,リース事業者,その他"</formula1>
    </dataValidation>
    <dataValidation type="list" allowBlank="1" showInputMessage="1" showErrorMessage="1" sqref="D37">
      <formula1>"事務所,工場,商業施設,宿泊施設,観光施設,遊戯施設,公共施設,その他"</formula1>
    </dataValidation>
    <dataValidation type="list" allowBlank="1" showInputMessage="1" showErrorMessage="1" sqref="D86">
      <formula1>"法人,個人・個人事業主,その他"</formula1>
    </dataValidation>
    <dataValidation type="list" allowBlank="1" showInputMessage="1" showErrorMessage="1" sqref="D30 J30">
      <formula1>"リース契約あり,リース契約なし"</formula1>
    </dataValidation>
    <dataValidation type="list" allowBlank="1" showInputMessage="1" showErrorMessage="1" sqref="D33 J33">
      <formula1>"利益等排除に該当する,利益等排除に該当しない"</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4"/>
  <sheetViews>
    <sheetView showGridLines="0" view="pageBreakPreview" zoomScaleNormal="100" zoomScaleSheetLayoutView="100" workbookViewId="0">
      <selection activeCell="D6" sqref="D6"/>
    </sheetView>
  </sheetViews>
  <sheetFormatPr defaultColWidth="9" defaultRowHeight="18"/>
  <cols>
    <col min="1" max="2" width="2.69921875" style="368" customWidth="1"/>
    <col min="3" max="3" width="3.5" style="9" customWidth="1"/>
    <col min="4" max="4" width="25.5" style="368" customWidth="1"/>
    <col min="5" max="5" width="4.19921875" style="368" customWidth="1"/>
    <col min="6" max="6" width="3.5" style="9" customWidth="1"/>
    <col min="7" max="7" width="25.5" style="368" customWidth="1"/>
    <col min="8" max="9" width="3.59765625" style="368" customWidth="1"/>
    <col min="10" max="11" width="2.69921875" style="296" customWidth="1"/>
    <col min="12" max="12" width="3.5" style="295" customWidth="1"/>
    <col min="13" max="13" width="25.5" style="296" customWidth="1"/>
    <col min="14" max="14" width="4.19921875" style="296" customWidth="1"/>
    <col min="15" max="15" width="3.5" style="295" customWidth="1"/>
    <col min="16" max="16" width="25.5" style="296" customWidth="1"/>
    <col min="17" max="17" width="3.59765625" style="296" customWidth="1"/>
    <col min="18" max="18" width="3.59765625" style="368" customWidth="1"/>
    <col min="19" max="19" width="3" style="368" customWidth="1"/>
    <col min="20" max="16384" width="9" style="368"/>
  </cols>
  <sheetData>
    <row r="1" spans="1:17">
      <c r="A1" s="253" t="s">
        <v>205</v>
      </c>
      <c r="B1" s="253"/>
      <c r="D1" s="253"/>
      <c r="E1" s="253"/>
      <c r="G1" s="253"/>
      <c r="H1" s="253"/>
      <c r="I1" s="253"/>
      <c r="J1" s="294" t="s">
        <v>205</v>
      </c>
      <c r="K1" s="294"/>
    </row>
    <row r="2" spans="1:17">
      <c r="A2" s="253"/>
      <c r="B2" s="253" t="s">
        <v>363</v>
      </c>
      <c r="D2" s="253"/>
      <c r="E2" s="253"/>
      <c r="G2" s="253"/>
      <c r="H2" s="253"/>
      <c r="I2" s="253"/>
      <c r="J2" s="294"/>
      <c r="K2" s="253" t="s">
        <v>363</v>
      </c>
    </row>
    <row r="3" spans="1:17">
      <c r="A3" s="253"/>
      <c r="B3" s="253" t="s">
        <v>364</v>
      </c>
      <c r="D3" s="253"/>
      <c r="E3" s="253"/>
      <c r="G3" s="253"/>
      <c r="H3" s="253"/>
      <c r="I3" s="253"/>
      <c r="J3" s="294"/>
      <c r="K3" s="294" t="s">
        <v>364</v>
      </c>
    </row>
    <row r="4" spans="1:17">
      <c r="A4" s="253"/>
      <c r="B4" s="253"/>
      <c r="C4" s="253" t="s">
        <v>24</v>
      </c>
      <c r="D4" s="253"/>
      <c r="E4" s="253"/>
      <c r="F4" s="253" t="s">
        <v>31</v>
      </c>
      <c r="G4" s="253"/>
      <c r="H4" s="253"/>
      <c r="I4" s="253"/>
      <c r="J4" s="294"/>
      <c r="K4" s="294"/>
      <c r="L4" s="253" t="s">
        <v>24</v>
      </c>
      <c r="M4" s="253"/>
      <c r="N4" s="253"/>
      <c r="O4" s="253" t="s">
        <v>31</v>
      </c>
      <c r="P4" s="253"/>
    </row>
    <row r="5" spans="1:17" ht="18.600000000000001" thickBot="1">
      <c r="A5" s="253"/>
      <c r="B5" s="253"/>
      <c r="C5" s="9" t="s">
        <v>217</v>
      </c>
      <c r="D5" s="253"/>
      <c r="E5" s="253"/>
      <c r="F5" s="9" t="s">
        <v>217</v>
      </c>
      <c r="G5" s="253"/>
      <c r="H5" s="253"/>
      <c r="I5" s="253"/>
      <c r="J5" s="294"/>
      <c r="K5" s="294"/>
      <c r="L5" s="9" t="s">
        <v>217</v>
      </c>
      <c r="M5" s="253"/>
      <c r="N5" s="253"/>
      <c r="O5" s="9" t="s">
        <v>217</v>
      </c>
      <c r="P5" s="253"/>
    </row>
    <row r="6" spans="1:17" ht="18.600000000000001" thickBot="1">
      <c r="A6" s="253"/>
      <c r="B6" s="253"/>
      <c r="C6" s="9" t="s">
        <v>236</v>
      </c>
      <c r="D6" s="265"/>
      <c r="E6" s="253"/>
      <c r="F6" s="9" t="s">
        <v>236</v>
      </c>
      <c r="G6" s="265"/>
      <c r="H6" s="253"/>
      <c r="I6" s="253"/>
      <c r="J6" s="294"/>
      <c r="K6" s="294"/>
      <c r="L6" s="9" t="s">
        <v>236</v>
      </c>
      <c r="M6" s="265" t="s">
        <v>269</v>
      </c>
      <c r="N6" s="253"/>
      <c r="O6" s="9" t="s">
        <v>236</v>
      </c>
      <c r="P6" s="265" t="s">
        <v>269</v>
      </c>
    </row>
    <row r="7" spans="1:17" ht="18.600000000000001" thickBot="1">
      <c r="A7" s="253"/>
      <c r="B7" s="253"/>
      <c r="C7" s="9" t="s">
        <v>196</v>
      </c>
      <c r="D7" s="253"/>
      <c r="E7" s="253"/>
      <c r="F7" s="9" t="s">
        <v>196</v>
      </c>
      <c r="G7" s="253"/>
      <c r="H7" s="253"/>
      <c r="I7" s="253"/>
      <c r="J7" s="294"/>
      <c r="K7" s="294"/>
      <c r="L7" s="295" t="s">
        <v>196</v>
      </c>
      <c r="O7" s="295" t="s">
        <v>196</v>
      </c>
      <c r="P7" s="297"/>
    </row>
    <row r="8" spans="1:17" ht="18.600000000000001" thickBot="1">
      <c r="A8" s="253"/>
      <c r="B8" s="253"/>
      <c r="D8" s="265"/>
      <c r="E8" s="253"/>
      <c r="G8" s="265"/>
      <c r="H8" s="253"/>
      <c r="I8" s="253"/>
      <c r="J8" s="294"/>
      <c r="K8" s="294"/>
      <c r="L8" s="295" t="s">
        <v>35</v>
      </c>
      <c r="M8" s="298" t="s">
        <v>197</v>
      </c>
      <c r="O8" s="295" t="s">
        <v>35</v>
      </c>
      <c r="P8" s="298" t="s">
        <v>274</v>
      </c>
    </row>
    <row r="9" spans="1:17" ht="18.600000000000001" thickBot="1">
      <c r="A9" s="253"/>
      <c r="B9" s="253"/>
      <c r="C9" s="9" t="s">
        <v>25</v>
      </c>
      <c r="D9" s="253"/>
      <c r="E9" s="253"/>
      <c r="F9" s="9" t="s">
        <v>25</v>
      </c>
      <c r="G9" s="253"/>
      <c r="H9" s="253"/>
      <c r="I9" s="253"/>
      <c r="J9" s="294"/>
      <c r="K9" s="294"/>
      <c r="L9" s="295" t="s">
        <v>25</v>
      </c>
      <c r="O9" s="295" t="s">
        <v>25</v>
      </c>
      <c r="P9" s="297"/>
    </row>
    <row r="10" spans="1:17" ht="18.600000000000001" thickBot="1">
      <c r="A10" s="253"/>
      <c r="B10" s="253"/>
      <c r="C10" s="9" t="s">
        <v>375</v>
      </c>
      <c r="D10" s="265"/>
      <c r="E10" s="253"/>
      <c r="F10" s="9" t="s">
        <v>375</v>
      </c>
      <c r="G10" s="265"/>
      <c r="H10" s="253"/>
      <c r="I10" s="253"/>
      <c r="J10" s="294"/>
      <c r="K10" s="294"/>
      <c r="L10" s="295" t="s">
        <v>35</v>
      </c>
      <c r="M10" s="298" t="s">
        <v>307</v>
      </c>
      <c r="O10" s="295" t="s">
        <v>35</v>
      </c>
      <c r="P10" s="298" t="s">
        <v>307</v>
      </c>
    </row>
    <row r="11" spans="1:17" ht="18.600000000000001" thickBot="1">
      <c r="A11" s="253"/>
      <c r="B11" s="253"/>
      <c r="C11" s="9" t="s">
        <v>26</v>
      </c>
      <c r="D11" s="253"/>
      <c r="E11" s="253"/>
      <c r="F11" s="9" t="s">
        <v>26</v>
      </c>
      <c r="G11" s="253"/>
      <c r="H11" s="253"/>
      <c r="I11" s="253"/>
      <c r="J11" s="294"/>
      <c r="K11" s="294"/>
      <c r="L11" s="295" t="s">
        <v>26</v>
      </c>
      <c r="M11" s="297"/>
      <c r="O11" s="295" t="s">
        <v>26</v>
      </c>
      <c r="P11" s="297"/>
    </row>
    <row r="12" spans="1:17" ht="18.600000000000001" thickBot="1">
      <c r="A12" s="253"/>
      <c r="B12" s="253"/>
      <c r="D12" s="265"/>
      <c r="E12" s="253"/>
      <c r="G12" s="265"/>
      <c r="H12" s="253"/>
      <c r="I12" s="253"/>
      <c r="J12" s="294"/>
      <c r="K12" s="294"/>
      <c r="M12" s="298" t="s">
        <v>198</v>
      </c>
      <c r="P12" s="298" t="s">
        <v>199</v>
      </c>
    </row>
    <row r="13" spans="1:17" s="2" customFormat="1" ht="18.600000000000001" thickBot="1">
      <c r="A13" s="5"/>
      <c r="B13" s="5"/>
      <c r="C13" s="10" t="s">
        <v>27</v>
      </c>
      <c r="D13" s="12"/>
      <c r="E13" s="5"/>
      <c r="F13" s="10" t="s">
        <v>27</v>
      </c>
      <c r="G13" s="12"/>
      <c r="H13" s="5"/>
      <c r="I13" s="5"/>
      <c r="J13" s="299"/>
      <c r="K13" s="299"/>
      <c r="L13" s="300" t="s">
        <v>27</v>
      </c>
      <c r="M13" s="301"/>
      <c r="N13" s="302"/>
      <c r="O13" s="300" t="s">
        <v>27</v>
      </c>
      <c r="P13" s="301"/>
      <c r="Q13" s="302"/>
    </row>
    <row r="14" spans="1:17" s="2" customFormat="1" ht="18.600000000000001" thickBot="1">
      <c r="A14" s="5"/>
      <c r="B14" s="5"/>
      <c r="C14" s="10"/>
      <c r="D14" s="277"/>
      <c r="E14" s="5"/>
      <c r="F14" s="10"/>
      <c r="G14" s="277"/>
      <c r="H14" s="5"/>
      <c r="I14" s="5"/>
      <c r="J14" s="299"/>
      <c r="K14" s="299"/>
      <c r="L14" s="300"/>
      <c r="M14" s="303">
        <v>10</v>
      </c>
      <c r="N14" s="302"/>
      <c r="O14" s="300"/>
      <c r="P14" s="303">
        <v>10</v>
      </c>
      <c r="Q14" s="302"/>
    </row>
    <row r="15" spans="1:17" s="2" customFormat="1" ht="18.600000000000001" thickBot="1">
      <c r="A15" s="5"/>
      <c r="B15" s="5"/>
      <c r="C15" s="10" t="s">
        <v>34</v>
      </c>
      <c r="D15" s="12"/>
      <c r="E15" s="5"/>
      <c r="F15" s="10" t="s">
        <v>34</v>
      </c>
      <c r="G15" s="12"/>
      <c r="H15" s="5"/>
      <c r="I15" s="5"/>
      <c r="J15" s="299"/>
      <c r="K15" s="299"/>
      <c r="L15" s="300" t="s">
        <v>34</v>
      </c>
      <c r="M15" s="301"/>
      <c r="N15" s="302"/>
      <c r="O15" s="300" t="s">
        <v>34</v>
      </c>
      <c r="P15" s="301"/>
      <c r="Q15" s="302"/>
    </row>
    <row r="16" spans="1:17" s="2" customFormat="1" ht="18.600000000000001" thickBot="1">
      <c r="A16" s="5"/>
      <c r="B16" s="5"/>
      <c r="C16" s="10"/>
      <c r="D16" s="278"/>
      <c r="E16" s="5"/>
      <c r="F16" s="10"/>
      <c r="G16" s="278"/>
      <c r="H16" s="5"/>
      <c r="I16" s="5"/>
      <c r="J16" s="299"/>
      <c r="K16" s="299"/>
      <c r="L16" s="300"/>
      <c r="M16" s="304">
        <v>1</v>
      </c>
      <c r="N16" s="302"/>
      <c r="O16" s="300"/>
      <c r="P16" s="304">
        <v>2</v>
      </c>
      <c r="Q16" s="302"/>
    </row>
    <row r="17" spans="1:21" s="2" customFormat="1">
      <c r="A17" s="5"/>
      <c r="B17" s="5"/>
      <c r="C17" s="10"/>
      <c r="D17" s="12"/>
      <c r="E17" s="5"/>
      <c r="F17" s="10"/>
      <c r="G17" s="12"/>
      <c r="H17" s="5"/>
      <c r="I17" s="5"/>
      <c r="J17" s="299"/>
      <c r="K17" s="299"/>
      <c r="L17" s="300"/>
      <c r="M17" s="301"/>
      <c r="N17" s="302"/>
      <c r="O17" s="300"/>
      <c r="P17" s="301"/>
      <c r="Q17" s="302"/>
    </row>
    <row r="18" spans="1:21" ht="18.600000000000001" thickBot="1">
      <c r="A18" s="253"/>
      <c r="B18" s="253"/>
      <c r="C18" s="9" t="s">
        <v>317</v>
      </c>
      <c r="D18" s="253"/>
      <c r="E18" s="253"/>
      <c r="F18" s="9" t="s">
        <v>317</v>
      </c>
      <c r="G18" s="253"/>
      <c r="H18" s="253"/>
      <c r="I18" s="253"/>
      <c r="J18" s="294"/>
      <c r="K18" s="294"/>
      <c r="L18" s="9" t="s">
        <v>317</v>
      </c>
      <c r="M18" s="297"/>
      <c r="O18" s="9" t="s">
        <v>317</v>
      </c>
      <c r="P18" s="297"/>
    </row>
    <row r="19" spans="1:21" ht="18.600000000000001" thickBot="1">
      <c r="A19" s="253"/>
      <c r="B19" s="253"/>
      <c r="D19" s="279"/>
      <c r="E19" s="253"/>
      <c r="G19" s="279"/>
      <c r="H19" s="253"/>
      <c r="I19" s="253"/>
      <c r="J19" s="294"/>
      <c r="K19" s="294"/>
      <c r="M19" s="305">
        <v>2500000</v>
      </c>
      <c r="P19" s="305">
        <v>3000000</v>
      </c>
    </row>
    <row r="20" spans="1:21" ht="18.600000000000001" thickBot="1">
      <c r="A20" s="253"/>
      <c r="B20" s="253"/>
      <c r="C20" s="9" t="str">
        <f>IF(D16&gt;=3,"(B)　上限250万円又は購入価格(1/1)",IF(D16=2,"(B)　上限187.5万円又は購入価格(3/4)","(B)　上限125万円又は購入価格(1/2)"))</f>
        <v>(B)　上限125万円又は購入価格(1/2)</v>
      </c>
      <c r="D20" s="253"/>
      <c r="E20" s="253"/>
      <c r="F20" s="9" t="str">
        <f>IF(G16&gt;=3,"(B)　上限250万円又は購入価格(1/1)",IF(G16=2,"(B)　上限187.5万円又は購入価格(3/4)","(B)　上限125万円又は購入価格(1/2)"))</f>
        <v>(B)　上限125万円又は購入価格(1/2)</v>
      </c>
      <c r="G20" s="253"/>
      <c r="H20" s="253"/>
      <c r="I20" s="253"/>
      <c r="J20" s="294"/>
      <c r="K20" s="294"/>
      <c r="L20" s="295" t="str">
        <f>IF(M16&gt;=3,"(B)　上限250万円又は購入価格(1/1)",IF(M16=2,"(B)　上限187.5万円又は購入価格(3/4)","(B)　上限125万円又は購入価格(1/2)"))</f>
        <v>(B)　上限125万円又は購入価格(1/2)</v>
      </c>
      <c r="M20" s="297"/>
      <c r="O20" s="295" t="str">
        <f>IF(P16&gt;=3,"(B)　上限250万円又は購入価格(1/1)",IF(P16=2,"(B)　上限187.5万円又は購入価格(3/4)","(B)　上限125万円又は購入価格(1/2)"))</f>
        <v>(B)　上限187.5万円又は購入価格(3/4)</v>
      </c>
      <c r="P20" s="297"/>
    </row>
    <row r="21" spans="1:21" ht="18.600000000000001" thickBot="1">
      <c r="A21" s="253"/>
      <c r="B21" s="253"/>
      <c r="D21" s="346">
        <f>IF(D16&gt;=3,MIN(D19,2500000),IF(D16=2,MIN(D19*(3/4),1875000),MIN(D19*(1/2),1250000)))</f>
        <v>0</v>
      </c>
      <c r="E21" s="294"/>
      <c r="F21" s="295"/>
      <c r="G21" s="346">
        <f>IF(G16&gt;=3,MIN(G19,2500000),IF(G16=2,MIN(G19*(3/4),1875000),MIN(G19*(1/2),1250000)))</f>
        <v>0</v>
      </c>
      <c r="H21" s="253"/>
      <c r="I21" s="253"/>
      <c r="J21" s="294"/>
      <c r="K21" s="294"/>
      <c r="M21" s="305">
        <f>IF(M16&gt;=3,MIN(M19,2500000),IF(M16=2,MIN(M19*(3/4),1875000),MIN(M19*(1/2),1250000)))</f>
        <v>1250000</v>
      </c>
      <c r="P21" s="305">
        <f>IF(P16&gt;=3,MIN(P19,2500000),IF(P16=2,MIN(P19*(3/4),1875000),MIN(P19*(1/2),1250000)))</f>
        <v>1875000</v>
      </c>
    </row>
    <row r="22" spans="1:21" ht="18.600000000000001" thickBot="1">
      <c r="A22" s="253"/>
      <c r="B22" s="253"/>
      <c r="C22" s="9" t="s">
        <v>28</v>
      </c>
      <c r="D22" s="253"/>
      <c r="E22" s="253"/>
      <c r="F22" s="9" t="s">
        <v>28</v>
      </c>
      <c r="G22" s="253"/>
      <c r="H22" s="253"/>
      <c r="I22" s="253"/>
      <c r="J22" s="294"/>
      <c r="K22" s="294"/>
      <c r="L22" s="295" t="s">
        <v>28</v>
      </c>
      <c r="M22" s="297"/>
      <c r="O22" s="295" t="s">
        <v>28</v>
      </c>
      <c r="P22" s="297"/>
    </row>
    <row r="23" spans="1:21" ht="18.600000000000001" thickBot="1">
      <c r="A23" s="253"/>
      <c r="B23" s="253"/>
      <c r="D23" s="279"/>
      <c r="E23" s="253"/>
      <c r="G23" s="279"/>
      <c r="H23" s="253"/>
      <c r="I23" s="253"/>
      <c r="J23" s="294"/>
      <c r="K23" s="294"/>
      <c r="M23" s="305">
        <v>1000000</v>
      </c>
      <c r="P23" s="305"/>
    </row>
    <row r="24" spans="1:21" ht="18.600000000000001" thickBot="1">
      <c r="A24" s="253"/>
      <c r="B24" s="253"/>
      <c r="C24" s="9" t="s">
        <v>29</v>
      </c>
      <c r="D24" s="253"/>
      <c r="E24" s="253"/>
      <c r="F24" s="9" t="s">
        <v>29</v>
      </c>
      <c r="G24" s="253"/>
      <c r="H24" s="253"/>
      <c r="I24" s="253"/>
      <c r="J24" s="294"/>
      <c r="K24" s="294"/>
      <c r="L24" s="295" t="s">
        <v>29</v>
      </c>
      <c r="M24" s="297"/>
      <c r="O24" s="295" t="s">
        <v>29</v>
      </c>
      <c r="P24" s="297"/>
    </row>
    <row r="25" spans="1:21" ht="18.600000000000001" thickBot="1">
      <c r="A25" s="253"/>
      <c r="B25" s="253"/>
      <c r="D25" s="280">
        <f>D19-D23</f>
        <v>0</v>
      </c>
      <c r="E25" s="253"/>
      <c r="G25" s="280">
        <f>G19-G23</f>
        <v>0</v>
      </c>
      <c r="H25" s="253"/>
      <c r="I25" s="253"/>
      <c r="J25" s="294"/>
      <c r="K25" s="294"/>
      <c r="M25" s="306">
        <f>M21-M23</f>
        <v>250000</v>
      </c>
      <c r="P25" s="306">
        <f>P21-P23</f>
        <v>1875000</v>
      </c>
    </row>
    <row r="26" spans="1:21">
      <c r="A26" s="253"/>
      <c r="B26" s="253"/>
      <c r="D26" s="12"/>
      <c r="E26" s="253"/>
      <c r="G26" s="253"/>
      <c r="H26" s="253"/>
      <c r="I26" s="253"/>
      <c r="J26" s="294"/>
      <c r="K26" s="294"/>
      <c r="M26" s="373">
        <f>ROUNDDOWN(MIN(D21,D25,D23),-3)</f>
        <v>0</v>
      </c>
      <c r="N26" s="336"/>
      <c r="O26" s="337"/>
      <c r="P26" s="374">
        <f>ROUNDDOWN(MIN(G21,G25,G23),-3)</f>
        <v>0</v>
      </c>
      <c r="Q26" s="336" t="s">
        <v>262</v>
      </c>
      <c r="R26" s="338"/>
      <c r="S26" s="338"/>
      <c r="T26" s="338"/>
      <c r="U26" s="338"/>
    </row>
    <row r="27" spans="1:21" s="2" customFormat="1" ht="18.600000000000001" thickBot="1">
      <c r="A27" s="5"/>
      <c r="B27" s="5"/>
      <c r="C27" s="10" t="s">
        <v>212</v>
      </c>
      <c r="D27" s="12"/>
      <c r="E27" s="5"/>
      <c r="F27" s="10" t="s">
        <v>212</v>
      </c>
      <c r="G27" s="12"/>
      <c r="H27" s="5"/>
      <c r="I27" s="5"/>
      <c r="J27" s="299"/>
      <c r="K27" s="5"/>
      <c r="L27" s="10" t="s">
        <v>212</v>
      </c>
      <c r="M27" s="12"/>
      <c r="N27" s="5"/>
      <c r="O27" s="10" t="s">
        <v>212</v>
      </c>
      <c r="P27" s="12"/>
      <c r="Q27" s="5"/>
    </row>
    <row r="28" spans="1:21" s="2" customFormat="1" ht="18.600000000000001" thickBot="1">
      <c r="A28" s="5"/>
      <c r="B28" s="5"/>
      <c r="C28" s="10" t="s">
        <v>259</v>
      </c>
      <c r="D28" s="279"/>
      <c r="E28" s="5"/>
      <c r="F28" s="10" t="s">
        <v>259</v>
      </c>
      <c r="G28" s="279"/>
      <c r="H28" s="5"/>
      <c r="I28" s="5"/>
      <c r="J28" s="10"/>
      <c r="K28" s="5"/>
      <c r="L28" s="10" t="s">
        <v>259</v>
      </c>
      <c r="M28" s="279" t="s">
        <v>271</v>
      </c>
      <c r="N28" s="5"/>
      <c r="O28" s="10" t="s">
        <v>259</v>
      </c>
      <c r="P28" s="279" t="s">
        <v>271</v>
      </c>
      <c r="Q28" s="5"/>
    </row>
    <row r="29" spans="1:21" s="2" customFormat="1">
      <c r="A29" s="299"/>
      <c r="B29" s="299"/>
      <c r="C29" s="300"/>
      <c r="D29" s="392"/>
      <c r="E29" s="299"/>
      <c r="F29" s="300"/>
      <c r="G29" s="392"/>
      <c r="H29" s="5"/>
      <c r="I29" s="5"/>
      <c r="J29" s="10"/>
      <c r="K29" s="5"/>
      <c r="L29" s="10"/>
      <c r="M29" s="327"/>
      <c r="N29" s="5"/>
      <c r="O29" s="10"/>
      <c r="P29" s="327"/>
      <c r="Q29" s="5"/>
    </row>
    <row r="30" spans="1:21" s="2" customFormat="1">
      <c r="A30" s="299"/>
      <c r="B30" s="343" t="s">
        <v>257</v>
      </c>
      <c r="C30" s="344"/>
      <c r="D30" s="345"/>
      <c r="E30" s="343"/>
      <c r="F30" s="344"/>
      <c r="G30" s="345"/>
      <c r="H30" s="339"/>
      <c r="I30" s="5"/>
      <c r="J30" s="10"/>
      <c r="K30" s="339" t="s">
        <v>257</v>
      </c>
      <c r="L30" s="340"/>
      <c r="M30" s="341"/>
      <c r="N30" s="339"/>
      <c r="O30" s="340"/>
      <c r="P30" s="341"/>
      <c r="Q30" s="339"/>
    </row>
    <row r="31" spans="1:21" s="2" customFormat="1" ht="18.600000000000001" thickBot="1">
      <c r="A31" s="299"/>
      <c r="B31" s="299"/>
      <c r="C31" s="300" t="s">
        <v>385</v>
      </c>
      <c r="D31" s="381"/>
      <c r="E31" s="299"/>
      <c r="F31" s="300" t="s">
        <v>385</v>
      </c>
      <c r="G31" s="381"/>
      <c r="H31" s="5"/>
      <c r="I31" s="5"/>
      <c r="J31" s="10"/>
      <c r="K31" s="5"/>
      <c r="L31" s="10" t="s">
        <v>385</v>
      </c>
      <c r="M31" s="12"/>
      <c r="N31" s="5"/>
      <c r="O31" s="10" t="s">
        <v>385</v>
      </c>
      <c r="P31" s="12"/>
      <c r="Q31" s="5"/>
    </row>
    <row r="32" spans="1:21" s="2" customFormat="1" ht="18.600000000000001" thickBot="1">
      <c r="A32" s="5"/>
      <c r="B32" s="5"/>
      <c r="C32" s="10" t="s">
        <v>258</v>
      </c>
      <c r="D32" s="279"/>
      <c r="E32" s="5"/>
      <c r="F32" s="10" t="s">
        <v>258</v>
      </c>
      <c r="G32" s="279"/>
      <c r="H32" s="5"/>
      <c r="I32" s="5"/>
      <c r="J32" s="10"/>
      <c r="K32" s="5"/>
      <c r="L32" s="10" t="s">
        <v>258</v>
      </c>
      <c r="M32" s="279" t="s">
        <v>272</v>
      </c>
      <c r="N32" s="5"/>
      <c r="O32" s="10" t="s">
        <v>258</v>
      </c>
      <c r="P32" s="279" t="s">
        <v>273</v>
      </c>
      <c r="Q32" s="5"/>
    </row>
    <row r="33" spans="1:17" s="2" customFormat="1" ht="18.600000000000001" thickBot="1">
      <c r="A33" s="5"/>
      <c r="B33" s="5"/>
      <c r="C33" s="10" t="s">
        <v>256</v>
      </c>
      <c r="D33" s="284"/>
      <c r="E33" s="5"/>
      <c r="F33" s="10" t="s">
        <v>255</v>
      </c>
      <c r="G33" s="284"/>
      <c r="H33" s="5"/>
      <c r="I33" s="5"/>
      <c r="J33" s="10"/>
      <c r="K33" s="5"/>
      <c r="L33" s="10" t="s">
        <v>256</v>
      </c>
      <c r="M33" s="284" t="s">
        <v>274</v>
      </c>
      <c r="N33" s="5"/>
      <c r="O33" s="10" t="s">
        <v>255</v>
      </c>
      <c r="P33" s="284" t="s">
        <v>274</v>
      </c>
      <c r="Q33" s="5"/>
    </row>
    <row r="34" spans="1:17" s="2" customFormat="1">
      <c r="A34" s="299"/>
      <c r="B34" s="299"/>
      <c r="C34" s="300"/>
      <c r="D34" s="392"/>
      <c r="E34" s="299"/>
      <c r="F34" s="300"/>
      <c r="G34" s="392"/>
      <c r="H34" s="5"/>
      <c r="I34" s="5"/>
      <c r="J34" s="10"/>
      <c r="K34" s="5"/>
      <c r="L34" s="10"/>
      <c r="M34" s="327"/>
      <c r="N34" s="5"/>
      <c r="O34" s="10"/>
      <c r="P34" s="327"/>
      <c r="Q34" s="5"/>
    </row>
    <row r="35" spans="1:17" s="2" customFormat="1" ht="18.600000000000001" thickBot="1">
      <c r="A35" s="299"/>
      <c r="B35" s="299"/>
      <c r="C35" s="300" t="s">
        <v>213</v>
      </c>
      <c r="D35" s="381"/>
      <c r="E35" s="299"/>
      <c r="F35" s="300" t="s">
        <v>213</v>
      </c>
      <c r="G35" s="381"/>
      <c r="H35" s="5"/>
      <c r="I35" s="5"/>
      <c r="J35" s="10"/>
      <c r="K35" s="5"/>
      <c r="L35" s="10" t="s">
        <v>213</v>
      </c>
      <c r="M35" s="12"/>
      <c r="N35" s="5"/>
      <c r="O35" s="10" t="s">
        <v>213</v>
      </c>
      <c r="P35" s="12"/>
      <c r="Q35" s="5"/>
    </row>
    <row r="36" spans="1:17" s="2" customFormat="1" ht="18.600000000000001" thickBot="1">
      <c r="A36" s="5"/>
      <c r="B36" s="5"/>
      <c r="C36" s="10" t="s">
        <v>260</v>
      </c>
      <c r="D36" s="284"/>
      <c r="E36" s="5"/>
      <c r="F36" s="10" t="s">
        <v>260</v>
      </c>
      <c r="G36" s="284"/>
      <c r="H36" s="5"/>
      <c r="I36" s="5"/>
      <c r="J36" s="10"/>
      <c r="K36" s="5"/>
      <c r="L36" s="10" t="s">
        <v>260</v>
      </c>
      <c r="M36" s="284" t="s">
        <v>263</v>
      </c>
      <c r="N36" s="5"/>
      <c r="O36" s="10" t="s">
        <v>260</v>
      </c>
      <c r="P36" s="284" t="s">
        <v>264</v>
      </c>
      <c r="Q36" s="5"/>
    </row>
    <row r="37" spans="1:17" s="2" customFormat="1" ht="18.600000000000001" thickBot="1">
      <c r="A37" s="5"/>
      <c r="B37" s="5"/>
      <c r="C37" s="10" t="s">
        <v>268</v>
      </c>
      <c r="D37" s="12"/>
      <c r="E37" s="5"/>
      <c r="F37" s="10" t="s">
        <v>268</v>
      </c>
      <c r="G37" s="12"/>
      <c r="H37" s="5"/>
      <c r="I37" s="5"/>
      <c r="J37" s="10"/>
      <c r="K37" s="5"/>
      <c r="L37" s="10" t="s">
        <v>268</v>
      </c>
      <c r="M37" s="12"/>
      <c r="N37" s="5"/>
      <c r="O37" s="10" t="s">
        <v>268</v>
      </c>
      <c r="P37" s="12"/>
      <c r="Q37" s="5"/>
    </row>
    <row r="38" spans="1:17" s="2" customFormat="1" ht="18.600000000000001" thickBot="1">
      <c r="A38" s="5"/>
      <c r="B38" s="5"/>
      <c r="C38" s="10"/>
      <c r="D38" s="279"/>
      <c r="E38" s="5"/>
      <c r="F38" s="10"/>
      <c r="G38" s="279"/>
      <c r="H38" s="5"/>
      <c r="I38" s="5"/>
      <c r="J38" s="10"/>
      <c r="K38" s="5"/>
      <c r="L38" s="10"/>
      <c r="M38" s="306">
        <v>1000000</v>
      </c>
      <c r="N38" s="5"/>
      <c r="O38" s="10"/>
      <c r="P38" s="279"/>
      <c r="Q38" s="5"/>
    </row>
    <row r="39" spans="1:17" s="2" customFormat="1" ht="18.600000000000001" thickBot="1">
      <c r="A39" s="5"/>
      <c r="B39" s="5"/>
      <c r="C39" s="10" t="s">
        <v>265</v>
      </c>
      <c r="D39" s="12"/>
      <c r="E39" s="5"/>
      <c r="F39" s="10" t="s">
        <v>265</v>
      </c>
      <c r="G39" s="12"/>
      <c r="H39" s="5"/>
      <c r="I39" s="5"/>
      <c r="J39" s="10"/>
      <c r="K39" s="5"/>
      <c r="L39" s="10" t="s">
        <v>265</v>
      </c>
      <c r="M39" s="12"/>
      <c r="N39" s="5"/>
      <c r="O39" s="10" t="s">
        <v>265</v>
      </c>
      <c r="P39" s="12"/>
      <c r="Q39" s="5"/>
    </row>
    <row r="40" spans="1:17" s="2" customFormat="1" ht="18.600000000000001" thickBot="1">
      <c r="A40" s="5"/>
      <c r="B40" s="5"/>
      <c r="C40" s="10"/>
      <c r="D40" s="279"/>
      <c r="E40" s="5"/>
      <c r="F40" s="10"/>
      <c r="G40" s="279"/>
      <c r="H40" s="5"/>
      <c r="I40" s="5"/>
      <c r="J40" s="10"/>
      <c r="K40" s="5"/>
      <c r="L40" s="10"/>
      <c r="M40" s="279"/>
      <c r="N40" s="5"/>
      <c r="O40" s="10"/>
      <c r="P40" s="279">
        <v>50000000000</v>
      </c>
      <c r="Q40" s="5"/>
    </row>
    <row r="41" spans="1:17" s="2" customFormat="1" ht="18.600000000000001" thickBot="1">
      <c r="A41" s="5"/>
      <c r="B41" s="5"/>
      <c r="C41" s="10" t="s">
        <v>216</v>
      </c>
      <c r="D41" s="12"/>
      <c r="E41" s="5"/>
      <c r="F41" s="10" t="s">
        <v>216</v>
      </c>
      <c r="G41" s="12"/>
      <c r="H41" s="5"/>
      <c r="I41" s="5"/>
      <c r="J41" s="10"/>
      <c r="K41" s="5"/>
      <c r="L41" s="10" t="s">
        <v>216</v>
      </c>
      <c r="M41" s="12"/>
      <c r="N41" s="5"/>
      <c r="O41" s="10" t="s">
        <v>216</v>
      </c>
      <c r="P41" s="12"/>
      <c r="Q41" s="5"/>
    </row>
    <row r="42" spans="1:17" s="2" customFormat="1" ht="18.600000000000001" thickBot="1">
      <c r="A42" s="5"/>
      <c r="B42" s="5"/>
      <c r="C42" s="10"/>
      <c r="D42" s="279"/>
      <c r="E42" s="5"/>
      <c r="F42" s="10"/>
      <c r="G42" s="279"/>
      <c r="H42" s="5"/>
      <c r="I42" s="5"/>
      <c r="J42" s="10"/>
      <c r="K42" s="5"/>
      <c r="L42" s="10"/>
      <c r="M42" s="279"/>
      <c r="N42" s="5"/>
      <c r="O42" s="10"/>
      <c r="P42" s="279">
        <v>100000000000</v>
      </c>
      <c r="Q42" s="5"/>
    </row>
    <row r="43" spans="1:17" s="2" customFormat="1">
      <c r="A43" s="5"/>
      <c r="B43" s="299"/>
      <c r="C43" s="300"/>
      <c r="D43" s="392"/>
      <c r="E43" s="299"/>
      <c r="F43" s="300"/>
      <c r="G43" s="392"/>
      <c r="H43" s="299"/>
      <c r="I43" s="5"/>
      <c r="J43" s="10"/>
      <c r="K43" s="5"/>
      <c r="L43" s="10"/>
      <c r="M43" s="333"/>
      <c r="N43" s="5"/>
      <c r="O43" s="10"/>
      <c r="P43" s="333"/>
      <c r="Q43" s="5"/>
    </row>
    <row r="44" spans="1:17" s="2" customFormat="1" ht="18.75" customHeight="1">
      <c r="A44" s="5"/>
      <c r="B44" s="299"/>
      <c r="C44" s="420" t="s">
        <v>267</v>
      </c>
      <c r="D44" s="421"/>
      <c r="E44" s="421"/>
      <c r="F44" s="421"/>
      <c r="G44" s="421"/>
      <c r="H44" s="421"/>
      <c r="I44" s="5"/>
      <c r="J44" s="10"/>
      <c r="K44" s="5"/>
      <c r="L44" s="423" t="s">
        <v>267</v>
      </c>
      <c r="M44" s="718"/>
      <c r="N44" s="718"/>
      <c r="O44" s="718"/>
      <c r="P44" s="718"/>
      <c r="Q44" s="718"/>
    </row>
    <row r="45" spans="1:17">
      <c r="A45" s="253"/>
      <c r="B45" s="294"/>
      <c r="C45" s="421"/>
      <c r="D45" s="421"/>
      <c r="E45" s="421"/>
      <c r="F45" s="421"/>
      <c r="G45" s="421"/>
      <c r="H45" s="421"/>
      <c r="I45" s="253"/>
      <c r="J45" s="294"/>
      <c r="K45" s="253"/>
      <c r="L45" s="718"/>
      <c r="M45" s="718"/>
      <c r="N45" s="718"/>
      <c r="O45" s="718"/>
      <c r="P45" s="718"/>
      <c r="Q45" s="718"/>
    </row>
    <row r="46" spans="1:17" s="2" customFormat="1" ht="18.75" customHeight="1">
      <c r="A46" s="5"/>
      <c r="B46" s="381"/>
      <c r="C46" s="417" t="s">
        <v>352</v>
      </c>
      <c r="D46" s="418"/>
      <c r="E46" s="418"/>
      <c r="F46" s="418"/>
      <c r="G46" s="418"/>
      <c r="H46" s="418"/>
      <c r="I46" s="5"/>
      <c r="J46" s="10"/>
      <c r="K46" s="5"/>
      <c r="L46" s="719" t="s">
        <v>351</v>
      </c>
      <c r="M46" s="720"/>
      <c r="N46" s="720"/>
      <c r="O46" s="720"/>
      <c r="P46" s="720"/>
      <c r="Q46" s="720"/>
    </row>
    <row r="47" spans="1:17">
      <c r="A47" s="253"/>
      <c r="B47" s="393"/>
      <c r="C47" s="419"/>
      <c r="D47" s="419"/>
      <c r="E47" s="419"/>
      <c r="F47" s="419"/>
      <c r="G47" s="419"/>
      <c r="H47" s="419"/>
      <c r="I47" s="253"/>
      <c r="J47" s="294"/>
      <c r="K47" s="342"/>
      <c r="L47" s="721"/>
      <c r="M47" s="721"/>
      <c r="N47" s="721"/>
      <c r="O47" s="721"/>
      <c r="P47" s="721"/>
      <c r="Q47" s="721"/>
    </row>
    <row r="48" spans="1:17">
      <c r="A48" s="253"/>
      <c r="B48" s="294"/>
      <c r="C48" s="295"/>
      <c r="D48" s="381"/>
      <c r="E48" s="294"/>
      <c r="F48" s="295"/>
      <c r="G48" s="381"/>
      <c r="H48" s="294"/>
      <c r="I48" s="253"/>
      <c r="J48" s="294"/>
      <c r="K48" s="294"/>
      <c r="M48" s="301"/>
    </row>
    <row r="49" spans="1:17" ht="18.600000000000001" thickBot="1">
      <c r="A49" s="253"/>
      <c r="B49" s="253"/>
      <c r="C49" s="9" t="s">
        <v>285</v>
      </c>
      <c r="D49" s="5"/>
      <c r="E49" s="253"/>
      <c r="F49" s="9" t="s">
        <v>285</v>
      </c>
      <c r="G49" s="5"/>
      <c r="H49" s="253"/>
      <c r="I49" s="253"/>
      <c r="J49" s="294"/>
      <c r="K49" s="294"/>
      <c r="L49" s="9" t="s">
        <v>285</v>
      </c>
      <c r="M49" s="307"/>
      <c r="O49" s="9" t="s">
        <v>285</v>
      </c>
      <c r="P49" s="307"/>
    </row>
    <row r="50" spans="1:17" ht="18.600000000000001" thickBot="1">
      <c r="A50" s="253"/>
      <c r="B50" s="253"/>
      <c r="D50" s="293">
        <f>ROUNDDOWN(IF(D23&gt;0,IF(D38&gt;0,MIN(D38,M26,D23),IF(D40&gt;0,MIN((M26*(1-(D40/D42))),D23),M26)),M26),-3)</f>
        <v>0</v>
      </c>
      <c r="E50" s="253"/>
      <c r="G50" s="293">
        <f>ROUNDDOWN(IF(G23&gt;0,IF(G38&gt;0,MIN(G38,P26,G23),IF(G40&gt;0,MIN((P26*(1-(G40/G42))),G23),P26)),P26),-3)</f>
        <v>0</v>
      </c>
      <c r="H50" s="253"/>
      <c r="I50" s="253"/>
      <c r="J50" s="294"/>
      <c r="K50" s="294"/>
      <c r="M50" s="306">
        <v>0</v>
      </c>
      <c r="P50" s="306">
        <f>ROUNDDOWN(IF(P38&gt;0,MIN(P38,Q50,P23),IF(P40&gt;0,MIN((Q50*(1-(P40/P42))),P23))),-3)</f>
        <v>937000</v>
      </c>
      <c r="Q50" s="336">
        <f>IF(P10="急速充電設備",MIN((P21*2)-P23,P25),IF(P10="超急速充電設備",MIN((P21-P23),P25),MIN(P21,P25)))</f>
        <v>1875000</v>
      </c>
    </row>
    <row r="51" spans="1:17">
      <c r="A51" s="253"/>
      <c r="B51" s="253"/>
      <c r="D51" s="12"/>
      <c r="E51" s="253"/>
      <c r="G51" s="12"/>
      <c r="H51" s="253"/>
      <c r="I51" s="253"/>
      <c r="J51" s="294"/>
      <c r="K51" s="294"/>
      <c r="M51" s="301"/>
      <c r="P51" s="301"/>
    </row>
    <row r="52" spans="1:17" ht="18.600000000000001" thickBot="1">
      <c r="A52" s="253"/>
      <c r="B52" s="253"/>
      <c r="C52" s="9" t="s">
        <v>318</v>
      </c>
      <c r="D52" s="5"/>
      <c r="E52" s="253"/>
      <c r="F52" s="9" t="s">
        <v>318</v>
      </c>
      <c r="G52" s="5"/>
      <c r="H52" s="253"/>
      <c r="I52" s="253"/>
      <c r="J52" s="294"/>
      <c r="K52" s="294"/>
      <c r="L52" s="9" t="s">
        <v>318</v>
      </c>
      <c r="M52" s="307"/>
      <c r="O52" s="9" t="s">
        <v>318</v>
      </c>
      <c r="P52" s="307"/>
    </row>
    <row r="53" spans="1:17" ht="18.600000000000001" thickBot="1">
      <c r="A53" s="253"/>
      <c r="B53" s="253"/>
      <c r="D53" s="280">
        <f>D50*D16</f>
        <v>0</v>
      </c>
      <c r="E53" s="253"/>
      <c r="G53" s="280">
        <f>G50*G16</f>
        <v>0</v>
      </c>
      <c r="H53" s="253"/>
      <c r="I53" s="253"/>
      <c r="J53" s="294"/>
      <c r="K53" s="294"/>
      <c r="M53" s="306">
        <f>M50*M16</f>
        <v>0</v>
      </c>
      <c r="P53" s="306">
        <f>P50*P16</f>
        <v>1874000</v>
      </c>
    </row>
    <row r="54" spans="1:17">
      <c r="A54" s="253"/>
      <c r="B54" s="253"/>
      <c r="D54" s="9"/>
      <c r="E54" s="253"/>
      <c r="G54" s="253"/>
      <c r="H54" s="253"/>
      <c r="I54" s="253"/>
      <c r="J54" s="294"/>
      <c r="K54" s="294"/>
      <c r="M54" s="297"/>
    </row>
    <row r="55" spans="1:17">
      <c r="A55" s="253"/>
      <c r="B55" s="410"/>
      <c r="C55" s="410" t="s">
        <v>32</v>
      </c>
      <c r="D55" s="410"/>
      <c r="E55" s="410"/>
      <c r="F55" s="410" t="s">
        <v>33</v>
      </c>
      <c r="G55" s="410"/>
      <c r="H55" s="410"/>
      <c r="I55" s="253"/>
      <c r="J55" s="294"/>
      <c r="K55" s="294"/>
      <c r="L55" s="253" t="s">
        <v>32</v>
      </c>
      <c r="M55" s="253"/>
      <c r="N55" s="253"/>
      <c r="O55" s="253" t="s">
        <v>33</v>
      </c>
      <c r="P55" s="253"/>
    </row>
    <row r="56" spans="1:17" ht="18.600000000000001" thickBot="1">
      <c r="A56" s="253"/>
      <c r="B56" s="282"/>
      <c r="C56" s="411" t="s">
        <v>217</v>
      </c>
      <c r="D56" s="282"/>
      <c r="E56" s="282"/>
      <c r="F56" s="411" t="s">
        <v>217</v>
      </c>
      <c r="G56" s="282"/>
      <c r="H56" s="282"/>
      <c r="I56" s="253"/>
      <c r="J56" s="294"/>
      <c r="K56" s="294"/>
      <c r="L56" s="9" t="s">
        <v>217</v>
      </c>
      <c r="M56" s="253"/>
      <c r="N56" s="253"/>
      <c r="O56" s="9" t="s">
        <v>217</v>
      </c>
      <c r="P56" s="253"/>
    </row>
    <row r="57" spans="1:17" ht="18.600000000000001" thickBot="1">
      <c r="A57" s="253"/>
      <c r="B57" s="253"/>
      <c r="C57" s="9" t="s">
        <v>236</v>
      </c>
      <c r="D57" s="265"/>
      <c r="E57" s="253"/>
      <c r="F57" s="9" t="s">
        <v>236</v>
      </c>
      <c r="G57" s="265"/>
      <c r="H57" s="253"/>
      <c r="I57" s="253"/>
      <c r="J57" s="294"/>
      <c r="K57" s="294"/>
      <c r="L57" s="9" t="s">
        <v>236</v>
      </c>
      <c r="M57" s="265" t="s">
        <v>269</v>
      </c>
      <c r="N57" s="253"/>
      <c r="O57" s="9" t="s">
        <v>236</v>
      </c>
      <c r="P57" s="265"/>
    </row>
    <row r="58" spans="1:17" ht="18.600000000000001" thickBot="1">
      <c r="A58" s="253"/>
      <c r="B58" s="253"/>
      <c r="C58" s="9" t="s">
        <v>196</v>
      </c>
      <c r="D58" s="253"/>
      <c r="E58" s="253"/>
      <c r="F58" s="9" t="s">
        <v>196</v>
      </c>
      <c r="G58" s="253"/>
      <c r="H58" s="253"/>
      <c r="I58" s="253"/>
      <c r="J58" s="294"/>
      <c r="K58" s="294"/>
      <c r="L58" s="295" t="s">
        <v>196</v>
      </c>
      <c r="O58" s="295" t="s">
        <v>196</v>
      </c>
      <c r="P58" s="297"/>
    </row>
    <row r="59" spans="1:17" ht="18.600000000000001" thickBot="1">
      <c r="A59" s="253"/>
      <c r="B59" s="253"/>
      <c r="D59" s="265"/>
      <c r="E59" s="253"/>
      <c r="G59" s="265"/>
      <c r="H59" s="253"/>
      <c r="I59" s="253"/>
      <c r="J59" s="294"/>
      <c r="K59" s="294"/>
      <c r="L59" s="295" t="s">
        <v>35</v>
      </c>
      <c r="M59" s="298" t="s">
        <v>201</v>
      </c>
      <c r="O59" s="295" t="s">
        <v>35</v>
      </c>
      <c r="P59" s="298"/>
    </row>
    <row r="60" spans="1:17" ht="18.600000000000001" thickBot="1">
      <c r="A60" s="253"/>
      <c r="B60" s="253"/>
      <c r="C60" s="9" t="s">
        <v>25</v>
      </c>
      <c r="D60" s="253"/>
      <c r="E60" s="253"/>
      <c r="F60" s="9" t="s">
        <v>25</v>
      </c>
      <c r="G60" s="253"/>
      <c r="H60" s="253"/>
      <c r="I60" s="253"/>
      <c r="J60" s="294"/>
      <c r="K60" s="294"/>
      <c r="L60" s="295" t="s">
        <v>25</v>
      </c>
      <c r="M60" s="297"/>
      <c r="O60" s="295" t="s">
        <v>25</v>
      </c>
      <c r="P60" s="297"/>
    </row>
    <row r="61" spans="1:17" ht="18.600000000000001" thickBot="1">
      <c r="A61" s="253"/>
      <c r="B61" s="253"/>
      <c r="C61" s="9" t="s">
        <v>375</v>
      </c>
      <c r="D61" s="265"/>
      <c r="E61" s="253"/>
      <c r="F61" s="9" t="s">
        <v>375</v>
      </c>
      <c r="G61" s="265"/>
      <c r="H61" s="253"/>
      <c r="I61" s="253"/>
      <c r="J61" s="294"/>
      <c r="K61" s="294"/>
      <c r="L61" s="295" t="s">
        <v>35</v>
      </c>
      <c r="M61" s="298" t="s">
        <v>307</v>
      </c>
      <c r="O61" s="295" t="s">
        <v>35</v>
      </c>
      <c r="P61" s="298"/>
    </row>
    <row r="62" spans="1:17" ht="18.600000000000001" thickBot="1">
      <c r="A62" s="253"/>
      <c r="B62" s="253"/>
      <c r="C62" s="9" t="s">
        <v>26</v>
      </c>
      <c r="D62" s="253"/>
      <c r="E62" s="253"/>
      <c r="F62" s="9" t="s">
        <v>26</v>
      </c>
      <c r="G62" s="253"/>
      <c r="H62" s="253"/>
      <c r="I62" s="253"/>
      <c r="J62" s="294"/>
      <c r="K62" s="294"/>
      <c r="L62" s="295" t="s">
        <v>26</v>
      </c>
      <c r="M62" s="297"/>
      <c r="O62" s="295" t="s">
        <v>26</v>
      </c>
      <c r="P62" s="297"/>
    </row>
    <row r="63" spans="1:17" ht="18.600000000000001" thickBot="1">
      <c r="A63" s="253"/>
      <c r="B63" s="253"/>
      <c r="D63" s="265"/>
      <c r="E63" s="253"/>
      <c r="G63" s="265"/>
      <c r="H63" s="253"/>
      <c r="I63" s="253"/>
      <c r="J63" s="294"/>
      <c r="K63" s="294"/>
      <c r="M63" s="298" t="s">
        <v>200</v>
      </c>
      <c r="P63" s="298"/>
    </row>
    <row r="64" spans="1:17" s="2" customFormat="1" ht="18.600000000000001" thickBot="1">
      <c r="A64" s="5"/>
      <c r="B64" s="5"/>
      <c r="C64" s="10" t="s">
        <v>27</v>
      </c>
      <c r="D64" s="12"/>
      <c r="E64" s="5"/>
      <c r="F64" s="10" t="s">
        <v>27</v>
      </c>
      <c r="G64" s="12"/>
      <c r="H64" s="5"/>
      <c r="I64" s="5"/>
      <c r="J64" s="299"/>
      <c r="K64" s="299"/>
      <c r="L64" s="300" t="s">
        <v>27</v>
      </c>
      <c r="M64" s="301"/>
      <c r="N64" s="302"/>
      <c r="O64" s="300" t="s">
        <v>27</v>
      </c>
      <c r="P64" s="301"/>
      <c r="Q64" s="302"/>
    </row>
    <row r="65" spans="1:17" s="2" customFormat="1" ht="18.600000000000001" thickBot="1">
      <c r="A65" s="5"/>
      <c r="B65" s="5"/>
      <c r="C65" s="10"/>
      <c r="D65" s="277"/>
      <c r="E65" s="5"/>
      <c r="F65" s="10"/>
      <c r="G65" s="277"/>
      <c r="H65" s="5"/>
      <c r="I65" s="5"/>
      <c r="J65" s="299"/>
      <c r="K65" s="299"/>
      <c r="L65" s="300"/>
      <c r="M65" s="303">
        <v>4</v>
      </c>
      <c r="N65" s="302"/>
      <c r="O65" s="300"/>
      <c r="P65" s="303"/>
      <c r="Q65" s="302"/>
    </row>
    <row r="66" spans="1:17" s="2" customFormat="1" ht="18.600000000000001" thickBot="1">
      <c r="A66" s="5"/>
      <c r="B66" s="5"/>
      <c r="C66" s="10" t="s">
        <v>34</v>
      </c>
      <c r="D66" s="12"/>
      <c r="E66" s="5"/>
      <c r="F66" s="10" t="s">
        <v>34</v>
      </c>
      <c r="G66" s="12"/>
      <c r="H66" s="5"/>
      <c r="I66" s="5"/>
      <c r="J66" s="299"/>
      <c r="K66" s="299"/>
      <c r="L66" s="300" t="s">
        <v>34</v>
      </c>
      <c r="M66" s="301"/>
      <c r="N66" s="302"/>
      <c r="O66" s="300" t="s">
        <v>34</v>
      </c>
      <c r="P66" s="301"/>
      <c r="Q66" s="302"/>
    </row>
    <row r="67" spans="1:17" s="2" customFormat="1" ht="18.600000000000001" thickBot="1">
      <c r="A67" s="5"/>
      <c r="B67" s="5"/>
      <c r="C67" s="10"/>
      <c r="D67" s="278"/>
      <c r="E67" s="5"/>
      <c r="F67" s="10"/>
      <c r="G67" s="278"/>
      <c r="H67" s="5"/>
      <c r="I67" s="5"/>
      <c r="J67" s="299"/>
      <c r="K67" s="299"/>
      <c r="L67" s="300"/>
      <c r="M67" s="304">
        <v>5</v>
      </c>
      <c r="N67" s="302"/>
      <c r="O67" s="300"/>
      <c r="P67" s="304"/>
      <c r="Q67" s="302"/>
    </row>
    <row r="68" spans="1:17" s="2" customFormat="1">
      <c r="A68" s="5"/>
      <c r="B68" s="5"/>
      <c r="C68" s="10"/>
      <c r="D68" s="12"/>
      <c r="E68" s="5"/>
      <c r="F68" s="10"/>
      <c r="G68" s="12"/>
      <c r="H68" s="5"/>
      <c r="I68" s="5"/>
      <c r="J68" s="299"/>
      <c r="K68" s="299"/>
      <c r="L68" s="300"/>
      <c r="M68" s="301"/>
      <c r="N68" s="302"/>
      <c r="O68" s="300"/>
      <c r="P68" s="301"/>
      <c r="Q68" s="302"/>
    </row>
    <row r="69" spans="1:17" ht="18.600000000000001" thickBot="1">
      <c r="A69" s="253"/>
      <c r="B69" s="253"/>
      <c r="C69" s="9" t="s">
        <v>317</v>
      </c>
      <c r="D69" s="253"/>
      <c r="E69" s="253"/>
      <c r="F69" s="9" t="s">
        <v>317</v>
      </c>
      <c r="G69" s="253"/>
      <c r="H69" s="253"/>
      <c r="I69" s="253"/>
      <c r="J69" s="294"/>
      <c r="K69" s="294"/>
      <c r="L69" s="9" t="s">
        <v>317</v>
      </c>
      <c r="M69" s="297"/>
      <c r="O69" s="9" t="s">
        <v>317</v>
      </c>
      <c r="P69" s="297"/>
    </row>
    <row r="70" spans="1:17" ht="18.600000000000001" thickBot="1">
      <c r="A70" s="253"/>
      <c r="B70" s="253"/>
      <c r="D70" s="279"/>
      <c r="E70" s="253"/>
      <c r="G70" s="279"/>
      <c r="H70" s="253"/>
      <c r="I70" s="253"/>
      <c r="J70" s="294"/>
      <c r="K70" s="294"/>
      <c r="M70" s="305">
        <v>300000</v>
      </c>
      <c r="P70" s="305"/>
    </row>
    <row r="71" spans="1:17" ht="18.600000000000001" thickBot="1">
      <c r="A71" s="253"/>
      <c r="B71" s="253"/>
      <c r="C71" s="9" t="str">
        <f>IF(D67&gt;=3,"(B)　上限250万円又は購入価格(1/1)",IF(D67=2,"(B)　上限187.5万円又は購入価格(3/4)","(B)　上限125万円又は購入価格(1/2)"))</f>
        <v>(B)　上限125万円又は購入価格(1/2)</v>
      </c>
      <c r="D71" s="253"/>
      <c r="E71" s="253"/>
      <c r="F71" s="9" t="str">
        <f>IF(G67&gt;=3,"(B)　上限250万円又は購入価格(1/1)",IF(G67=2,"(B)　上限187.5万円又は購入価格(3/4)","(B)　上限125万円又は購入価格(1/2)"))</f>
        <v>(B)　上限125万円又は購入価格(1/2)</v>
      </c>
      <c r="G71" s="253"/>
      <c r="H71" s="253"/>
      <c r="I71" s="253"/>
      <c r="J71" s="294"/>
      <c r="K71" s="294"/>
      <c r="L71" s="295" t="str">
        <f>IF(M67&gt;=3,"(B)　上限250万円又は購入価格(1/1)",IF(M67=2,"(B)　上限187.5万円又は購入価格(3/4)","(B)　上限125万円又は購入価格(1/2)"))</f>
        <v>(B)　上限250万円又は購入価格(1/1)</v>
      </c>
      <c r="M71" s="297"/>
      <c r="O71" s="295" t="str">
        <f>IF(P67&gt;=3,"(B)　上限250万円又は購入価格(1/1)",IF(P67=2,"(B)　上限187.5万円又は購入価格(3/4)","(B)　上限125万円又は購入価格(1/2)"))</f>
        <v>(B)　上限125万円又は購入価格(1/2)</v>
      </c>
      <c r="P71" s="297"/>
    </row>
    <row r="72" spans="1:17" ht="18.600000000000001" thickBot="1">
      <c r="A72" s="253"/>
      <c r="B72" s="253"/>
      <c r="D72" s="346">
        <f>IF(D67&gt;=3,MIN(D70,2500000),IF(D67=2,MIN(D70*(3/4),1875000),MIN(D70*(1/2),1250000)))</f>
        <v>0</v>
      </c>
      <c r="E72" s="294"/>
      <c r="F72" s="295"/>
      <c r="G72" s="346">
        <f>IF(G67&gt;=3,MIN(G70,2500000),IF(G67=2,MIN(G70*(3/4),1875000),MIN(G70*(1/2),1250000)))</f>
        <v>0</v>
      </c>
      <c r="H72" s="253"/>
      <c r="I72" s="253"/>
      <c r="J72" s="294"/>
      <c r="K72" s="294"/>
      <c r="M72" s="305">
        <v>300000</v>
      </c>
      <c r="P72" s="305"/>
    </row>
    <row r="73" spans="1:17" ht="18.600000000000001" thickBot="1">
      <c r="A73" s="253"/>
      <c r="B73" s="253"/>
      <c r="C73" s="9" t="s">
        <v>28</v>
      </c>
      <c r="D73" s="253"/>
      <c r="E73" s="253"/>
      <c r="F73" s="9" t="s">
        <v>28</v>
      </c>
      <c r="G73" s="253"/>
      <c r="H73" s="253"/>
      <c r="I73" s="253"/>
      <c r="J73" s="294"/>
      <c r="K73" s="294"/>
      <c r="L73" s="295" t="s">
        <v>28</v>
      </c>
      <c r="M73" s="297"/>
      <c r="O73" s="295" t="s">
        <v>28</v>
      </c>
      <c r="P73" s="297"/>
    </row>
    <row r="74" spans="1:17" ht="18.600000000000001" thickBot="1">
      <c r="A74" s="253"/>
      <c r="B74" s="253"/>
      <c r="D74" s="279"/>
      <c r="E74" s="253"/>
      <c r="G74" s="279"/>
      <c r="H74" s="253"/>
      <c r="I74" s="253"/>
      <c r="J74" s="294"/>
      <c r="K74" s="294"/>
      <c r="M74" s="305">
        <v>150000</v>
      </c>
      <c r="P74" s="305"/>
    </row>
    <row r="75" spans="1:17" ht="18.600000000000001" thickBot="1">
      <c r="A75" s="253"/>
      <c r="B75" s="253"/>
      <c r="C75" s="9" t="s">
        <v>29</v>
      </c>
      <c r="D75" s="253"/>
      <c r="E75" s="253"/>
      <c r="F75" s="9" t="s">
        <v>29</v>
      </c>
      <c r="G75" s="253"/>
      <c r="H75" s="253"/>
      <c r="I75" s="253"/>
      <c r="J75" s="294"/>
      <c r="K75" s="294"/>
      <c r="L75" s="295" t="s">
        <v>29</v>
      </c>
      <c r="M75" s="297"/>
      <c r="O75" s="295" t="s">
        <v>29</v>
      </c>
      <c r="P75" s="297"/>
    </row>
    <row r="76" spans="1:17" ht="18.600000000000001" thickBot="1">
      <c r="A76" s="253"/>
      <c r="B76" s="253"/>
      <c r="D76" s="280">
        <f>D70-D74</f>
        <v>0</v>
      </c>
      <c r="E76" s="253"/>
      <c r="G76" s="280">
        <f>G70-G74</f>
        <v>0</v>
      </c>
      <c r="H76" s="253"/>
      <c r="I76" s="253"/>
      <c r="J76" s="294"/>
      <c r="K76" s="294"/>
      <c r="M76" s="306">
        <f>M70-M74</f>
        <v>150000</v>
      </c>
      <c r="P76" s="306">
        <f>P70-P74</f>
        <v>0</v>
      </c>
    </row>
    <row r="77" spans="1:17">
      <c r="A77" s="253"/>
      <c r="B77" s="253"/>
      <c r="D77" s="253"/>
      <c r="E77" s="253"/>
      <c r="G77" s="12"/>
      <c r="H77" s="253"/>
      <c r="I77" s="253"/>
      <c r="J77" s="294"/>
      <c r="K77" s="253"/>
      <c r="L77" s="9"/>
      <c r="M77" s="375">
        <f>ROUNDDOWN(MIN(D72,D76,D74),-3)</f>
        <v>0</v>
      </c>
      <c r="N77" s="350"/>
      <c r="O77" s="351"/>
      <c r="P77" s="376">
        <f>ROUNDDOWN(MIN(G72,G76,G74),-3)</f>
        <v>0</v>
      </c>
    </row>
    <row r="78" spans="1:17" s="2" customFormat="1" ht="18.600000000000001" thickBot="1">
      <c r="A78" s="5"/>
      <c r="B78" s="5"/>
      <c r="C78" s="10" t="s">
        <v>212</v>
      </c>
      <c r="D78" s="12"/>
      <c r="E78" s="5"/>
      <c r="F78" s="10" t="s">
        <v>212</v>
      </c>
      <c r="G78" s="12"/>
      <c r="H78" s="5"/>
      <c r="I78" s="5"/>
      <c r="J78" s="299"/>
      <c r="K78" s="5"/>
      <c r="L78" s="10" t="s">
        <v>212</v>
      </c>
      <c r="M78" s="12"/>
      <c r="N78" s="5"/>
      <c r="O78" s="10" t="s">
        <v>212</v>
      </c>
      <c r="P78" s="12"/>
      <c r="Q78" s="302"/>
    </row>
    <row r="79" spans="1:17" s="2" customFormat="1" ht="18.600000000000001" thickBot="1">
      <c r="A79" s="5"/>
      <c r="B79" s="5"/>
      <c r="C79" s="10" t="s">
        <v>259</v>
      </c>
      <c r="D79" s="279"/>
      <c r="E79" s="5"/>
      <c r="F79" s="10" t="s">
        <v>259</v>
      </c>
      <c r="G79" s="279"/>
      <c r="H79" s="5"/>
      <c r="I79" s="5"/>
      <c r="J79" s="10"/>
      <c r="K79" s="5"/>
      <c r="L79" s="10" t="s">
        <v>259</v>
      </c>
      <c r="M79" s="279" t="s">
        <v>270</v>
      </c>
      <c r="N79" s="5"/>
      <c r="O79" s="10" t="s">
        <v>259</v>
      </c>
      <c r="P79" s="279" t="s">
        <v>270</v>
      </c>
      <c r="Q79" s="302"/>
    </row>
    <row r="80" spans="1:17" s="2" customFormat="1">
      <c r="A80" s="299"/>
      <c r="B80" s="299"/>
      <c r="C80" s="300"/>
      <c r="D80" s="392"/>
      <c r="E80" s="299"/>
      <c r="F80" s="300"/>
      <c r="G80" s="392"/>
      <c r="H80" s="299"/>
      <c r="I80" s="299"/>
      <c r="J80" s="10"/>
      <c r="K80" s="5"/>
      <c r="L80" s="10"/>
      <c r="M80" s="327"/>
      <c r="N80" s="5"/>
      <c r="O80" s="10"/>
      <c r="P80" s="327"/>
      <c r="Q80" s="302"/>
    </row>
    <row r="81" spans="1:17" s="2" customFormat="1">
      <c r="A81" s="299"/>
      <c r="B81" s="343" t="s">
        <v>257</v>
      </c>
      <c r="C81" s="344"/>
      <c r="D81" s="345"/>
      <c r="E81" s="343"/>
      <c r="F81" s="344"/>
      <c r="G81" s="345"/>
      <c r="H81" s="299"/>
      <c r="I81" s="299"/>
      <c r="J81" s="10"/>
      <c r="K81" s="5" t="s">
        <v>257</v>
      </c>
      <c r="L81" s="10"/>
      <c r="M81" s="327"/>
      <c r="N81" s="5"/>
      <c r="O81" s="10"/>
      <c r="P81" s="327"/>
      <c r="Q81" s="302"/>
    </row>
    <row r="82" spans="1:17" s="2" customFormat="1" ht="18.600000000000001" thickBot="1">
      <c r="A82" s="299"/>
      <c r="B82" s="299"/>
      <c r="C82" s="300" t="s">
        <v>385</v>
      </c>
      <c r="D82" s="381"/>
      <c r="E82" s="299"/>
      <c r="F82" s="300" t="s">
        <v>385</v>
      </c>
      <c r="G82" s="381"/>
      <c r="H82" s="299"/>
      <c r="I82" s="299"/>
      <c r="J82" s="10"/>
      <c r="K82" s="5"/>
      <c r="L82" s="10" t="s">
        <v>385</v>
      </c>
      <c r="M82" s="12"/>
      <c r="N82" s="5"/>
      <c r="O82" s="10" t="s">
        <v>385</v>
      </c>
      <c r="P82" s="12"/>
      <c r="Q82" s="302"/>
    </row>
    <row r="83" spans="1:17" s="2" customFormat="1" ht="18.600000000000001" thickBot="1">
      <c r="A83" s="5"/>
      <c r="B83" s="5"/>
      <c r="C83" s="10" t="s">
        <v>258</v>
      </c>
      <c r="D83" s="279"/>
      <c r="E83" s="5"/>
      <c r="F83" s="10" t="s">
        <v>258</v>
      </c>
      <c r="G83" s="279"/>
      <c r="H83" s="5"/>
      <c r="I83" s="5"/>
      <c r="J83" s="10"/>
      <c r="K83" s="5"/>
      <c r="L83" s="10" t="s">
        <v>258</v>
      </c>
      <c r="M83" s="279"/>
      <c r="N83" s="5"/>
      <c r="O83" s="10" t="s">
        <v>258</v>
      </c>
      <c r="P83" s="279"/>
      <c r="Q83" s="302"/>
    </row>
    <row r="84" spans="1:17" s="2" customFormat="1" ht="18.600000000000001" thickBot="1">
      <c r="A84" s="5"/>
      <c r="B84" s="5"/>
      <c r="C84" s="10" t="s">
        <v>256</v>
      </c>
      <c r="D84" s="284"/>
      <c r="E84" s="5"/>
      <c r="F84" s="10" t="s">
        <v>255</v>
      </c>
      <c r="G84" s="284"/>
      <c r="H84" s="5"/>
      <c r="I84" s="5"/>
      <c r="J84" s="10"/>
      <c r="K84" s="5"/>
      <c r="L84" s="10" t="s">
        <v>256</v>
      </c>
      <c r="M84" s="284"/>
      <c r="N84" s="5"/>
      <c r="O84" s="10" t="s">
        <v>255</v>
      </c>
      <c r="P84" s="284"/>
      <c r="Q84" s="302"/>
    </row>
    <row r="85" spans="1:17" s="2" customFormat="1">
      <c r="A85" s="299"/>
      <c r="B85" s="299"/>
      <c r="C85" s="300"/>
      <c r="D85" s="392"/>
      <c r="E85" s="299"/>
      <c r="F85" s="300"/>
      <c r="G85" s="392"/>
      <c r="H85" s="299"/>
      <c r="I85" s="299"/>
      <c r="J85" s="10"/>
      <c r="K85" s="5"/>
      <c r="L85" s="10"/>
      <c r="M85" s="327"/>
      <c r="N85" s="5"/>
      <c r="O85" s="10"/>
      <c r="P85" s="327"/>
      <c r="Q85" s="302"/>
    </row>
    <row r="86" spans="1:17" s="2" customFormat="1" ht="18.600000000000001" thickBot="1">
      <c r="A86" s="299"/>
      <c r="B86" s="299"/>
      <c r="C86" s="300" t="s">
        <v>213</v>
      </c>
      <c r="D86" s="381"/>
      <c r="E86" s="299"/>
      <c r="F86" s="300" t="s">
        <v>213</v>
      </c>
      <c r="G86" s="381"/>
      <c r="H86" s="299"/>
      <c r="I86" s="299"/>
      <c r="J86" s="10"/>
      <c r="K86" s="5"/>
      <c r="L86" s="10" t="s">
        <v>213</v>
      </c>
      <c r="M86" s="12"/>
      <c r="N86" s="5"/>
      <c r="O86" s="10" t="s">
        <v>213</v>
      </c>
      <c r="P86" s="12"/>
      <c r="Q86" s="302"/>
    </row>
    <row r="87" spans="1:17" s="2" customFormat="1" ht="18.600000000000001" thickBot="1">
      <c r="A87" s="5"/>
      <c r="B87" s="5"/>
      <c r="C87" s="10" t="s">
        <v>260</v>
      </c>
      <c r="D87" s="284"/>
      <c r="E87" s="5"/>
      <c r="F87" s="10" t="s">
        <v>260</v>
      </c>
      <c r="G87" s="284"/>
      <c r="H87" s="5"/>
      <c r="I87" s="5"/>
      <c r="J87" s="10"/>
      <c r="K87" s="5"/>
      <c r="L87" s="10" t="s">
        <v>260</v>
      </c>
      <c r="M87" s="284"/>
      <c r="N87" s="5"/>
      <c r="O87" s="10" t="s">
        <v>260</v>
      </c>
      <c r="P87" s="284"/>
      <c r="Q87" s="302"/>
    </row>
    <row r="88" spans="1:17" s="2" customFormat="1" ht="18.600000000000001" thickBot="1">
      <c r="A88" s="5"/>
      <c r="B88" s="5"/>
      <c r="C88" s="10" t="s">
        <v>268</v>
      </c>
      <c r="D88" s="12"/>
      <c r="E88" s="5"/>
      <c r="F88" s="10" t="s">
        <v>268</v>
      </c>
      <c r="G88" s="12"/>
      <c r="H88" s="5"/>
      <c r="I88" s="5"/>
      <c r="J88" s="10"/>
      <c r="K88" s="5"/>
      <c r="L88" s="10" t="s">
        <v>268</v>
      </c>
      <c r="M88" s="12"/>
      <c r="N88" s="5"/>
      <c r="O88" s="10" t="s">
        <v>268</v>
      </c>
      <c r="P88" s="12"/>
      <c r="Q88" s="302"/>
    </row>
    <row r="89" spans="1:17" s="2" customFormat="1" ht="18.600000000000001" thickBot="1">
      <c r="A89" s="5"/>
      <c r="B89" s="5"/>
      <c r="C89" s="10"/>
      <c r="D89" s="279"/>
      <c r="E89" s="5"/>
      <c r="F89" s="10"/>
      <c r="G89" s="279"/>
      <c r="H89" s="5"/>
      <c r="I89" s="5"/>
      <c r="J89" s="10"/>
      <c r="K89" s="5"/>
      <c r="L89" s="10"/>
      <c r="M89" s="279"/>
      <c r="N89" s="5"/>
      <c r="O89" s="10"/>
      <c r="P89" s="279"/>
      <c r="Q89" s="302"/>
    </row>
    <row r="90" spans="1:17" s="2" customFormat="1" ht="18.600000000000001" thickBot="1">
      <c r="A90" s="5"/>
      <c r="B90" s="5"/>
      <c r="C90" s="10" t="s">
        <v>265</v>
      </c>
      <c r="D90" s="12"/>
      <c r="E90" s="5"/>
      <c r="F90" s="10" t="s">
        <v>265</v>
      </c>
      <c r="G90" s="12"/>
      <c r="H90" s="5"/>
      <c r="I90" s="5"/>
      <c r="J90" s="10"/>
      <c r="K90" s="5"/>
      <c r="L90" s="10" t="s">
        <v>265</v>
      </c>
      <c r="M90" s="12"/>
      <c r="N90" s="5"/>
      <c r="O90" s="10" t="s">
        <v>265</v>
      </c>
      <c r="P90" s="12"/>
      <c r="Q90" s="302"/>
    </row>
    <row r="91" spans="1:17" s="2" customFormat="1" ht="18.600000000000001" thickBot="1">
      <c r="A91" s="5"/>
      <c r="B91" s="5"/>
      <c r="C91" s="10"/>
      <c r="D91" s="279"/>
      <c r="E91" s="5"/>
      <c r="F91" s="10"/>
      <c r="G91" s="279"/>
      <c r="H91" s="5"/>
      <c r="I91" s="5"/>
      <c r="J91" s="10"/>
      <c r="K91" s="5"/>
      <c r="L91" s="10"/>
      <c r="M91" s="279"/>
      <c r="N91" s="5"/>
      <c r="O91" s="10"/>
      <c r="P91" s="279"/>
      <c r="Q91" s="302"/>
    </row>
    <row r="92" spans="1:17" s="2" customFormat="1" ht="18.600000000000001" thickBot="1">
      <c r="A92" s="5"/>
      <c r="B92" s="5"/>
      <c r="C92" s="10" t="s">
        <v>216</v>
      </c>
      <c r="D92" s="12"/>
      <c r="E92" s="5"/>
      <c r="F92" s="10" t="s">
        <v>216</v>
      </c>
      <c r="G92" s="12"/>
      <c r="H92" s="5"/>
      <c r="I92" s="5"/>
      <c r="J92" s="10"/>
      <c r="K92" s="5"/>
      <c r="L92" s="10" t="s">
        <v>216</v>
      </c>
      <c r="M92" s="12"/>
      <c r="N92" s="5"/>
      <c r="O92" s="10" t="s">
        <v>216</v>
      </c>
      <c r="P92" s="12"/>
      <c r="Q92" s="302"/>
    </row>
    <row r="93" spans="1:17" s="2" customFormat="1" ht="18.600000000000001" thickBot="1">
      <c r="A93" s="5"/>
      <c r="B93" s="5"/>
      <c r="C93" s="10"/>
      <c r="D93" s="279"/>
      <c r="E93" s="5"/>
      <c r="F93" s="10"/>
      <c r="G93" s="279"/>
      <c r="H93" s="5"/>
      <c r="I93" s="5"/>
      <c r="J93" s="10"/>
      <c r="K93" s="5"/>
      <c r="L93" s="10"/>
      <c r="M93" s="279"/>
      <c r="N93" s="5"/>
      <c r="O93" s="10"/>
      <c r="P93" s="279"/>
      <c r="Q93" s="302"/>
    </row>
    <row r="94" spans="1:17" s="2" customFormat="1">
      <c r="A94" s="5"/>
      <c r="B94" s="299"/>
      <c r="C94" s="300"/>
      <c r="D94" s="392"/>
      <c r="E94" s="299"/>
      <c r="F94" s="300"/>
      <c r="G94" s="392"/>
      <c r="H94" s="299"/>
      <c r="I94" s="5"/>
      <c r="J94" s="10"/>
      <c r="K94" s="299"/>
      <c r="L94" s="300"/>
      <c r="M94" s="301"/>
      <c r="N94" s="302"/>
      <c r="O94" s="300"/>
      <c r="P94" s="302"/>
      <c r="Q94" s="302"/>
    </row>
    <row r="95" spans="1:17" s="2" customFormat="1" ht="18.75" customHeight="1">
      <c r="A95" s="5"/>
      <c r="B95" s="299"/>
      <c r="C95" s="420" t="s">
        <v>267</v>
      </c>
      <c r="D95" s="421"/>
      <c r="E95" s="421"/>
      <c r="F95" s="421"/>
      <c r="G95" s="421"/>
      <c r="H95" s="421"/>
      <c r="I95" s="5"/>
      <c r="J95" s="10"/>
      <c r="K95" s="5"/>
      <c r="L95" s="423" t="s">
        <v>267</v>
      </c>
      <c r="M95" s="718"/>
      <c r="N95" s="718"/>
      <c r="O95" s="718"/>
      <c r="P95" s="718"/>
      <c r="Q95" s="718"/>
    </row>
    <row r="96" spans="1:17">
      <c r="A96" s="253"/>
      <c r="B96" s="294"/>
      <c r="C96" s="421"/>
      <c r="D96" s="421"/>
      <c r="E96" s="421"/>
      <c r="F96" s="421"/>
      <c r="G96" s="421"/>
      <c r="H96" s="421"/>
      <c r="I96" s="253"/>
      <c r="J96" s="294"/>
      <c r="K96" s="253"/>
      <c r="L96" s="718"/>
      <c r="M96" s="718"/>
      <c r="N96" s="718"/>
      <c r="O96" s="718"/>
      <c r="P96" s="718"/>
      <c r="Q96" s="718"/>
    </row>
    <row r="97" spans="1:17" s="2" customFormat="1" ht="18.75" customHeight="1">
      <c r="A97" s="5"/>
      <c r="B97" s="299"/>
      <c r="C97" s="417" t="s">
        <v>351</v>
      </c>
      <c r="D97" s="418"/>
      <c r="E97" s="418"/>
      <c r="F97" s="418"/>
      <c r="G97" s="418"/>
      <c r="H97" s="418"/>
      <c r="I97" s="5"/>
      <c r="J97" s="10"/>
      <c r="K97" s="5"/>
      <c r="L97" s="423" t="s">
        <v>351</v>
      </c>
      <c r="M97" s="718"/>
      <c r="N97" s="718"/>
      <c r="O97" s="718"/>
      <c r="P97" s="718"/>
      <c r="Q97" s="718"/>
    </row>
    <row r="98" spans="1:17">
      <c r="A98" s="253"/>
      <c r="B98" s="393"/>
      <c r="C98" s="419"/>
      <c r="D98" s="419"/>
      <c r="E98" s="419"/>
      <c r="F98" s="419"/>
      <c r="G98" s="419"/>
      <c r="H98" s="419"/>
      <c r="I98" s="253"/>
      <c r="J98" s="294"/>
      <c r="K98" s="253"/>
      <c r="L98" s="718"/>
      <c r="M98" s="718"/>
      <c r="N98" s="718"/>
      <c r="O98" s="718"/>
      <c r="P98" s="718"/>
      <c r="Q98" s="718"/>
    </row>
    <row r="99" spans="1:17">
      <c r="A99" s="253"/>
      <c r="B99" s="294"/>
      <c r="C99" s="295"/>
      <c r="D99" s="381"/>
      <c r="E99" s="294"/>
      <c r="F99" s="295"/>
      <c r="G99" s="381"/>
      <c r="H99" s="294"/>
      <c r="I99" s="253"/>
      <c r="J99" s="294"/>
      <c r="K99" s="294"/>
      <c r="M99" s="301"/>
    </row>
    <row r="100" spans="1:17" ht="18.600000000000001" thickBot="1">
      <c r="A100" s="253"/>
      <c r="B100" s="294"/>
      <c r="C100" s="295" t="s">
        <v>277</v>
      </c>
      <c r="D100" s="299"/>
      <c r="E100" s="294"/>
      <c r="F100" s="295" t="s">
        <v>277</v>
      </c>
      <c r="G100" s="299"/>
      <c r="H100" s="294"/>
      <c r="I100" s="253"/>
      <c r="J100" s="294"/>
      <c r="K100" s="294"/>
      <c r="L100" s="9" t="s">
        <v>277</v>
      </c>
      <c r="M100" s="307"/>
      <c r="O100" s="9" t="s">
        <v>277</v>
      </c>
      <c r="P100" s="307"/>
    </row>
    <row r="101" spans="1:17" ht="18.600000000000001" thickBot="1">
      <c r="A101" s="253"/>
      <c r="B101" s="253"/>
      <c r="D101" s="293">
        <f>ROUNDDOWN(IF(D74&gt;0,IF(D89&gt;0,MIN(D89,M77,D74),IF(D91&gt;0,MIN((M77*(1-(D91/D93))),D74),M77)),M77),-3)</f>
        <v>0</v>
      </c>
      <c r="E101" s="253"/>
      <c r="G101" s="293">
        <f>ROUNDDOWN(IF(G74&gt;0,IF(G89&gt;0,MIN(G89,P77,G74),IF(G91&gt;0,MIN((P77*(1-(G91/G93))),G74),P77)),P77),-3)</f>
        <v>0</v>
      </c>
      <c r="H101" s="253"/>
      <c r="I101" s="253"/>
      <c r="J101" s="294"/>
      <c r="K101" s="294"/>
      <c r="M101" s="306">
        <f>IF(M61="急速充電設備",MIN((M72*2)-M74,M76),IF(M61="超急速充電設備",MIN((M72-M74),M76),MIN(M72,M76)))</f>
        <v>150000</v>
      </c>
      <c r="P101" s="306">
        <f>IF(P61="急速充電設備",MIN((P72*2)-P74,P76),IF(P61="超急速充電設備",MIN((P72-P74),P76),MIN(P72,P76)))</f>
        <v>0</v>
      </c>
    </row>
    <row r="102" spans="1:17" s="2" customFormat="1">
      <c r="A102" s="5"/>
      <c r="B102" s="5"/>
      <c r="C102" s="10"/>
      <c r="D102" s="12"/>
      <c r="E102" s="5"/>
      <c r="F102" s="10"/>
      <c r="G102" s="5"/>
      <c r="H102" s="5"/>
      <c r="I102" s="5"/>
      <c r="J102" s="299"/>
      <c r="K102" s="299"/>
      <c r="L102" s="300"/>
      <c r="M102" s="301"/>
      <c r="N102" s="302"/>
      <c r="O102" s="300"/>
      <c r="P102" s="302"/>
      <c r="Q102" s="302"/>
    </row>
    <row r="103" spans="1:17" ht="18.600000000000001" thickBot="1">
      <c r="A103" s="253"/>
      <c r="B103" s="253"/>
      <c r="C103" s="9" t="s">
        <v>318</v>
      </c>
      <c r="D103" s="5"/>
      <c r="E103" s="253"/>
      <c r="F103" s="9" t="s">
        <v>318</v>
      </c>
      <c r="G103" s="5"/>
      <c r="H103" s="253"/>
      <c r="I103" s="253"/>
      <c r="J103" s="294"/>
      <c r="K103" s="294"/>
      <c r="L103" s="9" t="s">
        <v>318</v>
      </c>
      <c r="M103" s="307"/>
      <c r="O103" s="9" t="s">
        <v>318</v>
      </c>
      <c r="P103" s="307"/>
    </row>
    <row r="104" spans="1:17" s="2" customFormat="1" ht="18.600000000000001" thickBot="1">
      <c r="A104" s="5"/>
      <c r="B104" s="5"/>
      <c r="C104" s="9"/>
      <c r="D104" s="280">
        <f>D101*D67</f>
        <v>0</v>
      </c>
      <c r="E104" s="253"/>
      <c r="F104" s="9"/>
      <c r="G104" s="280">
        <f>G101*G67</f>
        <v>0</v>
      </c>
      <c r="H104" s="5"/>
      <c r="I104" s="5"/>
      <c r="J104" s="299"/>
      <c r="K104" s="299"/>
      <c r="L104" s="295"/>
      <c r="M104" s="306">
        <f>M101*M67</f>
        <v>750000</v>
      </c>
      <c r="N104" s="296"/>
      <c r="O104" s="295"/>
      <c r="P104" s="306">
        <f>P101*P67</f>
        <v>0</v>
      </c>
      <c r="Q104" s="302"/>
    </row>
    <row r="105" spans="1:17" s="2" customFormat="1">
      <c r="A105" s="5"/>
      <c r="B105" s="5"/>
      <c r="C105" s="10"/>
      <c r="D105" s="5"/>
      <c r="E105" s="5"/>
      <c r="F105" s="9"/>
      <c r="G105" s="12"/>
      <c r="H105" s="5"/>
      <c r="I105" s="5"/>
      <c r="J105" s="299"/>
      <c r="K105" s="299"/>
      <c r="L105" s="300"/>
      <c r="M105" s="307"/>
      <c r="N105" s="302"/>
      <c r="O105" s="295"/>
      <c r="P105" s="301"/>
      <c r="Q105" s="302"/>
    </row>
    <row r="106" spans="1:17" ht="18.600000000000001" thickBot="1">
      <c r="A106" s="253"/>
      <c r="B106" s="253"/>
      <c r="C106" s="9" t="s">
        <v>365</v>
      </c>
      <c r="D106" s="253"/>
      <c r="E106" s="253"/>
      <c r="G106" s="253"/>
      <c r="H106" s="253"/>
      <c r="I106" s="253"/>
      <c r="J106" s="294"/>
      <c r="K106" s="294"/>
      <c r="L106" s="295" t="s">
        <v>365</v>
      </c>
      <c r="M106" s="297"/>
    </row>
    <row r="107" spans="1:17" ht="18.600000000000001" thickBot="1">
      <c r="A107" s="253"/>
      <c r="B107" s="253"/>
      <c r="D107" s="280">
        <f>(D16*D23)+(G16*G23)+(D67*D74)+(G67*G74)</f>
        <v>0</v>
      </c>
      <c r="E107" s="253"/>
      <c r="G107" s="253"/>
      <c r="H107" s="253"/>
      <c r="I107" s="253"/>
      <c r="J107" s="294"/>
      <c r="K107" s="294"/>
      <c r="M107" s="306">
        <f>(M16*M23)+(P16*P23)+(M67*M74)+(P67*P74)</f>
        <v>1750000</v>
      </c>
    </row>
    <row r="108" spans="1:17" s="2" customFormat="1">
      <c r="A108" s="5"/>
      <c r="B108" s="5"/>
      <c r="C108" s="10"/>
      <c r="D108" s="12"/>
      <c r="E108" s="5"/>
      <c r="F108" s="10"/>
      <c r="G108" s="5"/>
      <c r="H108" s="5"/>
      <c r="I108" s="5"/>
      <c r="J108" s="299"/>
      <c r="K108" s="299"/>
      <c r="L108" s="300"/>
      <c r="M108" s="301"/>
      <c r="N108" s="302"/>
      <c r="O108" s="300"/>
      <c r="P108" s="302"/>
      <c r="Q108" s="302"/>
    </row>
    <row r="109" spans="1:17" ht="18.600000000000001" thickBot="1">
      <c r="A109" s="253"/>
      <c r="B109" s="253"/>
      <c r="C109" s="9" t="s">
        <v>366</v>
      </c>
      <c r="D109" s="253"/>
      <c r="E109" s="253"/>
      <c r="F109" s="253"/>
      <c r="G109" s="253"/>
      <c r="H109" s="253"/>
      <c r="I109" s="253"/>
      <c r="J109" s="294"/>
      <c r="K109" s="294"/>
      <c r="L109" s="9" t="s">
        <v>366</v>
      </c>
      <c r="M109" s="297"/>
      <c r="N109" s="302"/>
      <c r="O109" s="300"/>
    </row>
    <row r="110" spans="1:17" ht="18.600000000000001" thickBot="1">
      <c r="A110" s="253"/>
      <c r="B110" s="253"/>
      <c r="D110" s="280">
        <f>(D53+G53+D104+G104)</f>
        <v>0</v>
      </c>
      <c r="E110" s="253"/>
      <c r="F110" s="253"/>
      <c r="G110" s="253"/>
      <c r="H110" s="253"/>
      <c r="I110" s="253"/>
      <c r="J110" s="294"/>
      <c r="K110" s="294"/>
      <c r="M110" s="306">
        <f>(M53+P53+M104+P104)</f>
        <v>2624000</v>
      </c>
    </row>
    <row r="111" spans="1:17">
      <c r="A111" s="253"/>
      <c r="B111" s="253"/>
      <c r="D111" s="253"/>
      <c r="E111" s="253"/>
      <c r="G111" s="253"/>
      <c r="H111" s="253"/>
      <c r="I111" s="253"/>
      <c r="J111" s="294"/>
      <c r="K111" s="294"/>
      <c r="M111" s="297"/>
    </row>
    <row r="112" spans="1:17">
      <c r="A112" s="253"/>
      <c r="B112" s="253"/>
      <c r="C112" s="5"/>
      <c r="D112" s="423" t="s">
        <v>202</v>
      </c>
      <c r="E112" s="415"/>
      <c r="F112" s="415"/>
      <c r="G112" s="415"/>
      <c r="H112" s="415"/>
      <c r="I112" s="253"/>
      <c r="J112" s="294"/>
      <c r="K112" s="294"/>
      <c r="M112" s="423" t="s">
        <v>202</v>
      </c>
      <c r="N112" s="415"/>
      <c r="O112" s="415"/>
      <c r="P112" s="415"/>
      <c r="Q112" s="415"/>
    </row>
    <row r="113" spans="1:25">
      <c r="A113" s="253"/>
      <c r="B113" s="253"/>
      <c r="C113" s="253"/>
      <c r="D113" s="415"/>
      <c r="E113" s="415"/>
      <c r="F113" s="415"/>
      <c r="G113" s="415"/>
      <c r="H113" s="415"/>
      <c r="I113" s="253"/>
      <c r="J113" s="294"/>
      <c r="K113" s="294"/>
      <c r="M113" s="415"/>
      <c r="N113" s="415"/>
      <c r="O113" s="415"/>
      <c r="P113" s="415"/>
      <c r="Q113" s="415"/>
    </row>
    <row r="114" spans="1:25">
      <c r="A114" s="253"/>
      <c r="B114" s="253"/>
      <c r="D114" s="9"/>
      <c r="E114" s="253"/>
      <c r="G114" s="253"/>
      <c r="H114" s="253"/>
      <c r="I114" s="253"/>
      <c r="J114" s="294"/>
      <c r="K114" s="294"/>
      <c r="M114" s="297"/>
    </row>
    <row r="115" spans="1:25">
      <c r="A115" s="253"/>
      <c r="B115" s="253" t="s">
        <v>367</v>
      </c>
      <c r="D115" s="253"/>
      <c r="E115" s="253"/>
      <c r="G115" s="253"/>
      <c r="H115" s="253"/>
      <c r="I115" s="253"/>
      <c r="J115" s="294"/>
      <c r="K115" s="294" t="s">
        <v>284</v>
      </c>
      <c r="M115" s="297"/>
    </row>
    <row r="116" spans="1:25">
      <c r="A116" s="253"/>
      <c r="B116" s="253"/>
      <c r="C116" s="253"/>
      <c r="D116" s="253"/>
      <c r="E116" s="253"/>
      <c r="G116" s="253"/>
      <c r="H116" s="253"/>
      <c r="I116" s="253"/>
      <c r="J116" s="294"/>
      <c r="K116" s="294"/>
      <c r="L116" s="296"/>
    </row>
    <row r="117" spans="1:25" ht="18.600000000000001" thickBot="1">
      <c r="A117" s="253"/>
      <c r="B117" s="9" t="s">
        <v>368</v>
      </c>
      <c r="D117" s="253"/>
      <c r="E117" s="253"/>
      <c r="G117" s="253"/>
      <c r="H117" s="253"/>
      <c r="I117" s="253"/>
      <c r="J117" s="294"/>
      <c r="K117" s="9" t="s">
        <v>368</v>
      </c>
      <c r="M117" s="297"/>
      <c r="S117" s="289"/>
      <c r="T117" s="289"/>
      <c r="U117" s="289"/>
      <c r="V117" s="289"/>
      <c r="W117" s="289"/>
      <c r="X117" s="289"/>
      <c r="Y117" s="289"/>
    </row>
    <row r="118" spans="1:25" ht="18.600000000000001" thickBot="1">
      <c r="A118" s="253"/>
      <c r="B118" s="253"/>
      <c r="D118" s="279"/>
      <c r="E118" s="253"/>
      <c r="F118" s="253"/>
      <c r="G118" s="253"/>
      <c r="H118" s="253"/>
      <c r="I118" s="253"/>
      <c r="J118" s="294"/>
      <c r="K118" s="294"/>
      <c r="M118" s="305">
        <v>30000000</v>
      </c>
      <c r="O118" s="296"/>
      <c r="S118" s="290"/>
      <c r="T118" s="288">
        <f>SUMIFS(D14,D10,"急速充電設備")*D16+SUMIFS(G14,G10,"急速充電設備")*G16+SUMIFS(D65,D61,"急速充電設備")*D67+SUMIFS(G65,G61,"急速充電設備")*G67</f>
        <v>0</v>
      </c>
      <c r="U118" s="289" t="s">
        <v>30</v>
      </c>
      <c r="V118" s="291">
        <f>IF(D14&gt;=10,IF(D14&lt;=50,D14,),)*D16+IF(G14&gt;=10,IF(G14&lt;=50,G14,),)*G16+IF(D65&gt;=10,IF(D65&lt;=50,D65,),)*D67+IF(G65&gt;=10,IF(G65&lt;=50,G65,),)*G67</f>
        <v>0</v>
      </c>
      <c r="W118" s="289"/>
      <c r="X118" s="291">
        <f>T118-V118</f>
        <v>0</v>
      </c>
      <c r="Y118" s="289"/>
    </row>
    <row r="119" spans="1:25">
      <c r="A119" s="253"/>
      <c r="B119" s="253"/>
      <c r="D119" s="392"/>
      <c r="E119" s="253"/>
      <c r="F119" s="253"/>
      <c r="G119" s="253"/>
      <c r="H119" s="253"/>
      <c r="I119" s="253"/>
      <c r="J119" s="294"/>
      <c r="K119" s="294"/>
      <c r="M119" s="330"/>
      <c r="O119" s="296"/>
      <c r="S119" s="290"/>
      <c r="T119" s="288"/>
      <c r="U119" s="289"/>
      <c r="V119" s="291"/>
      <c r="W119" s="289"/>
      <c r="X119" s="291"/>
      <c r="Y119" s="289"/>
    </row>
    <row r="120" spans="1:25" ht="18.600000000000001" thickBot="1">
      <c r="A120" s="253"/>
      <c r="B120" s="9" t="s">
        <v>369</v>
      </c>
      <c r="C120" s="368"/>
      <c r="D120" s="294"/>
      <c r="E120" s="253"/>
      <c r="G120" s="253"/>
      <c r="H120" s="253"/>
      <c r="I120" s="253"/>
      <c r="J120" s="294"/>
      <c r="K120" s="9" t="s">
        <v>369</v>
      </c>
      <c r="M120" s="297"/>
      <c r="S120" s="289"/>
      <c r="T120" s="289"/>
      <c r="U120" s="289"/>
      <c r="V120" s="289"/>
      <c r="W120" s="289"/>
      <c r="X120" s="289"/>
      <c r="Y120" s="289"/>
    </row>
    <row r="121" spans="1:25" ht="18.600000000000001" thickBot="1">
      <c r="A121" s="253"/>
      <c r="B121" s="253"/>
      <c r="D121" s="346">
        <f>D125+D155+D171+D179+D175+D188</f>
        <v>0</v>
      </c>
      <c r="E121" s="253"/>
      <c r="F121" s="253"/>
      <c r="G121" s="253"/>
      <c r="H121" s="253"/>
      <c r="I121" s="253"/>
      <c r="J121" s="294"/>
      <c r="K121" s="294"/>
      <c r="M121" s="305">
        <f>M125+M155+M171+M179+M188</f>
        <v>28960000</v>
      </c>
      <c r="O121" s="296"/>
      <c r="S121" s="290"/>
      <c r="T121" s="288">
        <f>D14*D16+G14*G16+D65*D67+G65*G67</f>
        <v>0</v>
      </c>
      <c r="U121" s="289" t="s">
        <v>30</v>
      </c>
      <c r="V121" s="289"/>
      <c r="W121" s="289"/>
      <c r="X121" s="289"/>
      <c r="Y121" s="289"/>
    </row>
    <row r="122" spans="1:25">
      <c r="A122" s="253"/>
      <c r="B122" s="253"/>
      <c r="D122" s="392"/>
      <c r="E122" s="253"/>
      <c r="F122" s="253"/>
      <c r="G122" s="253"/>
      <c r="H122" s="253"/>
      <c r="I122" s="253"/>
      <c r="J122" s="294"/>
      <c r="K122" s="294"/>
      <c r="M122" s="330"/>
      <c r="O122" s="296"/>
      <c r="S122" s="290"/>
      <c r="T122" s="288"/>
      <c r="U122" s="289"/>
      <c r="V122" s="289"/>
      <c r="W122" s="289"/>
      <c r="X122" s="289"/>
      <c r="Y122" s="289"/>
    </row>
    <row r="123" spans="1:25" s="2" customFormat="1">
      <c r="A123" s="5"/>
      <c r="B123" s="9" t="s">
        <v>370</v>
      </c>
      <c r="C123" s="10"/>
      <c r="D123" s="381"/>
      <c r="E123" s="5"/>
      <c r="F123" s="5"/>
      <c r="G123" s="5"/>
      <c r="H123" s="5"/>
      <c r="I123" s="5"/>
      <c r="J123" s="299"/>
      <c r="K123" s="9" t="s">
        <v>370</v>
      </c>
      <c r="L123" s="10"/>
      <c r="M123" s="12"/>
      <c r="N123" s="302"/>
      <c r="O123" s="302"/>
      <c r="P123" s="302"/>
      <c r="Q123" s="302"/>
      <c r="S123" s="292"/>
      <c r="T123" s="288"/>
      <c r="U123" s="289"/>
      <c r="V123" s="288"/>
      <c r="W123" s="288"/>
      <c r="X123" s="288"/>
      <c r="Y123" s="288"/>
    </row>
    <row r="124" spans="1:25" s="2" customFormat="1" ht="18.600000000000001" thickBot="1">
      <c r="A124" s="5"/>
      <c r="B124" s="9"/>
      <c r="C124" s="10" t="s">
        <v>371</v>
      </c>
      <c r="D124" s="381"/>
      <c r="E124" s="5"/>
      <c r="F124" s="5"/>
      <c r="G124" s="5"/>
      <c r="H124" s="5"/>
      <c r="I124" s="5"/>
      <c r="J124" s="299"/>
      <c r="K124" s="9"/>
      <c r="L124" s="10" t="s">
        <v>371</v>
      </c>
      <c r="M124" s="12"/>
      <c r="N124" s="302"/>
      <c r="O124" s="302"/>
      <c r="P124" s="302"/>
      <c r="Q124" s="302"/>
      <c r="S124" s="292"/>
      <c r="T124" s="288"/>
      <c r="U124" s="289"/>
      <c r="V124" s="288"/>
      <c r="W124" s="288"/>
      <c r="X124" s="288"/>
      <c r="Y124" s="288"/>
    </row>
    <row r="125" spans="1:25" s="2" customFormat="1" ht="18.600000000000001" thickBot="1">
      <c r="A125" s="5"/>
      <c r="B125" s="9"/>
      <c r="C125" s="10"/>
      <c r="D125" s="356">
        <f>D127+D129+D131+D133+D135+D137+D139+D141+D143+D145+D147+D149+D151</f>
        <v>0</v>
      </c>
      <c r="E125" s="5"/>
      <c r="F125" s="5"/>
      <c r="G125" s="5"/>
      <c r="H125" s="5"/>
      <c r="I125" s="5"/>
      <c r="J125" s="299"/>
      <c r="K125" s="9"/>
      <c r="L125" s="10"/>
      <c r="M125" s="305">
        <f>M127+M129+M131+M133+M135+M137+M139+M141+M143+M145+M147+M149+M151</f>
        <v>18350000</v>
      </c>
      <c r="N125" s="302"/>
      <c r="O125" s="302"/>
      <c r="P125" s="302"/>
      <c r="Q125" s="302"/>
      <c r="S125" s="292"/>
      <c r="T125" s="288"/>
      <c r="U125" s="289"/>
      <c r="V125" s="288"/>
      <c r="W125" s="288"/>
      <c r="X125" s="288"/>
      <c r="Y125" s="288"/>
    </row>
    <row r="126" spans="1:25" ht="18.600000000000001" thickBot="1">
      <c r="A126" s="253"/>
      <c r="B126" s="253"/>
      <c r="C126" s="9" t="s">
        <v>218</v>
      </c>
      <c r="D126" s="294"/>
      <c r="E126" s="253"/>
      <c r="G126" s="253"/>
      <c r="H126" s="253"/>
      <c r="I126" s="253"/>
      <c r="J126" s="294"/>
      <c r="K126" s="253"/>
      <c r="L126" s="9" t="s">
        <v>218</v>
      </c>
      <c r="M126" s="253"/>
      <c r="S126" s="289"/>
      <c r="T126" s="289"/>
      <c r="U126" s="289"/>
      <c r="V126" s="289"/>
      <c r="W126" s="289"/>
      <c r="X126" s="289"/>
      <c r="Y126" s="289"/>
    </row>
    <row r="127" spans="1:25" ht="18.600000000000001" thickBot="1">
      <c r="A127" s="253"/>
      <c r="B127" s="253"/>
      <c r="D127" s="279"/>
      <c r="E127" s="253"/>
      <c r="G127" s="253"/>
      <c r="H127" s="253"/>
      <c r="I127" s="253"/>
      <c r="J127" s="294"/>
      <c r="K127" s="253"/>
      <c r="L127" s="9"/>
      <c r="M127" s="305">
        <v>1500000</v>
      </c>
      <c r="S127" s="289"/>
      <c r="T127" s="289"/>
      <c r="U127" s="289"/>
      <c r="V127" s="289"/>
      <c r="W127" s="289"/>
      <c r="X127" s="289"/>
      <c r="Y127" s="289"/>
    </row>
    <row r="128" spans="1:25" ht="18.600000000000001" thickBot="1">
      <c r="A128" s="253"/>
      <c r="B128" s="253"/>
      <c r="C128" s="9" t="s">
        <v>219</v>
      </c>
      <c r="D128" s="294"/>
      <c r="E128" s="253"/>
      <c r="G128" s="253"/>
      <c r="H128" s="253"/>
      <c r="I128" s="253"/>
      <c r="J128" s="294"/>
      <c r="K128" s="253"/>
      <c r="L128" s="9" t="s">
        <v>219</v>
      </c>
      <c r="M128" s="253"/>
      <c r="S128" s="289"/>
      <c r="T128" s="289"/>
      <c r="U128" s="289"/>
      <c r="V128" s="289"/>
      <c r="W128" s="289"/>
      <c r="X128" s="289"/>
      <c r="Y128" s="289"/>
    </row>
    <row r="129" spans="1:25" ht="18.600000000000001" thickBot="1">
      <c r="A129" s="253"/>
      <c r="B129" s="253"/>
      <c r="D129" s="279"/>
      <c r="E129" s="253"/>
      <c r="G129" s="253"/>
      <c r="H129" s="253"/>
      <c r="I129" s="253"/>
      <c r="J129" s="294"/>
      <c r="K129" s="253"/>
      <c r="L129" s="9"/>
      <c r="M129" s="305">
        <v>500000</v>
      </c>
      <c r="S129" s="289"/>
      <c r="T129" s="289"/>
      <c r="U129" s="289"/>
      <c r="V129" s="289"/>
      <c r="W129" s="289"/>
      <c r="X129" s="289"/>
      <c r="Y129" s="289"/>
    </row>
    <row r="130" spans="1:25" ht="18.600000000000001" thickBot="1">
      <c r="A130" s="253"/>
      <c r="B130" s="253"/>
      <c r="C130" s="9" t="s">
        <v>220</v>
      </c>
      <c r="D130" s="294"/>
      <c r="E130" s="253"/>
      <c r="G130" s="253"/>
      <c r="H130" s="253"/>
      <c r="I130" s="253"/>
      <c r="J130" s="294"/>
      <c r="K130" s="253"/>
      <c r="L130" s="9" t="s">
        <v>220</v>
      </c>
      <c r="M130" s="253"/>
      <c r="S130" s="289"/>
      <c r="T130" s="289"/>
      <c r="U130" s="289"/>
      <c r="V130" s="289"/>
      <c r="W130" s="289"/>
      <c r="X130" s="289"/>
      <c r="Y130" s="289"/>
    </row>
    <row r="131" spans="1:25" ht="18.600000000000001" thickBot="1">
      <c r="A131" s="253"/>
      <c r="B131" s="253"/>
      <c r="D131" s="279"/>
      <c r="E131" s="253"/>
      <c r="G131" s="253"/>
      <c r="H131" s="253"/>
      <c r="I131" s="253"/>
      <c r="J131" s="294"/>
      <c r="K131" s="253"/>
      <c r="L131" s="9"/>
      <c r="M131" s="305">
        <v>15000000</v>
      </c>
      <c r="S131" s="289"/>
      <c r="T131" s="289"/>
      <c r="U131" s="289"/>
      <c r="V131" s="289"/>
      <c r="W131" s="289"/>
      <c r="X131" s="289"/>
      <c r="Y131" s="289"/>
    </row>
    <row r="132" spans="1:25" ht="18.600000000000001" thickBot="1">
      <c r="A132" s="253"/>
      <c r="B132" s="253"/>
      <c r="C132" s="9" t="s">
        <v>221</v>
      </c>
      <c r="D132" s="294"/>
      <c r="E132" s="253"/>
      <c r="G132" s="253"/>
      <c r="H132" s="253"/>
      <c r="I132" s="253"/>
      <c r="J132" s="294"/>
      <c r="K132" s="253"/>
      <c r="L132" s="9" t="s">
        <v>221</v>
      </c>
      <c r="M132" s="253"/>
      <c r="S132" s="289"/>
      <c r="T132" s="289"/>
      <c r="U132" s="289"/>
      <c r="V132" s="289"/>
      <c r="W132" s="289"/>
      <c r="X132" s="289"/>
      <c r="Y132" s="289"/>
    </row>
    <row r="133" spans="1:25" ht="18.600000000000001" thickBot="1">
      <c r="A133" s="253"/>
      <c r="B133" s="253"/>
      <c r="D133" s="279"/>
      <c r="E133" s="253"/>
      <c r="G133" s="253"/>
      <c r="H133" s="253"/>
      <c r="I133" s="253"/>
      <c r="J133" s="294"/>
      <c r="K133" s="253"/>
      <c r="L133" s="9"/>
      <c r="M133" s="305"/>
      <c r="S133" s="289"/>
      <c r="T133" s="289"/>
      <c r="U133" s="289"/>
      <c r="V133" s="289"/>
      <c r="W133" s="289"/>
      <c r="X133" s="289"/>
      <c r="Y133" s="289"/>
    </row>
    <row r="134" spans="1:25" ht="18.600000000000001" thickBot="1">
      <c r="A134" s="253"/>
      <c r="B134" s="253"/>
      <c r="C134" s="9" t="s">
        <v>222</v>
      </c>
      <c r="D134" s="294"/>
      <c r="E134" s="253"/>
      <c r="G134" s="253"/>
      <c r="H134" s="253"/>
      <c r="I134" s="253"/>
      <c r="J134" s="294"/>
      <c r="K134" s="253"/>
      <c r="L134" s="9" t="s">
        <v>222</v>
      </c>
      <c r="M134" s="253"/>
      <c r="S134" s="289"/>
      <c r="T134" s="289"/>
      <c r="U134" s="289"/>
      <c r="V134" s="289"/>
      <c r="W134" s="289"/>
      <c r="X134" s="289"/>
      <c r="Y134" s="289"/>
    </row>
    <row r="135" spans="1:25" ht="18.600000000000001" thickBot="1">
      <c r="A135" s="253"/>
      <c r="B135" s="253"/>
      <c r="D135" s="279"/>
      <c r="E135" s="253"/>
      <c r="G135" s="253"/>
      <c r="H135" s="253"/>
      <c r="I135" s="253"/>
      <c r="J135" s="294"/>
      <c r="K135" s="253"/>
      <c r="L135" s="9"/>
      <c r="M135" s="305"/>
      <c r="S135" s="289"/>
      <c r="T135" s="289"/>
      <c r="U135" s="289"/>
      <c r="V135" s="289"/>
      <c r="W135" s="289"/>
      <c r="X135" s="289"/>
      <c r="Y135" s="289"/>
    </row>
    <row r="136" spans="1:25" ht="18.600000000000001" thickBot="1">
      <c r="A136" s="253"/>
      <c r="B136" s="253"/>
      <c r="C136" s="9" t="s">
        <v>223</v>
      </c>
      <c r="D136" s="294"/>
      <c r="E136" s="253"/>
      <c r="G136" s="253"/>
      <c r="H136" s="253"/>
      <c r="I136" s="253"/>
      <c r="J136" s="294"/>
      <c r="K136" s="253"/>
      <c r="L136" s="9" t="s">
        <v>223</v>
      </c>
      <c r="M136" s="253"/>
      <c r="S136" s="289"/>
      <c r="T136" s="289"/>
      <c r="U136" s="289"/>
      <c r="V136" s="289"/>
      <c r="W136" s="289"/>
      <c r="X136" s="289"/>
      <c r="Y136" s="289"/>
    </row>
    <row r="137" spans="1:25" ht="18.600000000000001" thickBot="1">
      <c r="A137" s="253"/>
      <c r="B137" s="253"/>
      <c r="D137" s="279"/>
      <c r="E137" s="253"/>
      <c r="G137" s="253"/>
      <c r="H137" s="253"/>
      <c r="I137" s="253"/>
      <c r="J137" s="294"/>
      <c r="K137" s="253"/>
      <c r="L137" s="9"/>
      <c r="M137" s="305"/>
      <c r="S137" s="289"/>
      <c r="T137" s="289"/>
      <c r="U137" s="289"/>
      <c r="V137" s="289"/>
      <c r="W137" s="289"/>
      <c r="X137" s="289"/>
      <c r="Y137" s="289"/>
    </row>
    <row r="138" spans="1:25" ht="18.600000000000001" thickBot="1">
      <c r="A138" s="253"/>
      <c r="B138" s="253"/>
      <c r="C138" s="9" t="s">
        <v>224</v>
      </c>
      <c r="D138" s="294"/>
      <c r="E138" s="253"/>
      <c r="G138" s="253"/>
      <c r="H138" s="253"/>
      <c r="I138" s="253"/>
      <c r="J138" s="294"/>
      <c r="K138" s="253"/>
      <c r="L138" s="9" t="s">
        <v>224</v>
      </c>
      <c r="M138" s="253"/>
      <c r="S138" s="289"/>
      <c r="T138" s="289"/>
      <c r="U138" s="289"/>
      <c r="V138" s="289"/>
      <c r="W138" s="289"/>
      <c r="X138" s="289"/>
      <c r="Y138" s="289"/>
    </row>
    <row r="139" spans="1:25" ht="18.600000000000001" thickBot="1">
      <c r="A139" s="253"/>
      <c r="B139" s="253"/>
      <c r="D139" s="279"/>
      <c r="E139" s="253"/>
      <c r="G139" s="253"/>
      <c r="H139" s="253"/>
      <c r="I139" s="253"/>
      <c r="J139" s="294"/>
      <c r="K139" s="253"/>
      <c r="L139" s="9"/>
      <c r="M139" s="305"/>
      <c r="S139" s="289"/>
      <c r="T139" s="289"/>
      <c r="U139" s="289"/>
      <c r="V139" s="289"/>
      <c r="W139" s="289"/>
      <c r="X139" s="289"/>
      <c r="Y139" s="289"/>
    </row>
    <row r="140" spans="1:25" ht="18.600000000000001" thickBot="1">
      <c r="A140" s="253"/>
      <c r="B140" s="253"/>
      <c r="C140" s="9" t="s">
        <v>225</v>
      </c>
      <c r="D140" s="294"/>
      <c r="E140" s="253"/>
      <c r="G140" s="253"/>
      <c r="H140" s="253"/>
      <c r="I140" s="253"/>
      <c r="J140" s="294"/>
      <c r="K140" s="253"/>
      <c r="L140" s="9" t="s">
        <v>225</v>
      </c>
      <c r="M140" s="253"/>
      <c r="S140" s="289"/>
      <c r="T140" s="289"/>
      <c r="U140" s="289"/>
      <c r="V140" s="289"/>
      <c r="W140" s="289"/>
      <c r="X140" s="289"/>
      <c r="Y140" s="289"/>
    </row>
    <row r="141" spans="1:25" ht="18.600000000000001" thickBot="1">
      <c r="A141" s="253"/>
      <c r="B141" s="253"/>
      <c r="D141" s="279"/>
      <c r="E141" s="253"/>
      <c r="G141" s="253"/>
      <c r="H141" s="253"/>
      <c r="I141" s="253"/>
      <c r="J141" s="294"/>
      <c r="K141" s="253"/>
      <c r="L141" s="9"/>
      <c r="M141" s="305">
        <v>1000000</v>
      </c>
      <c r="S141" s="289"/>
      <c r="T141" s="289"/>
      <c r="U141" s="289"/>
      <c r="V141" s="289"/>
      <c r="W141" s="289"/>
      <c r="X141" s="289"/>
      <c r="Y141" s="289"/>
    </row>
    <row r="142" spans="1:25" ht="18.600000000000001" thickBot="1">
      <c r="A142" s="253"/>
      <c r="B142" s="253"/>
      <c r="C142" s="9" t="s">
        <v>226</v>
      </c>
      <c r="D142" s="294"/>
      <c r="E142" s="253"/>
      <c r="G142" s="253"/>
      <c r="H142" s="253"/>
      <c r="I142" s="253"/>
      <c r="J142" s="294"/>
      <c r="K142" s="253"/>
      <c r="L142" s="9" t="s">
        <v>226</v>
      </c>
      <c r="M142" s="253"/>
      <c r="S142" s="289"/>
      <c r="T142" s="289"/>
      <c r="U142" s="289"/>
      <c r="V142" s="289"/>
      <c r="W142" s="289"/>
      <c r="X142" s="289"/>
      <c r="Y142" s="289"/>
    </row>
    <row r="143" spans="1:25" ht="18.600000000000001" thickBot="1">
      <c r="A143" s="253"/>
      <c r="B143" s="253"/>
      <c r="D143" s="279"/>
      <c r="E143" s="253"/>
      <c r="G143" s="253"/>
      <c r="H143" s="253"/>
      <c r="I143" s="253"/>
      <c r="J143" s="294"/>
      <c r="K143" s="253"/>
      <c r="L143" s="9"/>
      <c r="M143" s="305">
        <v>100000</v>
      </c>
      <c r="S143" s="289"/>
      <c r="T143" s="289"/>
      <c r="U143" s="289"/>
      <c r="V143" s="289"/>
      <c r="W143" s="289"/>
      <c r="X143" s="289"/>
      <c r="Y143" s="289"/>
    </row>
    <row r="144" spans="1:25" ht="18.600000000000001" thickBot="1">
      <c r="A144" s="253"/>
      <c r="B144" s="253"/>
      <c r="C144" s="9" t="s">
        <v>227</v>
      </c>
      <c r="D144" s="294"/>
      <c r="E144" s="253"/>
      <c r="G144" s="253"/>
      <c r="H144" s="253"/>
      <c r="I144" s="253"/>
      <c r="J144" s="294"/>
      <c r="K144" s="253"/>
      <c r="L144" s="9" t="s">
        <v>227</v>
      </c>
      <c r="M144" s="253"/>
      <c r="S144" s="289"/>
      <c r="T144" s="289"/>
      <c r="U144" s="289"/>
      <c r="V144" s="289"/>
      <c r="W144" s="289"/>
      <c r="X144" s="289"/>
      <c r="Y144" s="289"/>
    </row>
    <row r="145" spans="1:25" ht="18.600000000000001" thickBot="1">
      <c r="A145" s="253"/>
      <c r="B145" s="253"/>
      <c r="D145" s="279"/>
      <c r="E145" s="253"/>
      <c r="G145" s="253"/>
      <c r="H145" s="253"/>
      <c r="I145" s="253"/>
      <c r="J145" s="294"/>
      <c r="K145" s="253"/>
      <c r="L145" s="9"/>
      <c r="M145" s="305"/>
      <c r="S145" s="289"/>
      <c r="T145" s="289"/>
      <c r="U145" s="289"/>
      <c r="V145" s="289"/>
      <c r="W145" s="289"/>
      <c r="X145" s="289"/>
      <c r="Y145" s="289"/>
    </row>
    <row r="146" spans="1:25" ht="18.600000000000001" thickBot="1">
      <c r="A146" s="253"/>
      <c r="B146" s="253"/>
      <c r="C146" s="9" t="s">
        <v>228</v>
      </c>
      <c r="D146" s="392"/>
      <c r="E146" s="253"/>
      <c r="G146" s="253"/>
      <c r="H146" s="253"/>
      <c r="I146" s="253"/>
      <c r="J146" s="294"/>
      <c r="K146" s="253"/>
      <c r="L146" s="9" t="s">
        <v>228</v>
      </c>
      <c r="M146" s="327"/>
      <c r="S146" s="289"/>
      <c r="T146" s="289"/>
      <c r="U146" s="289"/>
      <c r="V146" s="289"/>
      <c r="W146" s="289"/>
      <c r="X146" s="289"/>
      <c r="Y146" s="289"/>
    </row>
    <row r="147" spans="1:25" ht="18.600000000000001" thickBot="1">
      <c r="A147" s="253"/>
      <c r="B147" s="253"/>
      <c r="D147" s="279"/>
      <c r="E147" s="253"/>
      <c r="G147" s="253"/>
      <c r="H147" s="253"/>
      <c r="I147" s="253"/>
      <c r="J147" s="294"/>
      <c r="K147" s="253"/>
      <c r="L147" s="9"/>
      <c r="M147" s="305">
        <v>250000</v>
      </c>
      <c r="S147" s="289"/>
      <c r="T147" s="289"/>
      <c r="U147" s="289"/>
      <c r="V147" s="289"/>
      <c r="W147" s="289"/>
      <c r="X147" s="289"/>
      <c r="Y147" s="289"/>
    </row>
    <row r="148" spans="1:25" ht="18.600000000000001" thickBot="1">
      <c r="A148" s="253"/>
      <c r="B148" s="253"/>
      <c r="C148" s="9" t="s">
        <v>229</v>
      </c>
      <c r="D148" s="392"/>
      <c r="E148" s="253"/>
      <c r="G148" s="253"/>
      <c r="H148" s="253"/>
      <c r="I148" s="253"/>
      <c r="J148" s="294"/>
      <c r="K148" s="253"/>
      <c r="L148" s="9" t="s">
        <v>229</v>
      </c>
      <c r="M148" s="327"/>
      <c r="S148" s="289"/>
      <c r="T148" s="289"/>
      <c r="U148" s="289"/>
      <c r="V148" s="289"/>
      <c r="W148" s="289"/>
      <c r="X148" s="289"/>
      <c r="Y148" s="289"/>
    </row>
    <row r="149" spans="1:25" ht="18.600000000000001" thickBot="1">
      <c r="A149" s="253"/>
      <c r="B149" s="253"/>
      <c r="D149" s="279"/>
      <c r="E149" s="253"/>
      <c r="G149" s="253"/>
      <c r="H149" s="253"/>
      <c r="I149" s="253"/>
      <c r="J149" s="294"/>
      <c r="K149" s="253"/>
      <c r="L149" s="9"/>
      <c r="M149" s="305"/>
      <c r="S149" s="289"/>
      <c r="T149" s="289"/>
      <c r="U149" s="289"/>
      <c r="V149" s="289"/>
      <c r="W149" s="289"/>
      <c r="X149" s="289"/>
      <c r="Y149" s="289"/>
    </row>
    <row r="150" spans="1:25" ht="18.600000000000001" thickBot="1">
      <c r="A150" s="253"/>
      <c r="B150" s="253"/>
      <c r="C150" s="9" t="s">
        <v>230</v>
      </c>
      <c r="D150" s="392"/>
      <c r="E150" s="253"/>
      <c r="G150" s="253"/>
      <c r="H150" s="253"/>
      <c r="I150" s="253"/>
      <c r="J150" s="294"/>
      <c r="K150" s="253"/>
      <c r="L150" s="9" t="s">
        <v>230</v>
      </c>
      <c r="M150" s="327"/>
      <c r="S150" s="289"/>
      <c r="T150" s="289"/>
      <c r="U150" s="289"/>
      <c r="V150" s="289"/>
      <c r="W150" s="289"/>
      <c r="X150" s="289"/>
      <c r="Y150" s="289"/>
    </row>
    <row r="151" spans="1:25" ht="18.600000000000001" thickBot="1">
      <c r="A151" s="253"/>
      <c r="B151" s="253"/>
      <c r="D151" s="279"/>
      <c r="E151" s="253"/>
      <c r="G151" s="253"/>
      <c r="H151" s="253"/>
      <c r="I151" s="253"/>
      <c r="J151" s="294"/>
      <c r="K151" s="253"/>
      <c r="L151" s="9"/>
      <c r="M151" s="305"/>
      <c r="S151" s="289"/>
      <c r="T151" s="289"/>
      <c r="U151" s="289"/>
      <c r="V151" s="289"/>
      <c r="W151" s="289"/>
      <c r="X151" s="289"/>
      <c r="Y151" s="289"/>
    </row>
    <row r="152" spans="1:25">
      <c r="A152" s="253"/>
      <c r="B152" s="253"/>
      <c r="D152" s="392"/>
      <c r="E152" s="253"/>
      <c r="G152" s="253"/>
      <c r="H152" s="253"/>
      <c r="I152" s="253"/>
      <c r="J152" s="294"/>
      <c r="K152" s="253"/>
      <c r="L152" s="9"/>
      <c r="M152" s="327"/>
      <c r="S152" s="289"/>
      <c r="T152" s="289"/>
      <c r="U152" s="289"/>
      <c r="V152" s="289"/>
      <c r="W152" s="289"/>
      <c r="X152" s="289"/>
      <c r="Y152" s="289"/>
    </row>
    <row r="153" spans="1:25">
      <c r="A153" s="253"/>
      <c r="B153" s="9" t="s">
        <v>372</v>
      </c>
      <c r="C153" s="368"/>
      <c r="D153" s="392"/>
      <c r="E153" s="253"/>
      <c r="G153" s="253"/>
      <c r="H153" s="253"/>
      <c r="I153" s="253"/>
      <c r="J153" s="294"/>
      <c r="K153" s="9" t="s">
        <v>372</v>
      </c>
      <c r="L153" s="379"/>
      <c r="M153" s="327"/>
      <c r="S153" s="289"/>
      <c r="T153" s="289"/>
      <c r="U153" s="289"/>
      <c r="V153" s="289"/>
      <c r="W153" s="289"/>
      <c r="X153" s="289"/>
      <c r="Y153" s="289"/>
    </row>
    <row r="154" spans="1:25" s="2" customFormat="1" ht="18.600000000000001" thickBot="1">
      <c r="A154" s="5"/>
      <c r="B154" s="9"/>
      <c r="C154" s="10" t="s">
        <v>356</v>
      </c>
      <c r="D154" s="381"/>
      <c r="E154" s="5"/>
      <c r="F154" s="5"/>
      <c r="G154" s="5"/>
      <c r="H154" s="5"/>
      <c r="I154" s="5"/>
      <c r="J154" s="299"/>
      <c r="K154" s="9"/>
      <c r="L154" s="10" t="s">
        <v>356</v>
      </c>
      <c r="M154" s="12"/>
      <c r="N154" s="302"/>
      <c r="O154" s="302"/>
      <c r="P154" s="302"/>
      <c r="Q154" s="302"/>
      <c r="S154" s="292"/>
      <c r="T154" s="288"/>
      <c r="U154" s="289"/>
      <c r="V154" s="288"/>
      <c r="W154" s="288"/>
      <c r="X154" s="288"/>
      <c r="Y154" s="288"/>
    </row>
    <row r="155" spans="1:25" s="2" customFormat="1" ht="18.600000000000001" thickBot="1">
      <c r="A155" s="5"/>
      <c r="B155" s="9"/>
      <c r="C155" s="10"/>
      <c r="D155" s="356">
        <f>D157+D159+D161+D163+D165+D167</f>
        <v>0</v>
      </c>
      <c r="E155" s="5"/>
      <c r="F155" s="5"/>
      <c r="G155" s="5"/>
      <c r="H155" s="5"/>
      <c r="I155" s="5"/>
      <c r="J155" s="299"/>
      <c r="K155" s="9"/>
      <c r="L155" s="10"/>
      <c r="M155" s="305">
        <f>M157+M159+M161+M163+M165+M167</f>
        <v>3000000</v>
      </c>
      <c r="N155" s="302"/>
      <c r="O155" s="302"/>
      <c r="P155" s="302"/>
      <c r="Q155" s="302"/>
      <c r="S155" s="292"/>
      <c r="T155" s="288"/>
      <c r="U155" s="289"/>
      <c r="V155" s="288"/>
      <c r="W155" s="288"/>
      <c r="X155" s="288"/>
      <c r="Y155" s="288"/>
    </row>
    <row r="156" spans="1:25" ht="18.600000000000001" thickBot="1">
      <c r="A156" s="253"/>
      <c r="B156" s="253"/>
      <c r="C156" s="9" t="s">
        <v>231</v>
      </c>
      <c r="D156" s="392"/>
      <c r="E156" s="253"/>
      <c r="G156" s="253"/>
      <c r="H156" s="253"/>
      <c r="I156" s="253"/>
      <c r="J156" s="294"/>
      <c r="K156" s="253"/>
      <c r="L156" s="9" t="s">
        <v>231</v>
      </c>
      <c r="M156" s="327"/>
      <c r="S156" s="289"/>
      <c r="T156" s="289"/>
      <c r="U156" s="289"/>
      <c r="V156" s="289"/>
      <c r="W156" s="289"/>
      <c r="X156" s="289"/>
      <c r="Y156" s="289"/>
    </row>
    <row r="157" spans="1:25" ht="18.600000000000001" thickBot="1">
      <c r="A157" s="253"/>
      <c r="B157" s="253"/>
      <c r="D157" s="279"/>
      <c r="E157" s="253"/>
      <c r="G157" s="253"/>
      <c r="H157" s="253"/>
      <c r="I157" s="253"/>
      <c r="J157" s="294"/>
      <c r="K157" s="253"/>
      <c r="L157" s="9"/>
      <c r="M157" s="305">
        <v>1500000</v>
      </c>
      <c r="S157" s="289"/>
      <c r="T157" s="289"/>
      <c r="U157" s="289"/>
      <c r="V157" s="289"/>
      <c r="W157" s="289"/>
      <c r="X157" s="289"/>
      <c r="Y157" s="289"/>
    </row>
    <row r="158" spans="1:25" ht="18.600000000000001" thickBot="1">
      <c r="A158" s="253"/>
      <c r="B158" s="253"/>
      <c r="C158" s="9" t="s">
        <v>232</v>
      </c>
      <c r="D158" s="392"/>
      <c r="E158" s="253"/>
      <c r="G158" s="253"/>
      <c r="H158" s="253"/>
      <c r="I158" s="253"/>
      <c r="J158" s="294"/>
      <c r="K158" s="253"/>
      <c r="L158" s="9" t="s">
        <v>232</v>
      </c>
      <c r="M158" s="327"/>
      <c r="S158" s="289"/>
      <c r="T158" s="289"/>
      <c r="U158" s="289"/>
      <c r="V158" s="289"/>
      <c r="W158" s="289"/>
      <c r="X158" s="289"/>
      <c r="Y158" s="289"/>
    </row>
    <row r="159" spans="1:25" ht="18.600000000000001" thickBot="1">
      <c r="A159" s="253"/>
      <c r="B159" s="253"/>
      <c r="D159" s="279"/>
      <c r="E159" s="253"/>
      <c r="G159" s="253"/>
      <c r="H159" s="253"/>
      <c r="I159" s="253"/>
      <c r="J159" s="294"/>
      <c r="K159" s="253"/>
      <c r="L159" s="9"/>
      <c r="M159" s="305">
        <v>1500000</v>
      </c>
      <c r="S159" s="289"/>
      <c r="T159" s="289"/>
      <c r="U159" s="289"/>
      <c r="V159" s="289"/>
      <c r="W159" s="289"/>
      <c r="X159" s="289"/>
      <c r="Y159" s="289"/>
    </row>
    <row r="160" spans="1:25" ht="18.600000000000001" thickBot="1">
      <c r="A160" s="253"/>
      <c r="B160" s="253"/>
      <c r="C160" s="9" t="s">
        <v>233</v>
      </c>
      <c r="D160" s="392"/>
      <c r="E160" s="253"/>
      <c r="G160" s="253"/>
      <c r="H160" s="253"/>
      <c r="I160" s="253"/>
      <c r="J160" s="294"/>
      <c r="K160" s="253"/>
      <c r="L160" s="9" t="s">
        <v>233</v>
      </c>
      <c r="M160" s="327"/>
      <c r="S160" s="289"/>
      <c r="T160" s="289"/>
      <c r="U160" s="289"/>
      <c r="V160" s="289"/>
      <c r="W160" s="289"/>
      <c r="X160" s="289"/>
      <c r="Y160" s="289"/>
    </row>
    <row r="161" spans="1:25" ht="18.600000000000001" thickBot="1">
      <c r="A161" s="253"/>
      <c r="B161" s="253"/>
      <c r="D161" s="279"/>
      <c r="E161" s="253"/>
      <c r="G161" s="253"/>
      <c r="H161" s="253"/>
      <c r="I161" s="253"/>
      <c r="J161" s="294"/>
      <c r="K161" s="253"/>
      <c r="L161" s="9"/>
      <c r="M161" s="305"/>
      <c r="S161" s="289"/>
      <c r="T161" s="289"/>
      <c r="U161" s="289"/>
      <c r="V161" s="289"/>
      <c r="W161" s="289"/>
      <c r="X161" s="289"/>
      <c r="Y161" s="289"/>
    </row>
    <row r="162" spans="1:25" ht="18.600000000000001" thickBot="1">
      <c r="A162" s="253"/>
      <c r="B162" s="253"/>
      <c r="C162" s="9" t="s">
        <v>242</v>
      </c>
      <c r="D162" s="392"/>
      <c r="E162" s="253"/>
      <c r="G162" s="253"/>
      <c r="H162" s="253"/>
      <c r="I162" s="253"/>
      <c r="J162" s="294"/>
      <c r="K162" s="253"/>
      <c r="L162" s="9" t="s">
        <v>242</v>
      </c>
      <c r="M162" s="327"/>
      <c r="S162" s="289"/>
      <c r="T162" s="289"/>
      <c r="U162" s="289"/>
      <c r="V162" s="289"/>
      <c r="W162" s="289"/>
      <c r="X162" s="289"/>
      <c r="Y162" s="289"/>
    </row>
    <row r="163" spans="1:25" ht="18.600000000000001" thickBot="1">
      <c r="A163" s="253"/>
      <c r="B163" s="253"/>
      <c r="D163" s="279"/>
      <c r="E163" s="253"/>
      <c r="G163" s="253"/>
      <c r="H163" s="253"/>
      <c r="I163" s="253"/>
      <c r="J163" s="294"/>
      <c r="K163" s="253"/>
      <c r="L163" s="9"/>
      <c r="M163" s="305"/>
      <c r="S163" s="289"/>
      <c r="T163" s="289"/>
      <c r="U163" s="289"/>
      <c r="V163" s="289"/>
      <c r="W163" s="289"/>
      <c r="X163" s="289"/>
      <c r="Y163" s="289"/>
    </row>
    <row r="164" spans="1:25" ht="18.600000000000001" thickBot="1">
      <c r="A164" s="253"/>
      <c r="B164" s="253"/>
      <c r="C164" s="9" t="s">
        <v>234</v>
      </c>
      <c r="D164" s="392"/>
      <c r="E164" s="253"/>
      <c r="G164" s="253"/>
      <c r="H164" s="253"/>
      <c r="I164" s="253"/>
      <c r="J164" s="294"/>
      <c r="K164" s="253"/>
      <c r="L164" s="9" t="s">
        <v>234</v>
      </c>
      <c r="M164" s="327"/>
      <c r="S164" s="289"/>
      <c r="T164" s="289"/>
      <c r="U164" s="289"/>
      <c r="V164" s="289"/>
      <c r="W164" s="289"/>
      <c r="X164" s="289"/>
      <c r="Y164" s="289"/>
    </row>
    <row r="165" spans="1:25" ht="18.600000000000001" thickBot="1">
      <c r="A165" s="253"/>
      <c r="B165" s="253"/>
      <c r="D165" s="279"/>
      <c r="E165" s="253"/>
      <c r="G165" s="253"/>
      <c r="H165" s="253"/>
      <c r="I165" s="253"/>
      <c r="J165" s="294"/>
      <c r="K165" s="253"/>
      <c r="L165" s="9"/>
      <c r="M165" s="305"/>
      <c r="S165" s="289"/>
      <c r="T165" s="289"/>
      <c r="U165" s="289"/>
      <c r="V165" s="289"/>
      <c r="W165" s="289"/>
      <c r="X165" s="289"/>
      <c r="Y165" s="289"/>
    </row>
    <row r="166" spans="1:25" ht="18.600000000000001" thickBot="1">
      <c r="A166" s="253"/>
      <c r="B166" s="253"/>
      <c r="C166" s="9" t="s">
        <v>235</v>
      </c>
      <c r="D166" s="392"/>
      <c r="E166" s="253"/>
      <c r="G166" s="253"/>
      <c r="H166" s="253"/>
      <c r="I166" s="253"/>
      <c r="J166" s="294"/>
      <c r="K166" s="253"/>
      <c r="L166" s="9" t="s">
        <v>235</v>
      </c>
      <c r="M166" s="327"/>
      <c r="S166" s="289"/>
      <c r="T166" s="289"/>
      <c r="U166" s="289"/>
      <c r="V166" s="289"/>
      <c r="W166" s="289"/>
      <c r="X166" s="289"/>
      <c r="Y166" s="289"/>
    </row>
    <row r="167" spans="1:25" ht="18.600000000000001" thickBot="1">
      <c r="A167" s="253"/>
      <c r="B167" s="253"/>
      <c r="D167" s="279"/>
      <c r="E167" s="253"/>
      <c r="G167" s="253"/>
      <c r="H167" s="253"/>
      <c r="I167" s="253"/>
      <c r="J167" s="294"/>
      <c r="K167" s="253"/>
      <c r="L167" s="9"/>
      <c r="M167" s="305"/>
      <c r="S167" s="289"/>
      <c r="T167" s="289"/>
      <c r="U167" s="289"/>
      <c r="V167" s="289"/>
      <c r="W167" s="289"/>
      <c r="X167" s="289"/>
      <c r="Y167" s="289"/>
    </row>
    <row r="168" spans="1:25">
      <c r="A168" s="253"/>
      <c r="B168" s="253"/>
      <c r="D168" s="392"/>
      <c r="E168" s="253"/>
      <c r="G168" s="253"/>
      <c r="H168" s="253"/>
      <c r="I168" s="253"/>
      <c r="J168" s="294"/>
      <c r="K168" s="253"/>
      <c r="L168" s="9"/>
      <c r="M168" s="327"/>
      <c r="S168" s="289"/>
      <c r="T168" s="289"/>
      <c r="U168" s="289"/>
      <c r="V168" s="289"/>
      <c r="W168" s="289"/>
      <c r="X168" s="289"/>
      <c r="Y168" s="289"/>
    </row>
    <row r="169" spans="1:25">
      <c r="A169" s="253"/>
      <c r="B169" s="9" t="s">
        <v>286</v>
      </c>
      <c r="C169" s="368"/>
      <c r="D169" s="392"/>
      <c r="E169" s="253"/>
      <c r="G169" s="253"/>
      <c r="H169" s="253"/>
      <c r="I169" s="253"/>
      <c r="J169" s="294"/>
      <c r="K169" s="9" t="s">
        <v>286</v>
      </c>
      <c r="L169" s="368"/>
      <c r="M169" s="327"/>
      <c r="S169" s="289"/>
      <c r="T169" s="289"/>
      <c r="U169" s="289"/>
      <c r="V169" s="289"/>
      <c r="W169" s="289"/>
      <c r="X169" s="289"/>
      <c r="Y169" s="289"/>
    </row>
    <row r="170" spans="1:25" ht="18.600000000000001" thickBot="1">
      <c r="A170" s="253"/>
      <c r="B170" s="253"/>
      <c r="C170" s="9" t="s">
        <v>243</v>
      </c>
      <c r="D170" s="392"/>
      <c r="E170" s="253"/>
      <c r="G170" s="253"/>
      <c r="H170" s="253"/>
      <c r="I170" s="253"/>
      <c r="J170" s="294"/>
      <c r="K170" s="253"/>
      <c r="L170" s="9" t="s">
        <v>243</v>
      </c>
      <c r="M170" s="327"/>
      <c r="S170" s="289"/>
      <c r="T170" s="289"/>
      <c r="U170" s="289"/>
      <c r="V170" s="289"/>
      <c r="W170" s="289"/>
      <c r="X170" s="289"/>
      <c r="Y170" s="289"/>
    </row>
    <row r="171" spans="1:25" ht="18.600000000000001" thickBot="1">
      <c r="A171" s="253"/>
      <c r="B171" s="253"/>
      <c r="D171" s="279"/>
      <c r="E171" s="253"/>
      <c r="G171" s="253"/>
      <c r="H171" s="253"/>
      <c r="I171" s="253"/>
      <c r="J171" s="294"/>
      <c r="K171" s="253"/>
      <c r="L171" s="9"/>
      <c r="M171" s="305"/>
      <c r="S171" s="289"/>
      <c r="T171" s="289"/>
      <c r="U171" s="289"/>
      <c r="V171" s="289"/>
      <c r="W171" s="289"/>
      <c r="X171" s="289"/>
      <c r="Y171" s="289"/>
    </row>
    <row r="172" spans="1:25">
      <c r="A172" s="253"/>
      <c r="B172" s="253"/>
      <c r="D172" s="392"/>
      <c r="E172" s="253"/>
      <c r="G172" s="253"/>
      <c r="H172" s="253"/>
      <c r="I172" s="253"/>
      <c r="J172" s="294"/>
      <c r="K172" s="253"/>
      <c r="L172" s="9"/>
      <c r="M172" s="327"/>
      <c r="S172" s="289"/>
      <c r="T172" s="289"/>
      <c r="U172" s="289"/>
      <c r="V172" s="289"/>
      <c r="W172" s="289"/>
      <c r="X172" s="289"/>
      <c r="Y172" s="289"/>
    </row>
    <row r="173" spans="1:25">
      <c r="A173" s="253"/>
      <c r="B173" s="9" t="s">
        <v>319</v>
      </c>
      <c r="C173" s="368"/>
      <c r="D173" s="392"/>
      <c r="E173" s="253"/>
      <c r="G173" s="253"/>
      <c r="H173" s="253"/>
      <c r="I173" s="253"/>
      <c r="J173" s="294"/>
      <c r="K173" s="9" t="s">
        <v>319</v>
      </c>
      <c r="L173" s="368"/>
      <c r="M173" s="327"/>
      <c r="S173" s="289"/>
      <c r="T173" s="289"/>
      <c r="U173" s="289"/>
      <c r="V173" s="289"/>
      <c r="W173" s="289"/>
      <c r="X173" s="289"/>
      <c r="Y173" s="289"/>
    </row>
    <row r="174" spans="1:25" ht="18.600000000000001" thickBot="1">
      <c r="A174" s="253"/>
      <c r="B174" s="253"/>
      <c r="C174" s="9" t="s">
        <v>309</v>
      </c>
      <c r="D174" s="392"/>
      <c r="E174" s="253"/>
      <c r="G174" s="253"/>
      <c r="H174" s="253"/>
      <c r="I174" s="253"/>
      <c r="J174" s="294"/>
      <c r="K174" s="253"/>
      <c r="L174" s="9" t="s">
        <v>309</v>
      </c>
      <c r="M174" s="327"/>
      <c r="S174" s="289"/>
      <c r="T174" s="289"/>
      <c r="U174" s="289"/>
      <c r="V174" s="289"/>
      <c r="W174" s="289"/>
      <c r="X174" s="289"/>
      <c r="Y174" s="289"/>
    </row>
    <row r="175" spans="1:25" ht="18.600000000000001" thickBot="1">
      <c r="A175" s="253"/>
      <c r="B175" s="253"/>
      <c r="D175" s="279"/>
      <c r="E175" s="253"/>
      <c r="G175" s="253"/>
      <c r="H175" s="253"/>
      <c r="I175" s="253"/>
      <c r="J175" s="294"/>
      <c r="K175" s="253"/>
      <c r="L175" s="9"/>
      <c r="M175" s="279"/>
      <c r="S175" s="289"/>
      <c r="T175" s="289"/>
      <c r="U175" s="289"/>
      <c r="V175" s="289"/>
      <c r="W175" s="289"/>
      <c r="X175" s="289"/>
      <c r="Y175" s="289"/>
    </row>
    <row r="176" spans="1:25">
      <c r="A176" s="253"/>
      <c r="B176" s="253"/>
      <c r="D176" s="392"/>
      <c r="E176" s="253"/>
      <c r="G176" s="253"/>
      <c r="H176" s="253"/>
      <c r="I176" s="253"/>
      <c r="J176" s="294"/>
      <c r="K176" s="253"/>
      <c r="L176" s="9"/>
      <c r="M176" s="327"/>
      <c r="S176" s="289"/>
      <c r="T176" s="289"/>
      <c r="U176" s="289"/>
      <c r="V176" s="289"/>
      <c r="W176" s="289"/>
      <c r="X176" s="289"/>
      <c r="Y176" s="289"/>
    </row>
    <row r="177" spans="1:25">
      <c r="A177" s="253"/>
      <c r="B177" s="9" t="s">
        <v>287</v>
      </c>
      <c r="C177" s="368"/>
      <c r="D177" s="392"/>
      <c r="E177" s="253"/>
      <c r="G177" s="253"/>
      <c r="H177" s="253"/>
      <c r="I177" s="253"/>
      <c r="J177" s="294"/>
      <c r="K177" s="9" t="s">
        <v>287</v>
      </c>
      <c r="L177" s="368"/>
      <c r="M177" s="327"/>
      <c r="S177" s="289"/>
      <c r="T177" s="289"/>
      <c r="U177" s="289"/>
      <c r="V177" s="289"/>
      <c r="W177" s="289"/>
      <c r="X177" s="289"/>
      <c r="Y177" s="289"/>
    </row>
    <row r="178" spans="1:25" ht="18.600000000000001" thickBot="1">
      <c r="A178" s="253"/>
      <c r="B178" s="253"/>
      <c r="C178" s="9" t="s">
        <v>299</v>
      </c>
      <c r="D178" s="392"/>
      <c r="E178" s="253"/>
      <c r="G178" s="253"/>
      <c r="H178" s="253"/>
      <c r="I178" s="253"/>
      <c r="J178" s="294"/>
      <c r="K178" s="253"/>
      <c r="L178" s="9" t="s">
        <v>299</v>
      </c>
      <c r="M178" s="327"/>
      <c r="S178" s="289"/>
      <c r="T178" s="289"/>
      <c r="U178" s="289"/>
      <c r="V178" s="289"/>
      <c r="W178" s="289"/>
      <c r="X178" s="289"/>
      <c r="Y178" s="289"/>
    </row>
    <row r="179" spans="1:25" ht="18.600000000000001" thickBot="1">
      <c r="A179" s="253"/>
      <c r="B179" s="253"/>
      <c r="D179" s="279"/>
      <c r="E179" s="253"/>
      <c r="G179" s="253"/>
      <c r="H179" s="253"/>
      <c r="I179" s="253"/>
      <c r="J179" s="294"/>
      <c r="K179" s="253"/>
      <c r="L179" s="9"/>
      <c r="M179" s="305">
        <v>4350000</v>
      </c>
      <c r="S179" s="289"/>
      <c r="T179" s="289"/>
      <c r="U179" s="289"/>
      <c r="V179" s="289"/>
      <c r="W179" s="289"/>
      <c r="X179" s="289"/>
      <c r="Y179" s="289"/>
    </row>
    <row r="180" spans="1:25">
      <c r="A180" s="253"/>
      <c r="B180" s="253"/>
      <c r="D180" s="392"/>
      <c r="E180" s="253"/>
      <c r="G180" s="253"/>
      <c r="H180" s="253"/>
      <c r="I180" s="253"/>
      <c r="J180" s="294"/>
      <c r="K180" s="253"/>
      <c r="L180" s="9"/>
      <c r="M180" s="327"/>
      <c r="S180" s="289"/>
      <c r="T180" s="289"/>
      <c r="U180" s="289"/>
      <c r="V180" s="289"/>
      <c r="W180" s="289"/>
      <c r="X180" s="289"/>
      <c r="Y180" s="289"/>
    </row>
    <row r="181" spans="1:25" ht="18.600000000000001" thickBot="1">
      <c r="A181" s="253"/>
      <c r="B181" s="253"/>
      <c r="C181" s="9" t="s">
        <v>297</v>
      </c>
      <c r="D181" s="392"/>
      <c r="E181" s="253"/>
      <c r="G181" s="253"/>
      <c r="H181" s="253"/>
      <c r="I181" s="253"/>
      <c r="J181" s="294"/>
      <c r="K181" s="253"/>
      <c r="L181" s="9" t="s">
        <v>297</v>
      </c>
      <c r="M181" s="327"/>
      <c r="S181" s="289"/>
      <c r="T181" s="289"/>
      <c r="U181" s="289"/>
      <c r="V181" s="289"/>
      <c r="W181" s="289"/>
      <c r="X181" s="289"/>
      <c r="Y181" s="289"/>
    </row>
    <row r="182" spans="1:25" ht="18.600000000000001" thickBot="1">
      <c r="A182" s="253"/>
      <c r="B182" s="253"/>
      <c r="D182" s="361"/>
      <c r="E182" s="253"/>
      <c r="G182" s="253"/>
      <c r="H182" s="253"/>
      <c r="I182" s="253"/>
      <c r="J182" s="294"/>
      <c r="K182" s="253"/>
      <c r="L182" s="9"/>
      <c r="M182" s="360">
        <v>180</v>
      </c>
      <c r="S182" s="289"/>
      <c r="T182" s="289"/>
      <c r="U182" s="289"/>
      <c r="V182" s="289"/>
      <c r="W182" s="289"/>
      <c r="X182" s="289"/>
      <c r="Y182" s="289"/>
    </row>
    <row r="183" spans="1:25" ht="18.600000000000001" thickBot="1">
      <c r="A183" s="253"/>
      <c r="B183" s="253"/>
      <c r="C183" s="9" t="s">
        <v>298</v>
      </c>
      <c r="D183" s="392"/>
      <c r="E183" s="253"/>
      <c r="G183" s="253"/>
      <c r="H183" s="253"/>
      <c r="I183" s="253"/>
      <c r="J183" s="294"/>
      <c r="K183" s="253"/>
      <c r="L183" s="9" t="s">
        <v>298</v>
      </c>
      <c r="M183" s="327"/>
      <c r="S183" s="289"/>
      <c r="T183" s="289"/>
      <c r="U183" s="289"/>
      <c r="V183" s="289"/>
      <c r="W183" s="289"/>
      <c r="X183" s="289"/>
      <c r="Y183" s="289"/>
    </row>
    <row r="184" spans="1:25" ht="18.600000000000001" thickBot="1">
      <c r="A184" s="253"/>
      <c r="B184" s="253"/>
      <c r="D184" s="361"/>
      <c r="E184" s="253"/>
      <c r="G184" s="253"/>
      <c r="H184" s="253"/>
      <c r="I184" s="253"/>
      <c r="J184" s="294"/>
      <c r="K184" s="253"/>
      <c r="L184" s="9"/>
      <c r="M184" s="360">
        <v>154</v>
      </c>
      <c r="S184" s="289"/>
      <c r="T184" s="289"/>
      <c r="U184" s="289"/>
      <c r="V184" s="289"/>
      <c r="W184" s="289"/>
      <c r="X184" s="289"/>
      <c r="Y184" s="289"/>
    </row>
    <row r="185" spans="1:25">
      <c r="A185" s="253"/>
      <c r="B185" s="253"/>
      <c r="D185" s="392"/>
      <c r="E185" s="253"/>
      <c r="G185" s="253"/>
      <c r="H185" s="253"/>
      <c r="I185" s="253"/>
      <c r="J185" s="294"/>
      <c r="K185" s="253"/>
      <c r="L185" s="9"/>
      <c r="M185" s="327"/>
      <c r="S185" s="289"/>
      <c r="T185" s="289"/>
      <c r="U185" s="289"/>
      <c r="V185" s="289"/>
      <c r="W185" s="289"/>
      <c r="X185" s="289"/>
      <c r="Y185" s="289"/>
    </row>
    <row r="186" spans="1:25">
      <c r="A186" s="253"/>
      <c r="B186" s="9" t="s">
        <v>288</v>
      </c>
      <c r="C186" s="368"/>
      <c r="D186" s="392"/>
      <c r="E186" s="253"/>
      <c r="G186" s="253"/>
      <c r="H186" s="253"/>
      <c r="I186" s="253"/>
      <c r="J186" s="294"/>
      <c r="K186" s="9" t="s">
        <v>289</v>
      </c>
      <c r="L186" s="368"/>
      <c r="M186" s="327"/>
      <c r="S186" s="289"/>
      <c r="T186" s="289"/>
      <c r="U186" s="289"/>
      <c r="V186" s="289"/>
      <c r="W186" s="289"/>
      <c r="X186" s="289"/>
      <c r="Y186" s="289"/>
    </row>
    <row r="187" spans="1:25" s="2" customFormat="1" ht="18.600000000000001" thickBot="1">
      <c r="A187" s="5"/>
      <c r="B187" s="9"/>
      <c r="C187" s="10" t="s">
        <v>280</v>
      </c>
      <c r="D187" s="381"/>
      <c r="E187" s="5"/>
      <c r="F187" s="5"/>
      <c r="G187" s="5"/>
      <c r="H187" s="5"/>
      <c r="I187" s="5"/>
      <c r="J187" s="299"/>
      <c r="K187" s="9"/>
      <c r="L187" s="10" t="s">
        <v>280</v>
      </c>
      <c r="M187" s="12"/>
      <c r="N187" s="302"/>
      <c r="O187" s="302"/>
      <c r="P187" s="302"/>
      <c r="Q187" s="302"/>
      <c r="S187" s="292"/>
      <c r="T187" s="288"/>
      <c r="U187" s="289"/>
      <c r="V187" s="288"/>
      <c r="W187" s="288"/>
      <c r="X187" s="288"/>
      <c r="Y187" s="288"/>
    </row>
    <row r="188" spans="1:25" s="2" customFormat="1" ht="18.600000000000001" thickBot="1">
      <c r="A188" s="5"/>
      <c r="B188" s="9"/>
      <c r="C188" s="10"/>
      <c r="D188" s="356">
        <f>D190+D192+D194+D196+D198+D200+D202</f>
        <v>0</v>
      </c>
      <c r="E188" s="5"/>
      <c r="F188" s="5"/>
      <c r="G188" s="5"/>
      <c r="H188" s="5"/>
      <c r="I188" s="5"/>
      <c r="J188" s="299"/>
      <c r="K188" s="9"/>
      <c r="L188" s="10"/>
      <c r="M188" s="305">
        <f>M190+M192+M194+M196+M198+M200+M202</f>
        <v>3260000</v>
      </c>
      <c r="N188" s="302"/>
      <c r="O188" s="302"/>
      <c r="P188" s="302"/>
      <c r="Q188" s="302"/>
      <c r="S188" s="292"/>
      <c r="T188" s="288"/>
      <c r="U188" s="289"/>
      <c r="V188" s="288"/>
      <c r="W188" s="288"/>
      <c r="X188" s="288"/>
      <c r="Y188" s="288"/>
    </row>
    <row r="189" spans="1:25" ht="18.600000000000001" thickBot="1">
      <c r="A189" s="253"/>
      <c r="B189" s="253"/>
      <c r="C189" s="9" t="s">
        <v>244</v>
      </c>
      <c r="D189" s="392"/>
      <c r="E189" s="253"/>
      <c r="G189" s="253"/>
      <c r="H189" s="253"/>
      <c r="I189" s="253"/>
      <c r="J189" s="294"/>
      <c r="K189" s="253"/>
      <c r="L189" s="9" t="s">
        <v>244</v>
      </c>
      <c r="M189" s="327"/>
      <c r="S189" s="289"/>
      <c r="T189" s="289"/>
      <c r="U189" s="289"/>
      <c r="V189" s="289"/>
      <c r="W189" s="289"/>
      <c r="X189" s="289"/>
      <c r="Y189" s="289"/>
    </row>
    <row r="190" spans="1:25" ht="18.600000000000001" thickBot="1">
      <c r="A190" s="253"/>
      <c r="B190" s="253"/>
      <c r="D190" s="279"/>
      <c r="E190" s="253"/>
      <c r="G190" s="253"/>
      <c r="H190" s="253"/>
      <c r="I190" s="253"/>
      <c r="J190" s="294"/>
      <c r="K190" s="253"/>
      <c r="L190" s="9"/>
      <c r="M190" s="305"/>
      <c r="S190" s="289"/>
      <c r="T190" s="289"/>
      <c r="U190" s="289"/>
      <c r="V190" s="289"/>
      <c r="W190" s="289"/>
      <c r="X190" s="289"/>
      <c r="Y190" s="289"/>
    </row>
    <row r="191" spans="1:25" ht="18.600000000000001" thickBot="1">
      <c r="A191" s="253"/>
      <c r="B191" s="253"/>
      <c r="C191" s="9" t="s">
        <v>245</v>
      </c>
      <c r="D191" s="392"/>
      <c r="E191" s="253"/>
      <c r="G191" s="253"/>
      <c r="H191" s="253"/>
      <c r="I191" s="253"/>
      <c r="J191" s="294"/>
      <c r="K191" s="253"/>
      <c r="L191" s="9" t="s">
        <v>245</v>
      </c>
      <c r="M191" s="327"/>
      <c r="S191" s="289"/>
      <c r="T191" s="289"/>
      <c r="U191" s="289"/>
      <c r="V191" s="289"/>
      <c r="W191" s="289"/>
      <c r="X191" s="289"/>
      <c r="Y191" s="289"/>
    </row>
    <row r="192" spans="1:25" ht="18.600000000000001" thickBot="1">
      <c r="A192" s="253"/>
      <c r="B192" s="253"/>
      <c r="D192" s="279"/>
      <c r="E192" s="253"/>
      <c r="G192" s="253"/>
      <c r="H192" s="253"/>
      <c r="I192" s="253"/>
      <c r="J192" s="294"/>
      <c r="K192" s="253"/>
      <c r="L192" s="9"/>
      <c r="M192" s="305">
        <v>160000</v>
      </c>
      <c r="S192" s="289"/>
      <c r="T192" s="289"/>
      <c r="U192" s="289"/>
      <c r="V192" s="289"/>
      <c r="W192" s="289"/>
      <c r="X192" s="289"/>
      <c r="Y192" s="289"/>
    </row>
    <row r="193" spans="1:25" ht="18.600000000000001" thickBot="1">
      <c r="A193" s="253"/>
      <c r="B193" s="253"/>
      <c r="C193" s="9" t="s">
        <v>246</v>
      </c>
      <c r="D193" s="392"/>
      <c r="E193" s="253"/>
      <c r="G193" s="253"/>
      <c r="H193" s="253"/>
      <c r="I193" s="253"/>
      <c r="J193" s="294"/>
      <c r="K193" s="253"/>
      <c r="L193" s="9" t="s">
        <v>246</v>
      </c>
      <c r="M193" s="327"/>
      <c r="S193" s="289"/>
      <c r="T193" s="289"/>
      <c r="U193" s="289"/>
      <c r="V193" s="289"/>
      <c r="W193" s="289"/>
      <c r="X193" s="289"/>
      <c r="Y193" s="289"/>
    </row>
    <row r="194" spans="1:25" ht="18.600000000000001" thickBot="1">
      <c r="A194" s="253"/>
      <c r="B194" s="253"/>
      <c r="D194" s="279"/>
      <c r="E194" s="253"/>
      <c r="G194" s="253"/>
      <c r="H194" s="253"/>
      <c r="I194" s="253"/>
      <c r="J194" s="294"/>
      <c r="K194" s="253"/>
      <c r="L194" s="9"/>
      <c r="M194" s="305">
        <v>100000</v>
      </c>
      <c r="S194" s="289"/>
      <c r="T194" s="289"/>
      <c r="U194" s="289"/>
      <c r="V194" s="289"/>
      <c r="W194" s="289"/>
      <c r="X194" s="289"/>
      <c r="Y194" s="289"/>
    </row>
    <row r="195" spans="1:25" ht="18.600000000000001" thickBot="1">
      <c r="A195" s="253"/>
      <c r="B195" s="253"/>
      <c r="C195" s="9" t="s">
        <v>300</v>
      </c>
      <c r="D195" s="392"/>
      <c r="E195" s="253"/>
      <c r="G195" s="253"/>
      <c r="H195" s="253"/>
      <c r="I195" s="253"/>
      <c r="J195" s="294"/>
      <c r="K195" s="253"/>
      <c r="L195" s="9" t="s">
        <v>300</v>
      </c>
      <c r="M195" s="327"/>
      <c r="S195" s="289"/>
      <c r="T195" s="289"/>
      <c r="U195" s="289"/>
      <c r="V195" s="289"/>
      <c r="W195" s="289"/>
      <c r="X195" s="289"/>
      <c r="Y195" s="289"/>
    </row>
    <row r="196" spans="1:25" ht="18.600000000000001" thickBot="1">
      <c r="A196" s="253"/>
      <c r="B196" s="253"/>
      <c r="D196" s="279"/>
      <c r="E196" s="253"/>
      <c r="G196" s="253"/>
      <c r="H196" s="253"/>
      <c r="I196" s="253"/>
      <c r="J196" s="294"/>
      <c r="K196" s="253"/>
      <c r="L196" s="9"/>
      <c r="M196" s="305"/>
      <c r="S196" s="289"/>
      <c r="T196" s="289"/>
      <c r="U196" s="289"/>
      <c r="V196" s="289"/>
      <c r="W196" s="289"/>
      <c r="X196" s="289"/>
      <c r="Y196" s="289"/>
    </row>
    <row r="197" spans="1:25" ht="18.600000000000001" thickBot="1">
      <c r="A197" s="253"/>
      <c r="B197" s="253"/>
      <c r="C197" s="9" t="s">
        <v>247</v>
      </c>
      <c r="D197" s="392"/>
      <c r="E197" s="253"/>
      <c r="G197" s="253"/>
      <c r="H197" s="253"/>
      <c r="I197" s="253"/>
      <c r="J197" s="294"/>
      <c r="K197" s="253"/>
      <c r="L197" s="9" t="s">
        <v>247</v>
      </c>
      <c r="M197" s="327"/>
      <c r="S197" s="289"/>
      <c r="T197" s="289"/>
      <c r="U197" s="289"/>
      <c r="V197" s="289"/>
      <c r="W197" s="289"/>
      <c r="X197" s="289"/>
      <c r="Y197" s="289"/>
    </row>
    <row r="198" spans="1:25" ht="18.600000000000001" thickBot="1">
      <c r="A198" s="253"/>
      <c r="B198" s="253"/>
      <c r="D198" s="279"/>
      <c r="E198" s="253"/>
      <c r="G198" s="253"/>
      <c r="H198" s="253"/>
      <c r="I198" s="253"/>
      <c r="J198" s="294"/>
      <c r="K198" s="253"/>
      <c r="L198" s="9"/>
      <c r="M198" s="305"/>
      <c r="S198" s="289"/>
      <c r="T198" s="289"/>
      <c r="U198" s="289"/>
      <c r="V198" s="289"/>
      <c r="W198" s="289"/>
      <c r="X198" s="289"/>
      <c r="Y198" s="289"/>
    </row>
    <row r="199" spans="1:25" ht="18.600000000000001" thickBot="1">
      <c r="A199" s="253"/>
      <c r="B199" s="253"/>
      <c r="C199" s="9" t="s">
        <v>248</v>
      </c>
      <c r="D199" s="392"/>
      <c r="E199" s="253"/>
      <c r="G199" s="253"/>
      <c r="H199" s="253"/>
      <c r="I199" s="253"/>
      <c r="J199" s="294"/>
      <c r="K199" s="253"/>
      <c r="L199" s="9" t="s">
        <v>248</v>
      </c>
      <c r="M199" s="327"/>
      <c r="S199" s="289"/>
      <c r="T199" s="289"/>
      <c r="U199" s="289"/>
      <c r="V199" s="289"/>
      <c r="W199" s="289"/>
      <c r="X199" s="289"/>
      <c r="Y199" s="289"/>
    </row>
    <row r="200" spans="1:25" ht="18.600000000000001" thickBot="1">
      <c r="A200" s="253"/>
      <c r="B200" s="253"/>
      <c r="D200" s="279"/>
      <c r="E200" s="253"/>
      <c r="G200" s="253"/>
      <c r="H200" s="253"/>
      <c r="I200" s="253"/>
      <c r="J200" s="294"/>
      <c r="K200" s="253"/>
      <c r="L200" s="9"/>
      <c r="M200" s="305"/>
      <c r="S200" s="289"/>
      <c r="T200" s="289"/>
      <c r="U200" s="289"/>
      <c r="V200" s="289"/>
      <c r="W200" s="289"/>
      <c r="X200" s="289"/>
      <c r="Y200" s="289"/>
    </row>
    <row r="201" spans="1:25" ht="18.600000000000001" thickBot="1">
      <c r="A201" s="253"/>
      <c r="B201" s="253"/>
      <c r="C201" s="9" t="s">
        <v>357</v>
      </c>
      <c r="D201" s="392"/>
      <c r="E201" s="253"/>
      <c r="G201" s="253"/>
      <c r="H201" s="253"/>
      <c r="I201" s="253"/>
      <c r="J201" s="294"/>
      <c r="K201" s="253"/>
      <c r="L201" s="9" t="s">
        <v>357</v>
      </c>
      <c r="M201" s="327"/>
      <c r="S201" s="289"/>
      <c r="T201" s="289"/>
      <c r="U201" s="289"/>
      <c r="V201" s="289"/>
      <c r="W201" s="289"/>
      <c r="X201" s="289"/>
      <c r="Y201" s="289"/>
    </row>
    <row r="202" spans="1:25" ht="18.600000000000001" thickBot="1">
      <c r="A202" s="253"/>
      <c r="B202" s="253"/>
      <c r="D202" s="279"/>
      <c r="E202" s="253"/>
      <c r="G202" s="253"/>
      <c r="H202" s="253"/>
      <c r="I202" s="253"/>
      <c r="J202" s="294"/>
      <c r="K202" s="253"/>
      <c r="L202" s="9"/>
      <c r="M202" s="305">
        <v>3000000</v>
      </c>
      <c r="S202" s="289"/>
      <c r="T202" s="289"/>
      <c r="U202" s="289"/>
      <c r="V202" s="289"/>
      <c r="W202" s="289"/>
      <c r="X202" s="289"/>
      <c r="Y202" s="289"/>
    </row>
    <row r="203" spans="1:25">
      <c r="A203" s="253"/>
      <c r="B203" s="253"/>
      <c r="D203" s="392"/>
      <c r="E203" s="253"/>
      <c r="G203" s="253"/>
      <c r="H203" s="253"/>
      <c r="I203" s="253"/>
      <c r="J203" s="294"/>
      <c r="K203" s="294"/>
      <c r="M203" s="297"/>
      <c r="S203" s="289"/>
      <c r="T203" s="289"/>
      <c r="U203" s="289"/>
      <c r="V203" s="289"/>
      <c r="W203" s="289"/>
      <c r="X203" s="289"/>
      <c r="Y203" s="289"/>
    </row>
    <row r="204" spans="1:25" ht="18.600000000000001" thickBot="1">
      <c r="A204" s="253"/>
      <c r="B204" s="253"/>
      <c r="C204" s="10" t="s">
        <v>212</v>
      </c>
      <c r="D204" s="381"/>
      <c r="E204" s="253"/>
      <c r="G204" s="253"/>
      <c r="H204" s="253"/>
      <c r="I204" s="253"/>
      <c r="J204" s="294"/>
      <c r="K204" s="253"/>
      <c r="L204" s="10" t="s">
        <v>212</v>
      </c>
      <c r="M204" s="12"/>
      <c r="S204" s="289"/>
      <c r="T204" s="289"/>
      <c r="U204" s="289"/>
      <c r="V204" s="289"/>
      <c r="W204" s="289"/>
      <c r="X204" s="289"/>
      <c r="Y204" s="289"/>
    </row>
    <row r="205" spans="1:25" ht="18.600000000000001" thickBot="1">
      <c r="A205" s="253"/>
      <c r="B205" s="253"/>
      <c r="C205" s="10" t="s">
        <v>275</v>
      </c>
      <c r="D205" s="279"/>
      <c r="E205" s="253"/>
      <c r="G205" s="253"/>
      <c r="H205" s="253"/>
      <c r="I205" s="253"/>
      <c r="J205" s="294"/>
      <c r="K205" s="253"/>
      <c r="L205" s="10"/>
      <c r="M205" s="279" t="s">
        <v>271</v>
      </c>
      <c r="S205" s="289"/>
      <c r="T205" s="289"/>
      <c r="U205" s="289"/>
      <c r="V205" s="289"/>
      <c r="W205" s="289"/>
      <c r="X205" s="289"/>
      <c r="Y205" s="289"/>
    </row>
    <row r="206" spans="1:25">
      <c r="A206" s="253"/>
      <c r="B206" s="253"/>
      <c r="C206" s="10"/>
      <c r="D206" s="294"/>
      <c r="E206" s="9"/>
      <c r="F206" s="253"/>
      <c r="G206" s="253"/>
      <c r="H206" s="253"/>
      <c r="I206" s="294"/>
      <c r="J206" s="294"/>
      <c r="K206" s="253"/>
      <c r="L206" s="10"/>
      <c r="M206" s="253"/>
      <c r="N206" s="295"/>
      <c r="O206" s="296"/>
      <c r="Q206" s="368"/>
      <c r="R206" s="289"/>
      <c r="S206" s="289"/>
      <c r="T206" s="289"/>
      <c r="U206" s="289"/>
      <c r="V206" s="289"/>
      <c r="W206" s="289"/>
      <c r="X206" s="289"/>
    </row>
    <row r="207" spans="1:25">
      <c r="A207" s="253"/>
      <c r="B207" s="343" t="s">
        <v>257</v>
      </c>
      <c r="C207" s="344"/>
      <c r="D207" s="345"/>
      <c r="E207" s="343"/>
      <c r="F207" s="344"/>
      <c r="G207" s="345"/>
      <c r="H207" s="253"/>
      <c r="I207" s="253"/>
      <c r="J207" s="294"/>
      <c r="K207" s="343" t="s">
        <v>257</v>
      </c>
      <c r="L207" s="344"/>
      <c r="M207" s="345"/>
      <c r="N207" s="352"/>
      <c r="O207" s="353"/>
      <c r="P207" s="352"/>
      <c r="S207" s="289"/>
      <c r="T207" s="289"/>
      <c r="U207" s="289"/>
      <c r="V207" s="289"/>
      <c r="W207" s="289"/>
      <c r="X207" s="289"/>
      <c r="Y207" s="289"/>
    </row>
    <row r="208" spans="1:25" ht="18.600000000000001" thickBot="1">
      <c r="A208" s="253"/>
      <c r="B208" s="253"/>
      <c r="C208" s="10" t="s">
        <v>213</v>
      </c>
      <c r="D208" s="381"/>
      <c r="E208" s="253"/>
      <c r="G208" s="253"/>
      <c r="H208" s="253"/>
      <c r="I208" s="253"/>
      <c r="J208" s="294"/>
      <c r="K208" s="253"/>
      <c r="L208" s="10" t="s">
        <v>213</v>
      </c>
      <c r="M208" s="12"/>
      <c r="S208" s="289"/>
      <c r="T208" s="289"/>
      <c r="U208" s="289"/>
      <c r="V208" s="289"/>
      <c r="W208" s="289"/>
      <c r="X208" s="289"/>
      <c r="Y208" s="289"/>
    </row>
    <row r="209" spans="1:27" ht="18.600000000000001" thickBot="1">
      <c r="A209" s="253"/>
      <c r="B209" s="253"/>
      <c r="C209" s="10" t="s">
        <v>275</v>
      </c>
      <c r="D209" s="284"/>
      <c r="E209" s="253"/>
      <c r="G209" s="253"/>
      <c r="H209" s="253"/>
      <c r="I209" s="253"/>
      <c r="J209" s="294"/>
      <c r="K209" s="253"/>
      <c r="L209" s="10"/>
      <c r="M209" s="284" t="s">
        <v>264</v>
      </c>
      <c r="S209" s="289"/>
      <c r="T209" s="289"/>
      <c r="U209" s="289"/>
      <c r="V209" s="289"/>
      <c r="W209" s="289"/>
      <c r="X209" s="289"/>
      <c r="Y209" s="289"/>
    </row>
    <row r="210" spans="1:27" ht="18.600000000000001" thickBot="1">
      <c r="A210" s="253"/>
      <c r="B210" s="253"/>
      <c r="C210" s="10" t="s">
        <v>373</v>
      </c>
      <c r="D210" s="381"/>
      <c r="E210" s="253"/>
      <c r="G210" s="253"/>
      <c r="H210" s="253"/>
      <c r="I210" s="253"/>
      <c r="J210" s="294"/>
      <c r="K210" s="253"/>
      <c r="L210" s="10" t="s">
        <v>373</v>
      </c>
      <c r="M210" s="12"/>
      <c r="S210" s="289"/>
      <c r="T210" s="289"/>
      <c r="U210" s="289"/>
      <c r="V210" s="289"/>
      <c r="W210" s="289"/>
      <c r="X210" s="289"/>
      <c r="Y210" s="289"/>
    </row>
    <row r="211" spans="1:27" ht="18.600000000000001" thickBot="1">
      <c r="A211" s="253"/>
      <c r="B211" s="253"/>
      <c r="C211" s="10"/>
      <c r="D211" s="279"/>
      <c r="E211" s="253"/>
      <c r="G211" s="253"/>
      <c r="H211" s="253"/>
      <c r="I211" s="253"/>
      <c r="J211" s="294"/>
      <c r="K211" s="253"/>
      <c r="L211" s="10"/>
      <c r="M211" s="279"/>
      <c r="S211" s="289"/>
      <c r="T211" s="289"/>
      <c r="U211" s="289"/>
      <c r="V211" s="289"/>
      <c r="W211" s="289"/>
      <c r="X211" s="289"/>
      <c r="Y211" s="289"/>
    </row>
    <row r="212" spans="1:27" ht="18.600000000000001" thickBot="1">
      <c r="A212" s="253"/>
      <c r="B212" s="253"/>
      <c r="C212" s="10" t="s">
        <v>374</v>
      </c>
      <c r="D212" s="381"/>
      <c r="E212" s="253"/>
      <c r="G212" s="253"/>
      <c r="H212" s="253"/>
      <c r="I212" s="253"/>
      <c r="J212" s="294"/>
      <c r="K212" s="253"/>
      <c r="L212" s="10" t="s">
        <v>374</v>
      </c>
      <c r="M212" s="12"/>
      <c r="S212" s="289"/>
      <c r="T212" s="289"/>
      <c r="U212" s="289"/>
      <c r="V212" s="289"/>
      <c r="W212" s="289"/>
      <c r="X212" s="289"/>
      <c r="Y212" s="289"/>
    </row>
    <row r="213" spans="1:27" ht="18.600000000000001" thickBot="1">
      <c r="A213" s="253"/>
      <c r="B213" s="253"/>
      <c r="C213" s="10"/>
      <c r="D213" s="279"/>
      <c r="E213" s="253"/>
      <c r="G213" s="253"/>
      <c r="H213" s="253"/>
      <c r="I213" s="253"/>
      <c r="J213" s="294"/>
      <c r="K213" s="253"/>
      <c r="L213" s="10"/>
      <c r="M213" s="364">
        <v>2000000</v>
      </c>
      <c r="P213" s="334"/>
      <c r="Q213" s="334"/>
      <c r="R213" s="335"/>
      <c r="S213" s="347"/>
      <c r="T213" s="347"/>
      <c r="U213" s="347"/>
      <c r="V213" s="347"/>
      <c r="W213" s="347"/>
      <c r="X213" s="347"/>
      <c r="Y213" s="347"/>
      <c r="Z213" s="335"/>
      <c r="AA213" s="335"/>
    </row>
    <row r="214" spans="1:27" ht="18.600000000000001" thickBot="1">
      <c r="A214" s="253"/>
      <c r="B214" s="253"/>
      <c r="C214" s="10" t="s">
        <v>216</v>
      </c>
      <c r="D214" s="381"/>
      <c r="E214" s="253"/>
      <c r="G214" s="253"/>
      <c r="H214" s="253"/>
      <c r="I214" s="253"/>
      <c r="J214" s="294"/>
      <c r="K214" s="253"/>
      <c r="L214" s="10" t="s">
        <v>216</v>
      </c>
      <c r="M214" s="12"/>
      <c r="P214" s="334"/>
      <c r="Q214" s="334"/>
      <c r="R214" s="335"/>
      <c r="S214" s="347"/>
      <c r="T214" s="347"/>
      <c r="U214" s="347"/>
      <c r="V214" s="347"/>
      <c r="W214" s="347"/>
      <c r="X214" s="347"/>
      <c r="Y214" s="347"/>
      <c r="Z214" s="335"/>
      <c r="AA214" s="335"/>
    </row>
    <row r="215" spans="1:27" ht="18.600000000000001" thickBot="1">
      <c r="A215" s="253"/>
      <c r="B215" s="253"/>
      <c r="C215" s="10"/>
      <c r="D215" s="279"/>
      <c r="E215" s="253"/>
      <c r="G215" s="253"/>
      <c r="H215" s="253"/>
      <c r="I215" s="253"/>
      <c r="J215" s="294"/>
      <c r="K215" s="253"/>
      <c r="L215" s="10"/>
      <c r="M215" s="364">
        <v>56900000000</v>
      </c>
      <c r="P215" s="334"/>
      <c r="Q215" s="334"/>
      <c r="R215" s="335"/>
      <c r="S215" s="347"/>
      <c r="T215" s="347"/>
      <c r="U215" s="347"/>
      <c r="V215" s="347"/>
      <c r="W215" s="347"/>
      <c r="X215" s="347"/>
      <c r="Y215" s="347"/>
      <c r="Z215" s="335"/>
      <c r="AA215" s="335"/>
    </row>
    <row r="216" spans="1:27" s="2" customFormat="1">
      <c r="A216" s="5"/>
      <c r="B216" s="5"/>
      <c r="C216" s="300"/>
      <c r="D216" s="392"/>
      <c r="E216" s="299"/>
      <c r="F216" s="300"/>
      <c r="G216" s="299"/>
      <c r="H216" s="299"/>
      <c r="I216" s="5"/>
      <c r="J216" s="299"/>
      <c r="K216" s="5"/>
      <c r="L216" s="10"/>
      <c r="M216" s="327"/>
      <c r="N216" s="302"/>
      <c r="O216" s="300"/>
      <c r="P216" s="354"/>
      <c r="Q216" s="354"/>
      <c r="R216" s="355"/>
      <c r="S216" s="348"/>
      <c r="T216" s="348"/>
      <c r="U216" s="348"/>
      <c r="V216" s="348"/>
      <c r="W216" s="348"/>
      <c r="X216" s="348"/>
      <c r="Y216" s="348"/>
      <c r="Z216" s="355"/>
      <c r="AA216" s="355"/>
    </row>
    <row r="217" spans="1:27" s="2" customFormat="1" ht="18.75" customHeight="1">
      <c r="A217" s="5"/>
      <c r="B217" s="5"/>
      <c r="C217" s="420" t="s">
        <v>276</v>
      </c>
      <c r="D217" s="421"/>
      <c r="E217" s="421"/>
      <c r="F217" s="421"/>
      <c r="G217" s="421"/>
      <c r="H217" s="421"/>
      <c r="I217" s="5"/>
      <c r="J217" s="10"/>
      <c r="K217" s="5"/>
      <c r="L217" s="423" t="s">
        <v>276</v>
      </c>
      <c r="M217" s="718"/>
      <c r="N217" s="718"/>
      <c r="O217" s="718"/>
      <c r="P217" s="718"/>
      <c r="Q217" s="718"/>
    </row>
    <row r="218" spans="1:27">
      <c r="A218" s="253"/>
      <c r="B218" s="253"/>
      <c r="C218" s="421"/>
      <c r="D218" s="421"/>
      <c r="E218" s="421"/>
      <c r="F218" s="421"/>
      <c r="G218" s="421"/>
      <c r="H218" s="421"/>
      <c r="I218" s="253"/>
      <c r="J218" s="294"/>
      <c r="K218" s="253"/>
      <c r="L218" s="718"/>
      <c r="M218" s="718"/>
      <c r="N218" s="718"/>
      <c r="O218" s="718"/>
      <c r="P218" s="718"/>
      <c r="Q218" s="718"/>
    </row>
    <row r="219" spans="1:27" s="2" customFormat="1" ht="18.75" customHeight="1">
      <c r="A219" s="5"/>
      <c r="B219" s="5"/>
      <c r="C219" s="417" t="s">
        <v>266</v>
      </c>
      <c r="D219" s="418"/>
      <c r="E219" s="418"/>
      <c r="F219" s="418"/>
      <c r="G219" s="418"/>
      <c r="H219" s="418"/>
      <c r="I219" s="5"/>
      <c r="J219" s="10"/>
      <c r="K219" s="5"/>
      <c r="L219" s="423" t="s">
        <v>261</v>
      </c>
      <c r="M219" s="718"/>
      <c r="N219" s="718"/>
      <c r="O219" s="718"/>
      <c r="P219" s="718"/>
      <c r="Q219" s="718"/>
    </row>
    <row r="220" spans="1:27">
      <c r="A220" s="253"/>
      <c r="B220" s="342"/>
      <c r="C220" s="419"/>
      <c r="D220" s="419"/>
      <c r="E220" s="419"/>
      <c r="F220" s="419"/>
      <c r="G220" s="419"/>
      <c r="H220" s="419"/>
      <c r="I220" s="253"/>
      <c r="J220" s="294"/>
      <c r="K220" s="253"/>
      <c r="L220" s="718"/>
      <c r="M220" s="718"/>
      <c r="N220" s="718"/>
      <c r="O220" s="718"/>
      <c r="P220" s="718"/>
      <c r="Q220" s="718"/>
    </row>
    <row r="221" spans="1:27">
      <c r="A221" s="253"/>
      <c r="B221" s="253"/>
      <c r="C221" s="300"/>
      <c r="D221" s="392"/>
      <c r="E221" s="294"/>
      <c r="F221" s="295"/>
      <c r="G221" s="294"/>
      <c r="H221" s="294"/>
      <c r="I221" s="253"/>
      <c r="J221" s="294"/>
      <c r="K221" s="253"/>
      <c r="L221" s="10"/>
      <c r="M221" s="327"/>
      <c r="P221" s="334"/>
      <c r="Q221" s="334"/>
      <c r="R221" s="335"/>
      <c r="S221" s="347"/>
      <c r="T221" s="347"/>
      <c r="U221" s="347"/>
      <c r="V221" s="347"/>
      <c r="W221" s="347"/>
      <c r="X221" s="347"/>
      <c r="Y221" s="347"/>
      <c r="Z221" s="335"/>
      <c r="AA221" s="335"/>
    </row>
    <row r="222" spans="1:27">
      <c r="A222" s="253"/>
      <c r="B222" s="253" t="s">
        <v>250</v>
      </c>
      <c r="C222" s="300"/>
      <c r="D222" s="392"/>
      <c r="E222" s="294"/>
      <c r="F222" s="295"/>
      <c r="G222" s="294"/>
      <c r="H222" s="294"/>
      <c r="I222" s="253"/>
      <c r="J222" s="294"/>
      <c r="K222" s="253" t="s">
        <v>250</v>
      </c>
      <c r="M222" s="297"/>
      <c r="P222" s="334"/>
      <c r="Q222" s="334"/>
      <c r="R222" s="335"/>
      <c r="S222" s="347"/>
      <c r="T222" s="347"/>
      <c r="U222" s="347"/>
      <c r="V222" s="347"/>
      <c r="W222" s="347"/>
      <c r="X222" s="347"/>
      <c r="Y222" s="347"/>
      <c r="Z222" s="335"/>
      <c r="AA222" s="335"/>
    </row>
    <row r="223" spans="1:27" ht="18.600000000000001" thickBot="1">
      <c r="A223" s="253"/>
      <c r="B223" s="253"/>
      <c r="C223" s="295" t="s">
        <v>251</v>
      </c>
      <c r="D223" s="294"/>
      <c r="E223" s="294"/>
      <c r="F223" s="294"/>
      <c r="G223" s="294"/>
      <c r="H223" s="294"/>
      <c r="I223" s="253"/>
      <c r="J223" s="294"/>
      <c r="K223" s="294"/>
      <c r="L223" s="9" t="s">
        <v>251</v>
      </c>
      <c r="M223" s="297"/>
      <c r="O223" s="296"/>
      <c r="P223" s="334"/>
      <c r="Q223" s="334"/>
      <c r="R223" s="335"/>
      <c r="S223" s="347"/>
      <c r="T223" s="347"/>
      <c r="U223" s="347"/>
      <c r="V223" s="347"/>
      <c r="W223" s="347"/>
      <c r="X223" s="347"/>
      <c r="Y223" s="347"/>
      <c r="Z223" s="335"/>
      <c r="AA223" s="335"/>
    </row>
    <row r="224" spans="1:27" ht="18.600000000000001" thickBot="1">
      <c r="A224" s="253"/>
      <c r="B224" s="253"/>
      <c r="D224" s="279"/>
      <c r="E224" s="253"/>
      <c r="F224" s="253"/>
      <c r="G224" s="253"/>
      <c r="H224" s="253"/>
      <c r="I224" s="253"/>
      <c r="J224" s="294"/>
      <c r="K224" s="294"/>
      <c r="M224" s="305">
        <v>10000000</v>
      </c>
      <c r="O224" s="296"/>
      <c r="P224" s="334"/>
      <c r="Q224" s="334"/>
      <c r="R224" s="335"/>
      <c r="S224" s="347"/>
      <c r="T224" s="348"/>
      <c r="U224" s="347"/>
      <c r="V224" s="347"/>
      <c r="W224" s="347"/>
      <c r="X224" s="347"/>
      <c r="Y224" s="347"/>
      <c r="Z224" s="335"/>
      <c r="AA224" s="335"/>
    </row>
    <row r="225" spans="1:27" ht="18.600000000000001" thickBot="1">
      <c r="A225" s="253"/>
      <c r="B225" s="253"/>
      <c r="C225" s="9" t="s">
        <v>173</v>
      </c>
      <c r="D225" s="253"/>
      <c r="E225" s="253"/>
      <c r="F225" s="253"/>
      <c r="G225" s="253"/>
      <c r="H225" s="253"/>
      <c r="I225" s="253"/>
      <c r="L225" s="295" t="s">
        <v>173</v>
      </c>
      <c r="O225" s="296"/>
      <c r="P225" s="334"/>
      <c r="Q225" s="334"/>
      <c r="R225" s="335"/>
      <c r="S225" s="349"/>
      <c r="T225" s="347"/>
      <c r="U225" s="347"/>
      <c r="V225" s="347"/>
      <c r="W225" s="347"/>
      <c r="X225" s="347"/>
      <c r="Y225" s="347"/>
      <c r="Z225" s="335"/>
      <c r="AA225" s="335"/>
    </row>
    <row r="226" spans="1:27" ht="18.600000000000001" thickBot="1">
      <c r="A226" s="253"/>
      <c r="B226" s="253"/>
      <c r="D226" s="279"/>
      <c r="E226" s="253"/>
      <c r="F226" s="253"/>
      <c r="G226" s="253"/>
      <c r="H226" s="253"/>
      <c r="I226" s="253"/>
      <c r="M226" s="305">
        <v>100000</v>
      </c>
      <c r="O226" s="296"/>
      <c r="P226" s="334"/>
      <c r="Q226" s="334"/>
      <c r="R226" s="335"/>
      <c r="S226" s="349"/>
      <c r="T226" s="348"/>
      <c r="U226" s="347"/>
      <c r="V226" s="347"/>
      <c r="W226" s="347"/>
      <c r="X226" s="347"/>
      <c r="Y226" s="347"/>
      <c r="Z226" s="335"/>
      <c r="AA226" s="335"/>
    </row>
    <row r="227" spans="1:27">
      <c r="A227" s="253"/>
      <c r="B227" s="253"/>
      <c r="C227" s="9" t="s">
        <v>252</v>
      </c>
      <c r="D227" s="253"/>
      <c r="E227" s="253"/>
      <c r="F227" s="253"/>
      <c r="G227" s="253"/>
      <c r="H227" s="253"/>
      <c r="I227" s="253"/>
      <c r="L227" s="295" t="s">
        <v>174</v>
      </c>
      <c r="O227" s="296"/>
      <c r="P227" s="334"/>
      <c r="Q227" s="334"/>
      <c r="R227" s="335"/>
      <c r="S227" s="349"/>
      <c r="T227" s="347"/>
      <c r="U227" s="347"/>
      <c r="V227" s="347"/>
      <c r="W227" s="347"/>
      <c r="X227" s="347"/>
      <c r="Y227" s="347"/>
      <c r="Z227" s="335"/>
      <c r="AA227" s="335"/>
    </row>
    <row r="228" spans="1:27">
      <c r="A228" s="253"/>
      <c r="B228" s="342"/>
      <c r="C228" s="358"/>
      <c r="D228" s="342"/>
      <c r="E228" s="342"/>
      <c r="F228" s="342"/>
      <c r="G228" s="342"/>
      <c r="H228" s="342"/>
      <c r="I228" s="253"/>
      <c r="O228" s="296"/>
      <c r="P228" s="334"/>
      <c r="Q228" s="334"/>
      <c r="R228" s="335"/>
      <c r="S228" s="349"/>
      <c r="T228" s="347"/>
      <c r="U228" s="347"/>
      <c r="V228" s="347"/>
      <c r="W228" s="347"/>
      <c r="X228" s="347"/>
      <c r="Y228" s="347"/>
      <c r="Z228" s="335"/>
      <c r="AA228" s="335"/>
    </row>
    <row r="229" spans="1:27">
      <c r="D229" s="380"/>
      <c r="J229" s="368"/>
      <c r="K229" s="368"/>
      <c r="L229" s="9"/>
      <c r="M229" s="368"/>
      <c r="N229" s="368"/>
      <c r="O229" s="9"/>
      <c r="P229" s="368"/>
      <c r="Q229" s="368"/>
      <c r="S229" s="347"/>
      <c r="T229" s="347"/>
      <c r="U229" s="347"/>
      <c r="V229" s="347"/>
      <c r="W229" s="347"/>
      <c r="X229" s="347"/>
      <c r="Y229" s="347"/>
      <c r="Z229" s="335"/>
      <c r="AA229" s="335"/>
    </row>
    <row r="230" spans="1:27" ht="18.600000000000001" thickBot="1">
      <c r="A230" s="366" t="s">
        <v>305</v>
      </c>
      <c r="D230" s="380"/>
      <c r="J230" s="366" t="s">
        <v>305</v>
      </c>
      <c r="K230" s="368"/>
      <c r="L230" s="9"/>
      <c r="M230" s="368"/>
      <c r="N230" s="368"/>
      <c r="O230" s="9"/>
      <c r="P230" s="368"/>
      <c r="Q230" s="368"/>
      <c r="S230" s="347"/>
      <c r="T230" s="347"/>
      <c r="U230" s="347"/>
      <c r="V230" s="347"/>
      <c r="W230" s="347"/>
      <c r="X230" s="347"/>
      <c r="Y230" s="347"/>
      <c r="Z230" s="335"/>
      <c r="AA230" s="335"/>
    </row>
    <row r="231" spans="1:27" ht="20.399999999999999" thickBot="1">
      <c r="D231" s="365"/>
      <c r="J231" s="368"/>
      <c r="K231" s="368"/>
      <c r="L231" s="9"/>
      <c r="M231" s="367">
        <f>M239</f>
        <v>21482000</v>
      </c>
      <c r="N231" s="368"/>
      <c r="O231" s="9"/>
      <c r="P231" s="368"/>
      <c r="Q231" s="368"/>
      <c r="S231" s="347"/>
      <c r="T231" s="347"/>
      <c r="U231" s="347"/>
      <c r="V231" s="347"/>
      <c r="W231" s="347"/>
      <c r="X231" s="347"/>
      <c r="Y231" s="347"/>
      <c r="Z231" s="335"/>
      <c r="AA231" s="335"/>
    </row>
    <row r="232" spans="1:27">
      <c r="B232" s="359"/>
      <c r="C232" s="358"/>
      <c r="D232" s="359"/>
      <c r="E232" s="359"/>
      <c r="F232" s="358"/>
      <c r="G232" s="359"/>
      <c r="H232" s="359"/>
      <c r="J232" s="368"/>
      <c r="K232" s="359"/>
      <c r="L232" s="358"/>
      <c r="M232" s="359"/>
      <c r="N232" s="359"/>
      <c r="O232" s="358"/>
      <c r="P232" s="359"/>
      <c r="Q232" s="359"/>
      <c r="S232" s="347"/>
      <c r="T232" s="347"/>
      <c r="U232" s="347"/>
      <c r="V232" s="347"/>
      <c r="W232" s="347"/>
      <c r="X232" s="347"/>
      <c r="Y232" s="347"/>
      <c r="Z232" s="335"/>
      <c r="AA232" s="335"/>
    </row>
    <row r="233" spans="1:27">
      <c r="A233" s="253"/>
      <c r="B233" s="253"/>
      <c r="D233" s="253"/>
      <c r="E233" s="253"/>
      <c r="F233" s="253"/>
      <c r="G233" s="253"/>
      <c r="H233" s="253"/>
      <c r="I233" s="253"/>
      <c r="O233" s="296"/>
      <c r="P233" s="334"/>
      <c r="Q233" s="334"/>
      <c r="R233" s="335"/>
      <c r="S233" s="349"/>
      <c r="T233" s="347"/>
      <c r="U233" s="347"/>
      <c r="V233" s="347"/>
      <c r="W233" s="347"/>
      <c r="X233" s="347"/>
      <c r="Y233" s="347"/>
      <c r="Z233" s="335"/>
      <c r="AA233" s="335"/>
    </row>
    <row r="234" spans="1:27">
      <c r="B234" s="253" t="s">
        <v>290</v>
      </c>
      <c r="D234" s="380"/>
      <c r="J234" s="368"/>
      <c r="K234" s="253" t="s">
        <v>290</v>
      </c>
      <c r="L234" s="9"/>
      <c r="M234" s="368"/>
      <c r="N234" s="368"/>
      <c r="O234" s="9"/>
      <c r="P234" s="368"/>
      <c r="Q234" s="368"/>
      <c r="S234" s="335"/>
      <c r="T234" s="335"/>
      <c r="U234" s="335"/>
      <c r="V234" s="335"/>
      <c r="W234" s="335"/>
      <c r="X234" s="335"/>
      <c r="Y234" s="335"/>
      <c r="Z234" s="335"/>
      <c r="AA234" s="335"/>
    </row>
    <row r="235" spans="1:27">
      <c r="D235" s="380"/>
      <c r="J235" s="368"/>
      <c r="K235" s="368"/>
      <c r="L235" s="9"/>
      <c r="M235" s="368"/>
      <c r="N235" s="368"/>
      <c r="O235" s="9"/>
      <c r="P235" s="368"/>
      <c r="Q235" s="368"/>
      <c r="S235" s="335"/>
      <c r="T235" s="335"/>
      <c r="U235" s="335"/>
      <c r="V235" s="335"/>
      <c r="W235" s="335"/>
      <c r="X235" s="335"/>
      <c r="Y235" s="335"/>
      <c r="Z235" s="335"/>
      <c r="AA235" s="335"/>
    </row>
    <row r="236" spans="1:27" ht="18.600000000000001" thickBot="1">
      <c r="C236" s="9" t="s">
        <v>291</v>
      </c>
      <c r="D236" s="253"/>
      <c r="J236" s="368"/>
      <c r="K236" s="368"/>
      <c r="L236" s="9" t="s">
        <v>291</v>
      </c>
      <c r="M236" s="253"/>
      <c r="N236" s="368"/>
      <c r="O236" s="9"/>
      <c r="P236" s="368"/>
      <c r="Q236" s="368"/>
      <c r="S236" s="335"/>
      <c r="T236" s="335"/>
      <c r="U236" s="335"/>
      <c r="V236" s="335"/>
      <c r="W236" s="335"/>
      <c r="X236" s="335"/>
      <c r="Y236" s="335"/>
      <c r="Z236" s="335"/>
      <c r="AA236" s="335"/>
    </row>
    <row r="237" spans="1:27" ht="18.600000000000001" thickBot="1">
      <c r="D237" s="362"/>
      <c r="J237" s="368"/>
      <c r="K237" s="368"/>
      <c r="L237" s="9"/>
      <c r="M237" s="362">
        <v>60</v>
      </c>
      <c r="N237" s="368"/>
      <c r="O237" s="9"/>
      <c r="P237" s="368"/>
      <c r="Q237" s="368"/>
      <c r="S237" s="335"/>
      <c r="T237" s="335"/>
      <c r="U237" s="335"/>
      <c r="V237" s="335"/>
      <c r="W237" s="335"/>
      <c r="X237" s="335"/>
      <c r="Y237" s="335"/>
      <c r="Z237" s="335"/>
      <c r="AA237" s="335"/>
    </row>
    <row r="238" spans="1:27" ht="18.600000000000001" thickBot="1">
      <c r="C238" s="9" t="s">
        <v>292</v>
      </c>
      <c r="D238" s="253"/>
      <c r="J238" s="368"/>
      <c r="K238" s="368"/>
      <c r="L238" s="9" t="s">
        <v>292</v>
      </c>
      <c r="M238" s="253"/>
      <c r="N238" s="368"/>
      <c r="O238" s="9"/>
      <c r="P238" s="368"/>
      <c r="Q238" s="368"/>
      <c r="S238" s="335"/>
      <c r="T238" s="335"/>
      <c r="U238" s="335"/>
      <c r="V238" s="335"/>
      <c r="W238" s="335"/>
      <c r="X238" s="335"/>
      <c r="Y238" s="335"/>
      <c r="Z238" s="335"/>
      <c r="AA238" s="335"/>
    </row>
    <row r="239" spans="1:27" ht="18.600000000000001" thickBot="1">
      <c r="D239" s="279"/>
      <c r="J239" s="368"/>
      <c r="K239" s="368"/>
      <c r="L239" s="9"/>
      <c r="M239" s="279">
        <f>ROUNDDOWN(((M110+M121*(1-(M213/M215)))-M224-M226),-3)</f>
        <v>21482000</v>
      </c>
      <c r="N239" s="368"/>
      <c r="O239" s="9"/>
      <c r="P239" s="368"/>
      <c r="Q239" s="368"/>
      <c r="S239" s="335"/>
      <c r="T239" s="335"/>
      <c r="U239" s="335"/>
      <c r="V239" s="335"/>
      <c r="W239" s="335"/>
      <c r="X239" s="335"/>
      <c r="Y239" s="335"/>
      <c r="Z239" s="335"/>
      <c r="AA239" s="335"/>
    </row>
    <row r="240" spans="1:27">
      <c r="D240" s="380"/>
      <c r="J240" s="368"/>
      <c r="K240" s="368"/>
      <c r="L240" s="9"/>
      <c r="M240" s="368"/>
      <c r="N240" s="368"/>
      <c r="O240" s="9"/>
      <c r="P240" s="368"/>
      <c r="Q240" s="368"/>
      <c r="S240" s="335"/>
      <c r="T240" s="335"/>
      <c r="U240" s="335"/>
      <c r="V240" s="335"/>
      <c r="W240" s="335"/>
      <c r="X240" s="335"/>
      <c r="Y240" s="335"/>
      <c r="Z240" s="335"/>
      <c r="AA240" s="335"/>
    </row>
    <row r="241" spans="3:27" ht="18.600000000000001" thickBot="1">
      <c r="C241" s="9" t="s">
        <v>293</v>
      </c>
      <c r="D241" s="253"/>
      <c r="J241" s="368"/>
      <c r="K241" s="368"/>
      <c r="L241" s="9" t="s">
        <v>293</v>
      </c>
      <c r="M241" s="253"/>
      <c r="N241" s="368"/>
      <c r="O241" s="9"/>
      <c r="P241" s="368"/>
      <c r="Q241" s="368"/>
      <c r="S241" s="335"/>
      <c r="T241" s="335"/>
      <c r="U241" s="335"/>
      <c r="V241" s="335"/>
      <c r="W241" s="335"/>
      <c r="X241" s="335"/>
      <c r="Y241" s="335"/>
      <c r="Z241" s="335"/>
      <c r="AA241" s="335"/>
    </row>
    <row r="242" spans="3:27" ht="18.600000000000001" thickBot="1">
      <c r="D242" s="279"/>
      <c r="J242" s="368"/>
      <c r="K242" s="368"/>
      <c r="L242" s="9"/>
      <c r="M242" s="279">
        <f>M244-M239-40000</f>
        <v>9960000</v>
      </c>
      <c r="N242" s="368"/>
      <c r="O242" s="9"/>
      <c r="P242" s="368"/>
      <c r="Q242" s="368"/>
      <c r="S242" s="335"/>
      <c r="T242" s="335"/>
      <c r="U242" s="335"/>
      <c r="V242" s="335"/>
      <c r="W242" s="335"/>
      <c r="X242" s="335"/>
      <c r="Y242" s="335"/>
      <c r="Z242" s="335"/>
      <c r="AA242" s="335"/>
    </row>
    <row r="243" spans="3:27" ht="18.600000000000001" thickBot="1">
      <c r="C243" s="9" t="s">
        <v>294</v>
      </c>
      <c r="D243" s="253"/>
      <c r="J243" s="368"/>
      <c r="K243" s="368"/>
      <c r="L243" s="9" t="s">
        <v>294</v>
      </c>
      <c r="M243" s="253"/>
      <c r="N243" s="368"/>
      <c r="O243" s="9"/>
      <c r="P243" s="368"/>
      <c r="Q243" s="368"/>
      <c r="S243" s="335"/>
      <c r="T243" s="335"/>
      <c r="U243" s="335"/>
      <c r="V243" s="335"/>
      <c r="W243" s="335"/>
      <c r="X243" s="335"/>
      <c r="Y243" s="335"/>
      <c r="Z243" s="335"/>
      <c r="AA243" s="335"/>
    </row>
    <row r="244" spans="3:27" ht="18.600000000000001" thickBot="1">
      <c r="D244" s="279"/>
      <c r="J244" s="368"/>
      <c r="K244" s="368"/>
      <c r="L244" s="9"/>
      <c r="M244" s="279">
        <f>M239+10000000</f>
        <v>31482000</v>
      </c>
      <c r="N244" s="368"/>
      <c r="O244" s="363"/>
      <c r="P244" s="368"/>
      <c r="Q244" s="368"/>
      <c r="S244" s="335"/>
      <c r="T244" s="335"/>
      <c r="U244" s="335"/>
      <c r="V244" s="335"/>
      <c r="W244" s="335"/>
      <c r="X244" s="335"/>
      <c r="Y244" s="335"/>
      <c r="Z244" s="335"/>
      <c r="AA244" s="335"/>
    </row>
    <row r="245" spans="3:27">
      <c r="D245" s="380"/>
      <c r="J245" s="368"/>
      <c r="K245" s="368"/>
      <c r="L245" s="9"/>
      <c r="M245" s="368"/>
      <c r="N245" s="368"/>
      <c r="O245" s="9"/>
      <c r="P245" s="368"/>
      <c r="Q245" s="368"/>
      <c r="S245" s="335"/>
      <c r="T245" s="335"/>
      <c r="U245" s="335"/>
      <c r="V245" s="335"/>
      <c r="W245" s="335"/>
      <c r="X245" s="335"/>
      <c r="Y245" s="335"/>
      <c r="Z245" s="335"/>
      <c r="AA245" s="335"/>
    </row>
    <row r="246" spans="3:27" ht="18.600000000000001" thickBot="1">
      <c r="C246" s="9" t="s">
        <v>295</v>
      </c>
      <c r="D246" s="253"/>
      <c r="J246" s="368"/>
      <c r="K246" s="368"/>
      <c r="L246" s="9" t="s">
        <v>295</v>
      </c>
      <c r="M246" s="253"/>
      <c r="N246" s="368"/>
      <c r="O246" s="9"/>
      <c r="P246" s="368"/>
      <c r="Q246" s="368"/>
      <c r="S246" s="335"/>
      <c r="T246" s="335"/>
      <c r="U246" s="335"/>
      <c r="V246" s="335"/>
      <c r="W246" s="335"/>
      <c r="X246" s="335"/>
      <c r="Y246" s="335"/>
      <c r="Z246" s="335"/>
      <c r="AA246" s="335"/>
    </row>
    <row r="247" spans="3:27" ht="18.600000000000001" thickBot="1">
      <c r="D247" s="279"/>
      <c r="J247" s="368"/>
      <c r="K247" s="368"/>
      <c r="L247" s="9"/>
      <c r="M247" s="279">
        <f>M242/M237</f>
        <v>166000</v>
      </c>
      <c r="N247" s="368"/>
      <c r="O247" s="9"/>
      <c r="P247" s="368"/>
      <c r="Q247" s="368"/>
      <c r="S247" s="335"/>
      <c r="T247" s="335"/>
      <c r="U247" s="335"/>
      <c r="V247" s="335"/>
      <c r="W247" s="335"/>
      <c r="X247" s="335"/>
      <c r="Y247" s="335"/>
      <c r="Z247" s="335"/>
      <c r="AA247" s="335"/>
    </row>
    <row r="248" spans="3:27" ht="18.600000000000001" thickBot="1">
      <c r="C248" s="9" t="s">
        <v>296</v>
      </c>
      <c r="D248" s="253"/>
      <c r="J248" s="368"/>
      <c r="K248" s="368"/>
      <c r="L248" s="9" t="s">
        <v>296</v>
      </c>
      <c r="M248" s="253"/>
      <c r="N248" s="368"/>
      <c r="O248" s="9"/>
      <c r="P248" s="368"/>
      <c r="Q248" s="368"/>
      <c r="S248" s="335"/>
      <c r="T248" s="335"/>
      <c r="U248" s="335"/>
      <c r="V248" s="335"/>
      <c r="W248" s="335"/>
      <c r="X248" s="335"/>
      <c r="Y248" s="335"/>
      <c r="Z248" s="335"/>
      <c r="AA248" s="335"/>
    </row>
    <row r="249" spans="3:27" ht="18.600000000000001" thickBot="1">
      <c r="D249" s="279"/>
      <c r="J249" s="368"/>
      <c r="K249" s="368"/>
      <c r="L249" s="9"/>
      <c r="M249" s="279">
        <f>M244/M237</f>
        <v>524700</v>
      </c>
      <c r="N249" s="368"/>
      <c r="O249" s="9"/>
      <c r="P249" s="368"/>
      <c r="Q249" s="368"/>
      <c r="S249" s="335"/>
      <c r="T249" s="335"/>
      <c r="U249" s="335"/>
      <c r="V249" s="335"/>
      <c r="W249" s="335"/>
      <c r="X249" s="335"/>
      <c r="Y249" s="335"/>
      <c r="Z249" s="335"/>
      <c r="AA249" s="335"/>
    </row>
    <row r="250" spans="3:27">
      <c r="C250" s="9" t="s">
        <v>303</v>
      </c>
      <c r="D250" s="380"/>
      <c r="J250" s="368"/>
      <c r="K250" s="368"/>
      <c r="L250" s="9" t="s">
        <v>303</v>
      </c>
      <c r="M250" s="368"/>
      <c r="N250" s="368"/>
      <c r="O250" s="9"/>
      <c r="P250" s="368"/>
      <c r="Q250" s="368"/>
      <c r="S250" s="335"/>
      <c r="T250" s="335"/>
      <c r="U250" s="335"/>
      <c r="V250" s="335"/>
      <c r="W250" s="335"/>
      <c r="X250" s="335"/>
      <c r="Y250" s="335"/>
      <c r="Z250" s="335"/>
      <c r="AA250" s="335"/>
    </row>
    <row r="251" spans="3:27">
      <c r="P251" s="334"/>
      <c r="Q251" s="334"/>
      <c r="R251" s="335"/>
      <c r="S251" s="347"/>
      <c r="T251" s="347"/>
      <c r="U251" s="347"/>
      <c r="V251" s="347"/>
      <c r="W251" s="347"/>
      <c r="X251" s="347"/>
      <c r="Y251" s="347"/>
      <c r="Z251" s="335"/>
      <c r="AA251" s="335"/>
    </row>
    <row r="252" spans="3:27">
      <c r="P252" s="334"/>
      <c r="Q252" s="334"/>
      <c r="R252" s="335"/>
      <c r="S252" s="347"/>
      <c r="T252" s="347"/>
      <c r="U252" s="347"/>
      <c r="V252" s="347"/>
      <c r="W252" s="347"/>
      <c r="X252" s="347"/>
      <c r="Y252" s="347"/>
      <c r="Z252" s="335"/>
      <c r="AA252" s="335"/>
    </row>
    <row r="253" spans="3:27">
      <c r="P253" s="334"/>
      <c r="Q253" s="334"/>
      <c r="R253" s="335"/>
      <c r="S253" s="335"/>
      <c r="T253" s="335"/>
      <c r="U253" s="335"/>
      <c r="V253" s="335"/>
      <c r="W253" s="335"/>
      <c r="X253" s="335"/>
      <c r="Y253" s="335"/>
      <c r="Z253" s="335"/>
      <c r="AA253" s="335"/>
    </row>
    <row r="254" spans="3:27">
      <c r="P254" s="334"/>
      <c r="Q254" s="334"/>
      <c r="R254" s="335"/>
      <c r="S254" s="335"/>
      <c r="T254" s="335"/>
      <c r="U254" s="335"/>
      <c r="V254" s="335"/>
      <c r="W254" s="335"/>
      <c r="X254" s="335"/>
      <c r="Y254" s="335"/>
      <c r="Z254" s="335"/>
      <c r="AA254" s="335"/>
    </row>
    <row r="255" spans="3:27">
      <c r="P255" s="334"/>
      <c r="Q255" s="334"/>
      <c r="R255" s="335"/>
      <c r="S255" s="335"/>
      <c r="T255" s="335"/>
      <c r="U255" s="335"/>
      <c r="V255" s="335"/>
      <c r="W255" s="335"/>
      <c r="X255" s="335"/>
      <c r="Y255" s="335"/>
      <c r="Z255" s="335"/>
      <c r="AA255" s="335"/>
    </row>
    <row r="256" spans="3:27">
      <c r="P256" s="334"/>
      <c r="Q256" s="334"/>
      <c r="R256" s="335"/>
      <c r="S256" s="335"/>
      <c r="T256" s="335"/>
      <c r="U256" s="335"/>
      <c r="V256" s="335"/>
      <c r="W256" s="335"/>
      <c r="X256" s="335"/>
      <c r="Y256" s="335"/>
      <c r="Z256" s="335"/>
      <c r="AA256" s="335"/>
    </row>
    <row r="257" spans="16:27">
      <c r="P257" s="334"/>
      <c r="Q257" s="334"/>
      <c r="R257" s="335"/>
      <c r="S257" s="335"/>
      <c r="T257" s="335"/>
      <c r="U257" s="335"/>
      <c r="V257" s="335"/>
      <c r="W257" s="335"/>
      <c r="X257" s="335"/>
      <c r="Y257" s="335"/>
      <c r="Z257" s="335"/>
      <c r="AA257" s="335"/>
    </row>
    <row r="258" spans="16:27">
      <c r="P258" s="334"/>
      <c r="Q258" s="334"/>
      <c r="R258" s="335"/>
      <c r="S258" s="335"/>
      <c r="T258" s="335"/>
      <c r="U258" s="335"/>
      <c r="V258" s="335"/>
      <c r="W258" s="335"/>
      <c r="X258" s="335"/>
      <c r="Y258" s="335"/>
      <c r="Z258" s="335"/>
      <c r="AA258" s="335"/>
    </row>
    <row r="259" spans="16:27">
      <c r="P259" s="334"/>
      <c r="Q259" s="334"/>
      <c r="R259" s="335"/>
      <c r="S259" s="335"/>
      <c r="T259" s="335"/>
      <c r="U259" s="335"/>
      <c r="V259" s="335"/>
      <c r="W259" s="335"/>
      <c r="X259" s="335"/>
      <c r="Y259" s="335"/>
      <c r="Z259" s="335"/>
      <c r="AA259" s="335"/>
    </row>
    <row r="260" spans="16:27">
      <c r="P260" s="334"/>
      <c r="Q260" s="334"/>
      <c r="R260" s="335"/>
      <c r="S260" s="335"/>
      <c r="T260" s="335"/>
      <c r="U260" s="335"/>
      <c r="V260" s="335"/>
      <c r="W260" s="335"/>
      <c r="X260" s="335"/>
      <c r="Y260" s="335"/>
      <c r="Z260" s="335"/>
      <c r="AA260" s="335"/>
    </row>
    <row r="261" spans="16:27">
      <c r="P261" s="334"/>
      <c r="Q261" s="334"/>
      <c r="R261" s="335"/>
      <c r="S261" s="335"/>
      <c r="T261" s="335"/>
      <c r="U261" s="335"/>
      <c r="V261" s="335"/>
      <c r="W261" s="335"/>
      <c r="X261" s="335"/>
      <c r="Y261" s="335"/>
      <c r="Z261" s="335"/>
      <c r="AA261" s="335"/>
    </row>
    <row r="262" spans="16:27">
      <c r="P262" s="334"/>
      <c r="Q262" s="334"/>
      <c r="R262" s="335"/>
      <c r="S262" s="335"/>
      <c r="T262" s="335"/>
      <c r="U262" s="335"/>
      <c r="V262" s="335"/>
      <c r="W262" s="335"/>
      <c r="X262" s="335"/>
      <c r="Y262" s="335"/>
      <c r="Z262" s="335"/>
      <c r="AA262" s="335"/>
    </row>
    <row r="263" spans="16:27">
      <c r="P263" s="334"/>
      <c r="Q263" s="334"/>
      <c r="R263" s="335"/>
      <c r="S263" s="335"/>
      <c r="T263" s="335"/>
      <c r="U263" s="335"/>
      <c r="V263" s="335"/>
      <c r="W263" s="335"/>
      <c r="X263" s="335"/>
      <c r="Y263" s="335"/>
      <c r="Z263" s="335"/>
      <c r="AA263" s="335"/>
    </row>
    <row r="264" spans="16:27">
      <c r="P264" s="334"/>
      <c r="Q264" s="334"/>
      <c r="R264" s="335"/>
      <c r="S264" s="335"/>
      <c r="T264" s="335"/>
      <c r="U264" s="335"/>
      <c r="V264" s="335"/>
      <c r="W264" s="335"/>
      <c r="X264" s="335"/>
      <c r="Y264" s="335"/>
      <c r="Z264" s="335"/>
      <c r="AA264" s="335"/>
    </row>
    <row r="265" spans="16:27">
      <c r="P265" s="334"/>
      <c r="Q265" s="334"/>
      <c r="R265" s="335"/>
      <c r="S265" s="335"/>
      <c r="T265" s="335"/>
      <c r="U265" s="335"/>
      <c r="V265" s="335"/>
      <c r="W265" s="335"/>
      <c r="X265" s="335"/>
      <c r="Y265" s="335"/>
      <c r="Z265" s="335"/>
      <c r="AA265" s="335"/>
    </row>
    <row r="266" spans="16:27">
      <c r="P266" s="334"/>
      <c r="Q266" s="334"/>
      <c r="R266" s="335"/>
      <c r="S266" s="335"/>
      <c r="T266" s="335"/>
      <c r="U266" s="335"/>
      <c r="V266" s="335"/>
      <c r="W266" s="335"/>
      <c r="X266" s="335"/>
      <c r="Y266" s="335"/>
      <c r="Z266" s="335"/>
      <c r="AA266" s="335"/>
    </row>
    <row r="267" spans="16:27">
      <c r="P267" s="334"/>
      <c r="Q267" s="334"/>
      <c r="R267" s="335"/>
      <c r="S267" s="335"/>
      <c r="T267" s="335"/>
      <c r="U267" s="335"/>
      <c r="V267" s="335"/>
      <c r="W267" s="335"/>
      <c r="X267" s="335"/>
      <c r="Y267" s="335"/>
      <c r="Z267" s="335"/>
      <c r="AA267" s="335"/>
    </row>
    <row r="268" spans="16:27">
      <c r="P268" s="334"/>
      <c r="Q268" s="334"/>
      <c r="R268" s="335"/>
      <c r="S268" s="335"/>
      <c r="T268" s="335"/>
      <c r="U268" s="335"/>
      <c r="V268" s="335"/>
      <c r="W268" s="335"/>
      <c r="X268" s="335"/>
      <c r="Y268" s="335"/>
      <c r="Z268" s="335"/>
      <c r="AA268" s="335"/>
    </row>
    <row r="269" spans="16:27">
      <c r="P269" s="334"/>
      <c r="Q269" s="334"/>
      <c r="R269" s="335"/>
      <c r="S269" s="335"/>
      <c r="T269" s="335"/>
      <c r="U269" s="335"/>
      <c r="V269" s="335"/>
      <c r="W269" s="335"/>
      <c r="X269" s="335"/>
      <c r="Y269" s="335"/>
      <c r="Z269" s="335"/>
      <c r="AA269" s="335"/>
    </row>
    <row r="270" spans="16:27">
      <c r="P270" s="334"/>
      <c r="Q270" s="334"/>
      <c r="R270" s="335"/>
      <c r="S270" s="335"/>
      <c r="T270" s="335"/>
      <c r="U270" s="335"/>
      <c r="V270" s="335"/>
      <c r="W270" s="335"/>
      <c r="X270" s="335"/>
      <c r="Y270" s="335"/>
      <c r="Z270" s="335"/>
      <c r="AA270" s="335"/>
    </row>
    <row r="271" spans="16:27">
      <c r="P271" s="334"/>
      <c r="Q271" s="334"/>
      <c r="R271" s="335"/>
      <c r="S271" s="335"/>
      <c r="T271" s="335"/>
      <c r="U271" s="335"/>
      <c r="V271" s="335"/>
      <c r="W271" s="335"/>
      <c r="X271" s="335"/>
      <c r="Y271" s="335"/>
      <c r="Z271" s="335"/>
      <c r="AA271" s="335"/>
    </row>
    <row r="272" spans="16:27">
      <c r="P272" s="334"/>
      <c r="Q272" s="334"/>
      <c r="R272" s="335"/>
      <c r="S272" s="335"/>
      <c r="T272" s="335"/>
      <c r="U272" s="335"/>
      <c r="V272" s="335"/>
      <c r="W272" s="335"/>
      <c r="X272" s="335"/>
      <c r="Y272" s="335"/>
      <c r="Z272" s="335"/>
      <c r="AA272" s="335"/>
    </row>
    <row r="273" spans="16:27">
      <c r="P273" s="334"/>
      <c r="Q273" s="334"/>
      <c r="R273" s="335"/>
      <c r="S273" s="335"/>
      <c r="T273" s="335"/>
      <c r="U273" s="335"/>
      <c r="V273" s="335"/>
      <c r="W273" s="335"/>
      <c r="X273" s="335"/>
      <c r="Y273" s="335"/>
      <c r="Z273" s="335"/>
      <c r="AA273" s="335"/>
    </row>
    <row r="274" spans="16:27">
      <c r="P274" s="334"/>
      <c r="Q274" s="334"/>
      <c r="R274" s="335"/>
      <c r="S274" s="335"/>
      <c r="T274" s="335"/>
      <c r="U274" s="335"/>
      <c r="V274" s="335"/>
      <c r="W274" s="335"/>
      <c r="X274" s="335"/>
      <c r="Y274" s="335"/>
      <c r="Z274" s="335"/>
      <c r="AA274" s="335"/>
    </row>
  </sheetData>
  <sheetProtection algorithmName="SHA-512" hashValue="fLJ3UOwpZhK73eVSjPXZ5/EFELqPHEmyfHc9b8AenJn0Cao4O7IQ5b0ngiy2Wsv+zuZwC2mE//FmDlwNuBsnbg==" saltValue="2k6nyfpM7XkeMtqcqhOjuw==" spinCount="100000" sheet="1" selectLockedCells="1"/>
  <mergeCells count="14">
    <mergeCell ref="C44:H45"/>
    <mergeCell ref="L44:Q45"/>
    <mergeCell ref="C46:H47"/>
    <mergeCell ref="L46:Q47"/>
    <mergeCell ref="C95:H96"/>
    <mergeCell ref="L95:Q96"/>
    <mergeCell ref="C219:H220"/>
    <mergeCell ref="L219:Q220"/>
    <mergeCell ref="C97:H98"/>
    <mergeCell ref="L97:Q98"/>
    <mergeCell ref="D112:H113"/>
    <mergeCell ref="M112:Q113"/>
    <mergeCell ref="C217:H218"/>
    <mergeCell ref="L217:Q218"/>
  </mergeCells>
  <phoneticPr fontId="1"/>
  <conditionalFormatting sqref="D8">
    <cfRule type="expression" dxfId="247" priority="190">
      <formula>$D$8&lt;&gt;""</formula>
    </cfRule>
  </conditionalFormatting>
  <conditionalFormatting sqref="G8">
    <cfRule type="expression" dxfId="246" priority="189">
      <formula>$G$8&lt;&gt;""</formula>
    </cfRule>
  </conditionalFormatting>
  <conditionalFormatting sqref="D10">
    <cfRule type="expression" dxfId="245" priority="188">
      <formula>$D$10&lt;&gt;""</formula>
    </cfRule>
  </conditionalFormatting>
  <conditionalFormatting sqref="D12">
    <cfRule type="expression" dxfId="244" priority="187">
      <formula>$D$12&lt;&gt;""</formula>
    </cfRule>
  </conditionalFormatting>
  <conditionalFormatting sqref="D14">
    <cfRule type="expression" dxfId="243" priority="186">
      <formula>$D$14&lt;&gt;""</formula>
    </cfRule>
  </conditionalFormatting>
  <conditionalFormatting sqref="D16">
    <cfRule type="expression" dxfId="242" priority="185">
      <formula>$D$16&lt;&gt;""</formula>
    </cfRule>
  </conditionalFormatting>
  <conditionalFormatting sqref="D21">
    <cfRule type="expression" dxfId="241" priority="184">
      <formula>$D$21&lt;&gt;""</formula>
    </cfRule>
  </conditionalFormatting>
  <conditionalFormatting sqref="D19">
    <cfRule type="expression" dxfId="240" priority="183">
      <formula>$D$19&lt;&gt;""</formula>
    </cfRule>
  </conditionalFormatting>
  <conditionalFormatting sqref="D23">
    <cfRule type="expression" dxfId="239" priority="182">
      <formula>$D$23&lt;&gt;""</formula>
    </cfRule>
  </conditionalFormatting>
  <conditionalFormatting sqref="G12">
    <cfRule type="expression" dxfId="238" priority="181">
      <formula>$G$12&lt;&gt;""</formula>
    </cfRule>
  </conditionalFormatting>
  <conditionalFormatting sqref="G14">
    <cfRule type="expression" dxfId="237" priority="180">
      <formula>$G$14&lt;&gt;""</formula>
    </cfRule>
  </conditionalFormatting>
  <conditionalFormatting sqref="G16">
    <cfRule type="expression" dxfId="236" priority="179">
      <formula>$G$16&lt;&gt;""</formula>
    </cfRule>
  </conditionalFormatting>
  <conditionalFormatting sqref="G21">
    <cfRule type="expression" dxfId="235" priority="178">
      <formula>$G$21&lt;&gt;""</formula>
    </cfRule>
  </conditionalFormatting>
  <conditionalFormatting sqref="G19">
    <cfRule type="expression" dxfId="234" priority="177">
      <formula>$G$19&lt;&gt;""</formula>
    </cfRule>
  </conditionalFormatting>
  <conditionalFormatting sqref="G23">
    <cfRule type="expression" dxfId="233" priority="176">
      <formula>$G$23&lt;&gt;""</formula>
    </cfRule>
  </conditionalFormatting>
  <conditionalFormatting sqref="D59">
    <cfRule type="expression" dxfId="232" priority="175">
      <formula>$D$59&lt;&gt;""</formula>
    </cfRule>
  </conditionalFormatting>
  <conditionalFormatting sqref="D61">
    <cfRule type="expression" dxfId="231" priority="174">
      <formula>$D$61&lt;&gt;""</formula>
    </cfRule>
  </conditionalFormatting>
  <conditionalFormatting sqref="D63">
    <cfRule type="expression" dxfId="230" priority="173">
      <formula>$D$63&lt;&gt;""</formula>
    </cfRule>
  </conditionalFormatting>
  <conditionalFormatting sqref="D65">
    <cfRule type="expression" dxfId="229" priority="172">
      <formula>$D$65&lt;&gt;""</formula>
    </cfRule>
  </conditionalFormatting>
  <conditionalFormatting sqref="D67">
    <cfRule type="expression" dxfId="228" priority="171">
      <formula>$D$67&lt;&gt;""</formula>
    </cfRule>
  </conditionalFormatting>
  <conditionalFormatting sqref="D72">
    <cfRule type="expression" dxfId="227" priority="170">
      <formula>$D$72&lt;&gt;""</formula>
    </cfRule>
  </conditionalFormatting>
  <conditionalFormatting sqref="D70">
    <cfRule type="expression" dxfId="226" priority="169">
      <formula>$D$70&lt;&gt;""</formula>
    </cfRule>
  </conditionalFormatting>
  <conditionalFormatting sqref="D74 D221:D222 M221">
    <cfRule type="expression" dxfId="225" priority="168">
      <formula>$D$74&lt;&gt;""</formula>
    </cfRule>
  </conditionalFormatting>
  <conditionalFormatting sqref="G59">
    <cfRule type="expression" dxfId="224" priority="167">
      <formula>$G$59&lt;&gt;""</formula>
    </cfRule>
  </conditionalFormatting>
  <conditionalFormatting sqref="G61">
    <cfRule type="expression" dxfId="223" priority="166">
      <formula>$G$61&lt;&gt;""</formula>
    </cfRule>
  </conditionalFormatting>
  <conditionalFormatting sqref="G63">
    <cfRule type="expression" dxfId="222" priority="165">
      <formula>$G$63&lt;&gt;""</formula>
    </cfRule>
  </conditionalFormatting>
  <conditionalFormatting sqref="G65">
    <cfRule type="expression" dxfId="221" priority="164">
      <formula>$G$65&lt;&gt;""</formula>
    </cfRule>
  </conditionalFormatting>
  <conditionalFormatting sqref="G67">
    <cfRule type="expression" dxfId="220" priority="163">
      <formula>$G$67&lt;&gt;""</formula>
    </cfRule>
  </conditionalFormatting>
  <conditionalFormatting sqref="G72">
    <cfRule type="expression" dxfId="219" priority="162">
      <formula>$G$72&lt;&gt;""</formula>
    </cfRule>
  </conditionalFormatting>
  <conditionalFormatting sqref="G70">
    <cfRule type="expression" dxfId="218" priority="161">
      <formula>$G$70&lt;&gt;""</formula>
    </cfRule>
  </conditionalFormatting>
  <conditionalFormatting sqref="G74">
    <cfRule type="expression" dxfId="217" priority="160">
      <formula>$G$74&lt;&gt;""</formula>
    </cfRule>
  </conditionalFormatting>
  <conditionalFormatting sqref="D118">
    <cfRule type="expression" dxfId="216" priority="159">
      <formula>$D$118&lt;&gt;""</formula>
    </cfRule>
  </conditionalFormatting>
  <conditionalFormatting sqref="D121:D122">
    <cfRule type="expression" dxfId="215" priority="158">
      <formula>$D$121&lt;&gt;""</formula>
    </cfRule>
  </conditionalFormatting>
  <conditionalFormatting sqref="D224">
    <cfRule type="expression" dxfId="214" priority="157">
      <formula>$D$224&lt;&gt;""</formula>
    </cfRule>
  </conditionalFormatting>
  <conditionalFormatting sqref="D226">
    <cfRule type="expression" dxfId="213" priority="156">
      <formula>$D$226&lt;&gt;""</formula>
    </cfRule>
  </conditionalFormatting>
  <conditionalFormatting sqref="G10">
    <cfRule type="expression" dxfId="212" priority="155">
      <formula>$G$10&lt;&gt;""</formula>
    </cfRule>
  </conditionalFormatting>
  <conditionalFormatting sqref="D28">
    <cfRule type="expression" dxfId="211" priority="154">
      <formula>$D$28&lt;&gt;""</formula>
    </cfRule>
  </conditionalFormatting>
  <conditionalFormatting sqref="D33">
    <cfRule type="expression" dxfId="210" priority="153">
      <formula>$D$33&lt;&gt;""</formula>
    </cfRule>
  </conditionalFormatting>
  <conditionalFormatting sqref="D32">
    <cfRule type="expression" dxfId="209" priority="152">
      <formula>$D$32&lt;&gt;""</formula>
    </cfRule>
  </conditionalFormatting>
  <conditionalFormatting sqref="D36">
    <cfRule type="expression" dxfId="208" priority="151">
      <formula>$D$36&lt;&gt;""</formula>
    </cfRule>
  </conditionalFormatting>
  <conditionalFormatting sqref="D38">
    <cfRule type="expression" dxfId="207" priority="150">
      <formula>$D$38&lt;&gt;""</formula>
    </cfRule>
  </conditionalFormatting>
  <conditionalFormatting sqref="D40">
    <cfRule type="expression" dxfId="206" priority="149">
      <formula>$D$40&lt;&gt;""</formula>
    </cfRule>
  </conditionalFormatting>
  <conditionalFormatting sqref="D42">
    <cfRule type="expression" dxfId="205" priority="148">
      <formula>$D$42&lt;&gt;""</formula>
    </cfRule>
  </conditionalFormatting>
  <conditionalFormatting sqref="G29:G30">
    <cfRule type="expression" dxfId="204" priority="147">
      <formula>$D$74&lt;&gt;""</formula>
    </cfRule>
  </conditionalFormatting>
  <conditionalFormatting sqref="G33">
    <cfRule type="expression" dxfId="203" priority="146">
      <formula>$G$33&lt;&gt;""</formula>
    </cfRule>
  </conditionalFormatting>
  <conditionalFormatting sqref="G38">
    <cfRule type="expression" dxfId="202" priority="145">
      <formula>$G$38&lt;&gt;""</formula>
    </cfRule>
  </conditionalFormatting>
  <conditionalFormatting sqref="G40">
    <cfRule type="expression" dxfId="201" priority="144">
      <formula>$G$40&lt;&gt;""</formula>
    </cfRule>
  </conditionalFormatting>
  <conditionalFormatting sqref="G42">
    <cfRule type="expression" dxfId="200" priority="143">
      <formula>$G$42&lt;&gt;""</formula>
    </cfRule>
  </conditionalFormatting>
  <conditionalFormatting sqref="D6">
    <cfRule type="expression" dxfId="199" priority="142">
      <formula>$D$6&lt;&gt;""</formula>
    </cfRule>
  </conditionalFormatting>
  <conditionalFormatting sqref="D163">
    <cfRule type="expression" dxfId="198" priority="141">
      <formula>$D$163&lt;&gt;""</formula>
    </cfRule>
  </conditionalFormatting>
  <conditionalFormatting sqref="D171">
    <cfRule type="expression" dxfId="197" priority="140">
      <formula>$D$171&lt;&gt;""</formula>
    </cfRule>
  </conditionalFormatting>
  <conditionalFormatting sqref="D186">
    <cfRule type="expression" dxfId="196" priority="139">
      <formula>$D$118&lt;&gt;""</formula>
    </cfRule>
  </conditionalFormatting>
  <conditionalFormatting sqref="D196">
    <cfRule type="expression" dxfId="195" priority="138">
      <formula>$D$196&lt;&gt;""</formula>
    </cfRule>
  </conditionalFormatting>
  <conditionalFormatting sqref="D169">
    <cfRule type="expression" dxfId="194" priority="137">
      <formula>$D$118&lt;&gt;""</formula>
    </cfRule>
  </conditionalFormatting>
  <conditionalFormatting sqref="D177">
    <cfRule type="expression" dxfId="193" priority="136">
      <formula>$D$118&lt;&gt;""</formula>
    </cfRule>
  </conditionalFormatting>
  <conditionalFormatting sqref="D213">
    <cfRule type="expression" dxfId="192" priority="134">
      <formula>$D$212&lt;&gt;""</formula>
    </cfRule>
  </conditionalFormatting>
  <conditionalFormatting sqref="D211">
    <cfRule type="expression" dxfId="191" priority="135">
      <formula>$D$211&lt;&gt;""</formula>
    </cfRule>
  </conditionalFormatting>
  <conditionalFormatting sqref="D215">
    <cfRule type="expression" dxfId="190" priority="133">
      <formula>$D$215&lt;&gt;""</formula>
    </cfRule>
  </conditionalFormatting>
  <conditionalFormatting sqref="G36">
    <cfRule type="expression" dxfId="189" priority="132">
      <formula>$G$36&lt;&gt;""</formula>
    </cfRule>
  </conditionalFormatting>
  <conditionalFormatting sqref="G6">
    <cfRule type="expression" dxfId="188" priority="129">
      <formula>$G$6&lt;&gt;""</formula>
    </cfRule>
  </conditionalFormatting>
  <conditionalFormatting sqref="G28">
    <cfRule type="expression" dxfId="187" priority="128">
      <formula>$G$28&lt;&gt;""</formula>
    </cfRule>
  </conditionalFormatting>
  <conditionalFormatting sqref="G32">
    <cfRule type="expression" dxfId="186" priority="127">
      <formula>$G$32&lt;&gt;""</formula>
    </cfRule>
  </conditionalFormatting>
  <conditionalFormatting sqref="D57">
    <cfRule type="expression" dxfId="185" priority="126">
      <formula>$D$57&lt;&gt;""</formula>
    </cfRule>
  </conditionalFormatting>
  <conditionalFormatting sqref="G57">
    <cfRule type="expression" dxfId="184" priority="123">
      <formula>$G$57&lt;&gt;""</formula>
    </cfRule>
  </conditionalFormatting>
  <conditionalFormatting sqref="D79">
    <cfRule type="expression" dxfId="183" priority="120">
      <formula>$D$79&lt;&gt;""</formula>
    </cfRule>
  </conditionalFormatting>
  <conditionalFormatting sqref="D84">
    <cfRule type="expression" dxfId="182" priority="119">
      <formula>$D$84&lt;&gt;""</formula>
    </cfRule>
  </conditionalFormatting>
  <conditionalFormatting sqref="D83">
    <cfRule type="expression" dxfId="181" priority="118">
      <formula>$D$83&lt;&gt;""</formula>
    </cfRule>
  </conditionalFormatting>
  <conditionalFormatting sqref="D87">
    <cfRule type="expression" dxfId="180" priority="117">
      <formula>$D$87&lt;&gt;""</formula>
    </cfRule>
  </conditionalFormatting>
  <conditionalFormatting sqref="D89">
    <cfRule type="expression" dxfId="179" priority="116">
      <formula>$D$89&lt;&gt;""</formula>
    </cfRule>
  </conditionalFormatting>
  <conditionalFormatting sqref="D91">
    <cfRule type="expression" dxfId="178" priority="115">
      <formula>$D$91&lt;&gt;""</formula>
    </cfRule>
  </conditionalFormatting>
  <conditionalFormatting sqref="D93">
    <cfRule type="expression" dxfId="177" priority="114">
      <formula>$D$93&lt;&gt;""</formula>
    </cfRule>
  </conditionalFormatting>
  <conditionalFormatting sqref="G80:G81">
    <cfRule type="expression" dxfId="176" priority="113">
      <formula>$D$74&lt;&gt;""</formula>
    </cfRule>
  </conditionalFormatting>
  <conditionalFormatting sqref="G84">
    <cfRule type="expression" dxfId="175" priority="112">
      <formula>$G$84&lt;&gt;""</formula>
    </cfRule>
  </conditionalFormatting>
  <conditionalFormatting sqref="G89">
    <cfRule type="expression" dxfId="174" priority="111">
      <formula>$G$89&lt;&gt;""</formula>
    </cfRule>
  </conditionalFormatting>
  <conditionalFormatting sqref="G91">
    <cfRule type="expression" dxfId="173" priority="110">
      <formula>$G$91&lt;&gt;""</formula>
    </cfRule>
  </conditionalFormatting>
  <conditionalFormatting sqref="G93:G94">
    <cfRule type="expression" dxfId="172" priority="109">
      <formula>$D$74&lt;&gt;""</formula>
    </cfRule>
  </conditionalFormatting>
  <conditionalFormatting sqref="G87">
    <cfRule type="expression" dxfId="171" priority="108">
      <formula>$G$87</formula>
    </cfRule>
  </conditionalFormatting>
  <conditionalFormatting sqref="G79">
    <cfRule type="expression" dxfId="170" priority="107">
      <formula>$G$79&lt;&gt;""</formula>
    </cfRule>
  </conditionalFormatting>
  <conditionalFormatting sqref="G83">
    <cfRule type="expression" dxfId="169" priority="106">
      <formula>$G$83&lt;&gt;""</formula>
    </cfRule>
  </conditionalFormatting>
  <conditionalFormatting sqref="M28:M30">
    <cfRule type="expression" dxfId="168" priority="105">
      <formula>$D$74&lt;&gt;""</formula>
    </cfRule>
  </conditionalFormatting>
  <conditionalFormatting sqref="M33:M34">
    <cfRule type="expression" dxfId="167" priority="104">
      <formula>$D$74&lt;&gt;""</formula>
    </cfRule>
  </conditionalFormatting>
  <conditionalFormatting sqref="M32">
    <cfRule type="expression" dxfId="166" priority="103">
      <formula>$D$74&lt;&gt;""</formula>
    </cfRule>
  </conditionalFormatting>
  <conditionalFormatting sqref="M36">
    <cfRule type="expression" dxfId="165" priority="102">
      <formula>$D$74&lt;&gt;""</formula>
    </cfRule>
  </conditionalFormatting>
  <conditionalFormatting sqref="M40">
    <cfRule type="expression" dxfId="164" priority="101">
      <formula>$D$74&lt;&gt;""</formula>
    </cfRule>
  </conditionalFormatting>
  <conditionalFormatting sqref="M42:M43">
    <cfRule type="expression" dxfId="163" priority="100">
      <formula>$D$74&lt;&gt;""</formula>
    </cfRule>
  </conditionalFormatting>
  <conditionalFormatting sqref="P29:P30">
    <cfRule type="expression" dxfId="162" priority="99">
      <formula>$D$74&lt;&gt;""</formula>
    </cfRule>
  </conditionalFormatting>
  <conditionalFormatting sqref="P33:P34">
    <cfRule type="expression" dxfId="161" priority="98">
      <formula>$D$74&lt;&gt;""</formula>
    </cfRule>
  </conditionalFormatting>
  <conditionalFormatting sqref="P38">
    <cfRule type="expression" dxfId="160" priority="97">
      <formula>$D$74&lt;&gt;""</formula>
    </cfRule>
  </conditionalFormatting>
  <conditionalFormatting sqref="P40">
    <cfRule type="expression" dxfId="159" priority="96">
      <formula>$D$74&lt;&gt;""</formula>
    </cfRule>
  </conditionalFormatting>
  <conditionalFormatting sqref="P42:P43">
    <cfRule type="expression" dxfId="158" priority="95">
      <formula>$D$74&lt;&gt;""</formula>
    </cfRule>
  </conditionalFormatting>
  <conditionalFormatting sqref="P36">
    <cfRule type="expression" dxfId="157" priority="94">
      <formula>$D$74&lt;&gt;""</formula>
    </cfRule>
  </conditionalFormatting>
  <conditionalFormatting sqref="P28">
    <cfRule type="expression" dxfId="156" priority="93">
      <formula>$D$74&lt;&gt;""</formula>
    </cfRule>
  </conditionalFormatting>
  <conditionalFormatting sqref="P32">
    <cfRule type="expression" dxfId="155" priority="92">
      <formula>$D$74&lt;&gt;""</formula>
    </cfRule>
  </conditionalFormatting>
  <conditionalFormatting sqref="M6">
    <cfRule type="expression" dxfId="154" priority="89">
      <formula>$D$6&lt;&gt;""</formula>
    </cfRule>
    <cfRule type="expression" dxfId="153" priority="90">
      <formula>$D$6&lt;&gt;""</formula>
    </cfRule>
    <cfRule type="expression" dxfId="152" priority="91">
      <formula>$D$8&lt;&gt;""</formula>
    </cfRule>
  </conditionalFormatting>
  <conditionalFormatting sqref="P6">
    <cfRule type="expression" dxfId="151" priority="88">
      <formula>$G$6&lt;&gt;""</formula>
    </cfRule>
  </conditionalFormatting>
  <conditionalFormatting sqref="M57">
    <cfRule type="expression" dxfId="150" priority="85">
      <formula>$D$6&lt;&gt;""</formula>
    </cfRule>
    <cfRule type="expression" dxfId="149" priority="86">
      <formula>$D$6&lt;&gt;""</formula>
    </cfRule>
    <cfRule type="expression" dxfId="148" priority="87">
      <formula>$D$8&lt;&gt;""</formula>
    </cfRule>
  </conditionalFormatting>
  <conditionalFormatting sqref="P57">
    <cfRule type="expression" dxfId="147" priority="82">
      <formula>$D$6&lt;&gt;""</formula>
    </cfRule>
    <cfRule type="expression" dxfId="146" priority="83">
      <formula>$D$6&lt;&gt;""</formula>
    </cfRule>
    <cfRule type="expression" dxfId="145" priority="84">
      <formula>$D$8&lt;&gt;""</formula>
    </cfRule>
  </conditionalFormatting>
  <conditionalFormatting sqref="M79:M81">
    <cfRule type="expression" dxfId="144" priority="81">
      <formula>$D$74&lt;&gt;""</formula>
    </cfRule>
  </conditionalFormatting>
  <conditionalFormatting sqref="M84:M85">
    <cfRule type="expression" dxfId="143" priority="80">
      <formula>$D$74&lt;&gt;""</formula>
    </cfRule>
  </conditionalFormatting>
  <conditionalFormatting sqref="M83">
    <cfRule type="expression" dxfId="142" priority="79">
      <formula>$D$74&lt;&gt;""</formula>
    </cfRule>
  </conditionalFormatting>
  <conditionalFormatting sqref="M87">
    <cfRule type="expression" dxfId="141" priority="78">
      <formula>$D$74&lt;&gt;""</formula>
    </cfRule>
  </conditionalFormatting>
  <conditionalFormatting sqref="M89">
    <cfRule type="expression" dxfId="140" priority="77">
      <formula>$D$74&lt;&gt;""</formula>
    </cfRule>
  </conditionalFormatting>
  <conditionalFormatting sqref="M91">
    <cfRule type="expression" dxfId="139" priority="76">
      <formula>$D$74&lt;&gt;""</formula>
    </cfRule>
  </conditionalFormatting>
  <conditionalFormatting sqref="M93">
    <cfRule type="expression" dxfId="138" priority="75">
      <formula>$D$74&lt;&gt;""</formula>
    </cfRule>
  </conditionalFormatting>
  <conditionalFormatting sqref="P80:P81">
    <cfRule type="expression" dxfId="137" priority="74">
      <formula>$D$74&lt;&gt;""</formula>
    </cfRule>
  </conditionalFormatting>
  <conditionalFormatting sqref="P84:P85">
    <cfRule type="expression" dxfId="136" priority="73">
      <formula>$D$74&lt;&gt;""</formula>
    </cfRule>
  </conditionalFormatting>
  <conditionalFormatting sqref="P89">
    <cfRule type="expression" dxfId="135" priority="72">
      <formula>$D$74&lt;&gt;""</formula>
    </cfRule>
  </conditionalFormatting>
  <conditionalFormatting sqref="P91">
    <cfRule type="expression" dxfId="134" priority="71">
      <formula>$D$74&lt;&gt;""</formula>
    </cfRule>
  </conditionalFormatting>
  <conditionalFormatting sqref="P93">
    <cfRule type="expression" dxfId="133" priority="70">
      <formula>$D$74&lt;&gt;""</formula>
    </cfRule>
  </conditionalFormatting>
  <conditionalFormatting sqref="P87">
    <cfRule type="expression" dxfId="132" priority="69">
      <formula>$D$74&lt;&gt;""</formula>
    </cfRule>
  </conditionalFormatting>
  <conditionalFormatting sqref="P79">
    <cfRule type="expression" dxfId="131" priority="68">
      <formula>$D$74&lt;&gt;""</formula>
    </cfRule>
  </conditionalFormatting>
  <conditionalFormatting sqref="P83">
    <cfRule type="expression" dxfId="130" priority="67">
      <formula>$D$74&lt;&gt;""</formula>
    </cfRule>
  </conditionalFormatting>
  <conditionalFormatting sqref="M146">
    <cfRule type="expression" dxfId="129" priority="66">
      <formula>$D$118&lt;&gt;""</formula>
    </cfRule>
  </conditionalFormatting>
  <conditionalFormatting sqref="M162">
    <cfRule type="expression" dxfId="128" priority="65">
      <formula>$D$118&lt;&gt;""</formula>
    </cfRule>
  </conditionalFormatting>
  <conditionalFormatting sqref="M170">
    <cfRule type="expression" dxfId="127" priority="64">
      <formula>$D$118&lt;&gt;""</formula>
    </cfRule>
  </conditionalFormatting>
  <conditionalFormatting sqref="M186">
    <cfRule type="expression" dxfId="126" priority="63">
      <formula>$D$118&lt;&gt;""</formula>
    </cfRule>
  </conditionalFormatting>
  <conditionalFormatting sqref="M195">
    <cfRule type="expression" dxfId="125" priority="62">
      <formula>$D$118&lt;&gt;""</formula>
    </cfRule>
  </conditionalFormatting>
  <conditionalFormatting sqref="M169">
    <cfRule type="expression" dxfId="124" priority="61">
      <formula>$D$118&lt;&gt;""</formula>
    </cfRule>
  </conditionalFormatting>
  <conditionalFormatting sqref="M177">
    <cfRule type="expression" dxfId="123" priority="60">
      <formula>$D$118&lt;&gt;""</formula>
    </cfRule>
  </conditionalFormatting>
  <conditionalFormatting sqref="D205">
    <cfRule type="expression" dxfId="122" priority="59">
      <formula>$D$74&lt;&gt;""</formula>
    </cfRule>
    <cfRule type="expression" dxfId="121" priority="8">
      <formula>$D$205&lt;&gt;""</formula>
    </cfRule>
  </conditionalFormatting>
  <conditionalFormatting sqref="D207">
    <cfRule type="expression" dxfId="120" priority="58">
      <formula>$D$74&lt;&gt;""</formula>
    </cfRule>
  </conditionalFormatting>
  <conditionalFormatting sqref="G207">
    <cfRule type="expression" dxfId="119" priority="57">
      <formula>$D$74&lt;&gt;""</formula>
    </cfRule>
  </conditionalFormatting>
  <conditionalFormatting sqref="M213">
    <cfRule type="expression" dxfId="118" priority="55">
      <formula>$D$74&lt;&gt;""</formula>
    </cfRule>
  </conditionalFormatting>
  <conditionalFormatting sqref="M211">
    <cfRule type="expression" dxfId="117" priority="56">
      <formula>$D$74&lt;&gt;""</formula>
    </cfRule>
  </conditionalFormatting>
  <conditionalFormatting sqref="M215:M216">
    <cfRule type="expression" dxfId="116" priority="54">
      <formula>$D$74&lt;&gt;""</formula>
    </cfRule>
  </conditionalFormatting>
  <conditionalFormatting sqref="M205">
    <cfRule type="expression" dxfId="115" priority="53">
      <formula>$D$74&lt;&gt;""</formula>
    </cfRule>
  </conditionalFormatting>
  <conditionalFormatting sqref="M207">
    <cfRule type="expression" dxfId="114" priority="52">
      <formula>$D$74&lt;&gt;""</formula>
    </cfRule>
  </conditionalFormatting>
  <conditionalFormatting sqref="M209">
    <cfRule type="expression" dxfId="113" priority="51">
      <formula>$D$74&lt;&gt;""</formula>
    </cfRule>
  </conditionalFormatting>
  <conditionalFormatting sqref="D209">
    <cfRule type="expression" dxfId="112" priority="50">
      <formula>$D$209&lt;&gt;""</formula>
    </cfRule>
  </conditionalFormatting>
  <conditionalFormatting sqref="D125">
    <cfRule type="expression" dxfId="111" priority="49">
      <formula>$D$118&lt;&gt;""</formula>
    </cfRule>
  </conditionalFormatting>
  <conditionalFormatting sqref="D155">
    <cfRule type="expression" dxfId="110" priority="48">
      <formula>$D$118&lt;&gt;""</formula>
    </cfRule>
  </conditionalFormatting>
  <conditionalFormatting sqref="D188">
    <cfRule type="expression" dxfId="109" priority="47">
      <formula>$D$118&lt;&gt;""</formula>
    </cfRule>
  </conditionalFormatting>
  <conditionalFormatting sqref="D175">
    <cfRule type="expression" dxfId="108" priority="46">
      <formula>$D$175&lt;&gt;""</formula>
    </cfRule>
  </conditionalFormatting>
  <conditionalFormatting sqref="D173">
    <cfRule type="expression" dxfId="107" priority="45">
      <formula>$D$118&lt;&gt;""</formula>
    </cfRule>
  </conditionalFormatting>
  <conditionalFormatting sqref="M174:M175">
    <cfRule type="expression" dxfId="106" priority="38">
      <formula>$D$118&lt;&gt;""</formula>
    </cfRule>
  </conditionalFormatting>
  <conditionalFormatting sqref="M173">
    <cfRule type="expression" dxfId="105" priority="37">
      <formula>$D$118&lt;&gt;""</formula>
    </cfRule>
  </conditionalFormatting>
  <conditionalFormatting sqref="M231">
    <cfRule type="expression" dxfId="104" priority="40">
      <formula>#REF!=1</formula>
    </cfRule>
  </conditionalFormatting>
  <conditionalFormatting sqref="M231">
    <cfRule type="expression" dxfId="103" priority="39">
      <formula>#REF!&lt;&gt;""</formula>
    </cfRule>
  </conditionalFormatting>
  <conditionalFormatting sqref="G93">
    <cfRule type="expression" dxfId="102" priority="36">
      <formula>$G$93&lt;&gt;""</formula>
    </cfRule>
  </conditionalFormatting>
  <conditionalFormatting sqref="D127">
    <cfRule type="expression" dxfId="101" priority="35">
      <formula>$D$127&lt;&gt;""</formula>
    </cfRule>
  </conditionalFormatting>
  <conditionalFormatting sqref="D129">
    <cfRule type="expression" dxfId="100" priority="34">
      <formula>$D$129&lt;&gt;""</formula>
    </cfRule>
  </conditionalFormatting>
  <conditionalFormatting sqref="D131">
    <cfRule type="expression" dxfId="99" priority="33">
      <formula>$D$131&lt;&gt;""</formula>
    </cfRule>
  </conditionalFormatting>
  <conditionalFormatting sqref="D133">
    <cfRule type="expression" dxfId="98" priority="32">
      <formula>$D$133&lt;&gt;""</formula>
    </cfRule>
  </conditionalFormatting>
  <conditionalFormatting sqref="D135">
    <cfRule type="expression" dxfId="97" priority="31">
      <formula>$D$135&lt;&gt;""</formula>
    </cfRule>
  </conditionalFormatting>
  <conditionalFormatting sqref="D137">
    <cfRule type="expression" dxfId="96" priority="30">
      <formula>$D$137&lt;&gt;""</formula>
    </cfRule>
  </conditionalFormatting>
  <conditionalFormatting sqref="D139">
    <cfRule type="expression" dxfId="95" priority="29">
      <formula>$D$139&lt;&gt;""</formula>
    </cfRule>
  </conditionalFormatting>
  <conditionalFormatting sqref="D141">
    <cfRule type="expression" dxfId="94" priority="28">
      <formula>$D$141&lt;&gt;""</formula>
    </cfRule>
  </conditionalFormatting>
  <conditionalFormatting sqref="D143">
    <cfRule type="expression" dxfId="93" priority="27">
      <formula>$D$143&lt;&gt;""</formula>
    </cfRule>
  </conditionalFormatting>
  <conditionalFormatting sqref="D145">
    <cfRule type="expression" dxfId="92" priority="26">
      <formula>$D$145&lt;&gt;""</formula>
    </cfRule>
  </conditionalFormatting>
  <conditionalFormatting sqref="D147">
    <cfRule type="expression" dxfId="91" priority="25">
      <formula>$D$147&lt;&gt;""</formula>
    </cfRule>
  </conditionalFormatting>
  <conditionalFormatting sqref="D149">
    <cfRule type="expression" dxfId="90" priority="24">
      <formula>$D$149&lt;&gt;""</formula>
    </cfRule>
  </conditionalFormatting>
  <conditionalFormatting sqref="D151">
    <cfRule type="expression" dxfId="89" priority="23">
      <formula>$D$151&lt;&gt;""</formula>
    </cfRule>
  </conditionalFormatting>
  <conditionalFormatting sqref="D157">
    <cfRule type="expression" dxfId="88" priority="22">
      <formula>$D$157&lt;&gt;""</formula>
    </cfRule>
  </conditionalFormatting>
  <conditionalFormatting sqref="D159">
    <cfRule type="expression" dxfId="87" priority="21">
      <formula>$D$159&lt;&gt;""</formula>
    </cfRule>
  </conditionalFormatting>
  <conditionalFormatting sqref="D161">
    <cfRule type="expression" dxfId="86" priority="20">
      <formula>$D$161&lt;&gt;""</formula>
    </cfRule>
  </conditionalFormatting>
  <conditionalFormatting sqref="D165">
    <cfRule type="expression" dxfId="85" priority="19">
      <formula>$D$165&lt;&gt;""</formula>
    </cfRule>
  </conditionalFormatting>
  <conditionalFormatting sqref="D167">
    <cfRule type="expression" dxfId="84" priority="18">
      <formula>$D$167&lt;&gt;""</formula>
    </cfRule>
  </conditionalFormatting>
  <conditionalFormatting sqref="D179">
    <cfRule type="expression" dxfId="83" priority="17">
      <formula>$D$179&lt;&gt;""</formula>
    </cfRule>
  </conditionalFormatting>
  <conditionalFormatting sqref="D182">
    <cfRule type="expression" dxfId="82" priority="16">
      <formula>$D$182&lt;&gt;""</formula>
    </cfRule>
  </conditionalFormatting>
  <conditionalFormatting sqref="D184">
    <cfRule type="expression" dxfId="81" priority="15">
      <formula>$D$184&lt;&gt;""</formula>
    </cfRule>
  </conditionalFormatting>
  <conditionalFormatting sqref="D190">
    <cfRule type="expression" dxfId="80" priority="14">
      <formula>$D$190&lt;&gt;""</formula>
    </cfRule>
  </conditionalFormatting>
  <conditionalFormatting sqref="D192">
    <cfRule type="expression" dxfId="79" priority="13">
      <formula>$D$192&lt;&gt;""</formula>
    </cfRule>
  </conditionalFormatting>
  <conditionalFormatting sqref="D194">
    <cfRule type="expression" dxfId="78" priority="12">
      <formula>$D$194&lt;&gt;""</formula>
    </cfRule>
  </conditionalFormatting>
  <conditionalFormatting sqref="D198">
    <cfRule type="expression" dxfId="77" priority="11">
      <formula>$D$198&lt;&gt;""</formula>
    </cfRule>
  </conditionalFormatting>
  <conditionalFormatting sqref="D200">
    <cfRule type="expression" dxfId="76" priority="10">
      <formula>$D$200&lt;&gt;""</formula>
    </cfRule>
  </conditionalFormatting>
  <conditionalFormatting sqref="D202">
    <cfRule type="expression" dxfId="75" priority="9">
      <formula>$D$202&lt;&gt;""</formula>
    </cfRule>
  </conditionalFormatting>
  <conditionalFormatting sqref="D231">
    <cfRule type="expression" dxfId="74" priority="7">
      <formula>$D$231&lt;&gt;""</formula>
    </cfRule>
  </conditionalFormatting>
  <conditionalFormatting sqref="D237">
    <cfRule type="expression" dxfId="73" priority="6">
      <formula>$D$237&lt;&gt;""</formula>
    </cfRule>
  </conditionalFormatting>
  <conditionalFormatting sqref="D239">
    <cfRule type="expression" dxfId="72" priority="5">
      <formula>$D$239&lt;&gt;""</formula>
    </cfRule>
  </conditionalFormatting>
  <conditionalFormatting sqref="D242">
    <cfRule type="expression" dxfId="71" priority="4">
      <formula>$D$242&lt;&gt;""</formula>
    </cfRule>
  </conditionalFormatting>
  <conditionalFormatting sqref="D244">
    <cfRule type="expression" dxfId="70" priority="3">
      <formula>$D$244&lt;&gt;""</formula>
    </cfRule>
  </conditionalFormatting>
  <conditionalFormatting sqref="D247">
    <cfRule type="expression" dxfId="69" priority="2">
      <formula>$D$247&lt;&gt;""</formula>
    </cfRule>
  </conditionalFormatting>
  <conditionalFormatting sqref="D249">
    <cfRule type="expression" dxfId="68" priority="1">
      <formula>$D$249&lt;&gt;""</formula>
    </cfRule>
  </conditionalFormatting>
  <dataValidations count="8">
    <dataValidation type="list" allowBlank="1" showInputMessage="1" showErrorMessage="1" sqref="D10">
      <formula1>"V2H充放電設備,V2B充放電設備"</formula1>
    </dataValidation>
    <dataValidation type="list" allowBlank="1" showInputMessage="1" showErrorMessage="1" sqref="D209">
      <formula1>"100%同一資本に属する企業からの調達,関係会社（上記を除く）からの調達"</formula1>
    </dataValidation>
    <dataValidation type="list" allowBlank="1" showInputMessage="1" showErrorMessage="1" sqref="D36 G36 D87 G87 M36 P36 M87 P87 M209">
      <formula1>"自社調達,100%同一資本に属する企業からの調達,関係会社（上記を除く）からの調達"</formula1>
    </dataValidation>
    <dataValidation type="list" allowBlank="1" showInputMessage="1" showErrorMessage="1" sqref="D28 G28 D79 G79 M28 P28 M79 P79 D205 M205">
      <formula1>"該当する,該当しない"</formula1>
    </dataValidation>
    <dataValidation type="list" allowBlank="1" showInputMessage="1" showErrorMessage="1" sqref="D32 G32 D83 G83 M32 P32 M83 P83">
      <formula1>"充電設備メーカー,充電設備の販売会社"</formula1>
    </dataValidation>
    <dataValidation type="list" allowBlank="1" showInputMessage="1" showErrorMessage="1" sqref="D30 D81 M30 M81 D207 M207">
      <formula1>"はい,いいえ"</formula1>
    </dataValidation>
    <dataValidation type="list" allowBlank="1" showInputMessage="1" showErrorMessage="1" sqref="D6 G6 D57 G57 M6 P6 M57 P57">
      <formula1>"平置き,機械式"</formula1>
    </dataValidation>
    <dataValidation type="list" allowBlank="1" showInputMessage="1" showErrorMessage="1" sqref="G61 G10 D61">
      <formula1>"超急速充電設備,急速充電設備,普通充電設備,V2H充放電設備,充電コンセントスタンド,充電コンセント"</formula1>
    </dataValidation>
  </dataValidations>
  <pageMargins left="0.7" right="0.7" top="0.75" bottom="0.75" header="0.3" footer="0.3"/>
  <pageSetup paperSize="9" orientation="portrait" r:id="rId1"/>
  <rowBreaks count="1" manualBreakCount="1">
    <brk id="114" min="6" max="8"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T62"/>
  <sheetViews>
    <sheetView showGridLines="0" view="pageBreakPreview" zoomScaleNormal="100" zoomScaleSheetLayoutView="100" zoomScalePageLayoutView="85" workbookViewId="0">
      <selection activeCell="B18" sqref="B18:AG20"/>
    </sheetView>
  </sheetViews>
  <sheetFormatPr defaultRowHeight="13.2"/>
  <cols>
    <col min="1" max="21" width="2.59765625" style="221" customWidth="1"/>
    <col min="22" max="29" width="2.59765625" style="222" customWidth="1"/>
    <col min="30" max="35" width="2.59765625" style="221" customWidth="1"/>
    <col min="36" max="36" width="2.59765625" style="221" hidden="1" customWidth="1"/>
    <col min="37" max="57" width="2.59765625" style="223" customWidth="1"/>
    <col min="58" max="65" width="2.59765625" style="224" customWidth="1"/>
    <col min="66" max="71" width="2.59765625" style="223" customWidth="1"/>
    <col min="72" max="72" width="9" style="223"/>
    <col min="73" max="262" width="9" style="221"/>
    <col min="263" max="263" width="2.5" style="221" customWidth="1"/>
    <col min="264" max="264" width="2.19921875" style="221" customWidth="1"/>
    <col min="265" max="265" width="1.09765625" style="221" customWidth="1"/>
    <col min="266" max="266" width="22.59765625" style="221" customWidth="1"/>
    <col min="267" max="267" width="1.19921875" style="221" customWidth="1"/>
    <col min="268" max="269" width="11.69921875" style="221" customWidth="1"/>
    <col min="270" max="270" width="1.69921875" style="221" customWidth="1"/>
    <col min="271" max="271" width="6.69921875" style="221" customWidth="1"/>
    <col min="272" max="272" width="4.5" style="221" customWidth="1"/>
    <col min="273" max="273" width="3.59765625" style="221" customWidth="1"/>
    <col min="274" max="274" width="0.69921875" style="221" customWidth="1"/>
    <col min="275" max="275" width="3.19921875" style="221" customWidth="1"/>
    <col min="276" max="276" width="3.59765625" style="221" customWidth="1"/>
    <col min="277" max="277" width="3" style="221" customWidth="1"/>
    <col min="278" max="278" width="3.59765625" style="221" customWidth="1"/>
    <col min="279" max="279" width="3.09765625" style="221" customWidth="1"/>
    <col min="280" max="280" width="1.69921875" style="221" customWidth="1"/>
    <col min="281" max="282" width="2.19921875" style="221" customWidth="1"/>
    <col min="283" max="283" width="7.19921875" style="221" customWidth="1"/>
    <col min="284" max="518" width="9" style="221"/>
    <col min="519" max="519" width="2.5" style="221" customWidth="1"/>
    <col min="520" max="520" width="2.19921875" style="221" customWidth="1"/>
    <col min="521" max="521" width="1.09765625" style="221" customWidth="1"/>
    <col min="522" max="522" width="22.59765625" style="221" customWidth="1"/>
    <col min="523" max="523" width="1.19921875" style="221" customWidth="1"/>
    <col min="524" max="525" width="11.69921875" style="221" customWidth="1"/>
    <col min="526" max="526" width="1.69921875" style="221" customWidth="1"/>
    <col min="527" max="527" width="6.69921875" style="221" customWidth="1"/>
    <col min="528" max="528" width="4.5" style="221" customWidth="1"/>
    <col min="529" max="529" width="3.59765625" style="221" customWidth="1"/>
    <col min="530" max="530" width="0.69921875" style="221" customWidth="1"/>
    <col min="531" max="531" width="3.19921875" style="221" customWidth="1"/>
    <col min="532" max="532" width="3.59765625" style="221" customWidth="1"/>
    <col min="533" max="533" width="3" style="221" customWidth="1"/>
    <col min="534" max="534" width="3.59765625" style="221" customWidth="1"/>
    <col min="535" max="535" width="3.09765625" style="221" customWidth="1"/>
    <col min="536" max="536" width="1.69921875" style="221" customWidth="1"/>
    <col min="537" max="538" width="2.19921875" style="221" customWidth="1"/>
    <col min="539" max="539" width="7.19921875" style="221" customWidth="1"/>
    <col min="540" max="774" width="9" style="221"/>
    <col min="775" max="775" width="2.5" style="221" customWidth="1"/>
    <col min="776" max="776" width="2.19921875" style="221" customWidth="1"/>
    <col min="777" max="777" width="1.09765625" style="221" customWidth="1"/>
    <col min="778" max="778" width="22.59765625" style="221" customWidth="1"/>
    <col min="779" max="779" width="1.19921875" style="221" customWidth="1"/>
    <col min="780" max="781" width="11.69921875" style="221" customWidth="1"/>
    <col min="782" max="782" width="1.69921875" style="221" customWidth="1"/>
    <col min="783" max="783" width="6.69921875" style="221" customWidth="1"/>
    <col min="784" max="784" width="4.5" style="221" customWidth="1"/>
    <col min="785" max="785" width="3.59765625" style="221" customWidth="1"/>
    <col min="786" max="786" width="0.69921875" style="221" customWidth="1"/>
    <col min="787" max="787" width="3.19921875" style="221" customWidth="1"/>
    <col min="788" max="788" width="3.59765625" style="221" customWidth="1"/>
    <col min="789" max="789" width="3" style="221" customWidth="1"/>
    <col min="790" max="790" width="3.59765625" style="221" customWidth="1"/>
    <col min="791" max="791" width="3.09765625" style="221" customWidth="1"/>
    <col min="792" max="792" width="1.69921875" style="221" customWidth="1"/>
    <col min="793" max="794" width="2.19921875" style="221" customWidth="1"/>
    <col min="795" max="795" width="7.19921875" style="221" customWidth="1"/>
    <col min="796" max="1030" width="9" style="221"/>
    <col min="1031" max="1031" width="2.5" style="221" customWidth="1"/>
    <col min="1032" max="1032" width="2.19921875" style="221" customWidth="1"/>
    <col min="1033" max="1033" width="1.09765625" style="221" customWidth="1"/>
    <col min="1034" max="1034" width="22.59765625" style="221" customWidth="1"/>
    <col min="1035" max="1035" width="1.19921875" style="221" customWidth="1"/>
    <col min="1036" max="1037" width="11.69921875" style="221" customWidth="1"/>
    <col min="1038" max="1038" width="1.69921875" style="221" customWidth="1"/>
    <col min="1039" max="1039" width="6.69921875" style="221" customWidth="1"/>
    <col min="1040" max="1040" width="4.5" style="221" customWidth="1"/>
    <col min="1041" max="1041" width="3.59765625" style="221" customWidth="1"/>
    <col min="1042" max="1042" width="0.69921875" style="221" customWidth="1"/>
    <col min="1043" max="1043" width="3.19921875" style="221" customWidth="1"/>
    <col min="1044" max="1044" width="3.59765625" style="221" customWidth="1"/>
    <col min="1045" max="1045" width="3" style="221" customWidth="1"/>
    <col min="1046" max="1046" width="3.59765625" style="221" customWidth="1"/>
    <col min="1047" max="1047" width="3.09765625" style="221" customWidth="1"/>
    <col min="1048" max="1048" width="1.69921875" style="221" customWidth="1"/>
    <col min="1049" max="1050" width="2.19921875" style="221" customWidth="1"/>
    <col min="1051" max="1051" width="7.19921875" style="221" customWidth="1"/>
    <col min="1052" max="1286" width="9" style="221"/>
    <col min="1287" max="1287" width="2.5" style="221" customWidth="1"/>
    <col min="1288" max="1288" width="2.19921875" style="221" customWidth="1"/>
    <col min="1289" max="1289" width="1.09765625" style="221" customWidth="1"/>
    <col min="1290" max="1290" width="22.59765625" style="221" customWidth="1"/>
    <col min="1291" max="1291" width="1.19921875" style="221" customWidth="1"/>
    <col min="1292" max="1293" width="11.69921875" style="221" customWidth="1"/>
    <col min="1294" max="1294" width="1.69921875" style="221" customWidth="1"/>
    <col min="1295" max="1295" width="6.69921875" style="221" customWidth="1"/>
    <col min="1296" max="1296" width="4.5" style="221" customWidth="1"/>
    <col min="1297" max="1297" width="3.59765625" style="221" customWidth="1"/>
    <col min="1298" max="1298" width="0.69921875" style="221" customWidth="1"/>
    <col min="1299" max="1299" width="3.19921875" style="221" customWidth="1"/>
    <col min="1300" max="1300" width="3.59765625" style="221" customWidth="1"/>
    <col min="1301" max="1301" width="3" style="221" customWidth="1"/>
    <col min="1302" max="1302" width="3.59765625" style="221" customWidth="1"/>
    <col min="1303" max="1303" width="3.09765625" style="221" customWidth="1"/>
    <col min="1304" max="1304" width="1.69921875" style="221" customWidth="1"/>
    <col min="1305" max="1306" width="2.19921875" style="221" customWidth="1"/>
    <col min="1307" max="1307" width="7.19921875" style="221" customWidth="1"/>
    <col min="1308" max="1542" width="9" style="221"/>
    <col min="1543" max="1543" width="2.5" style="221" customWidth="1"/>
    <col min="1544" max="1544" width="2.19921875" style="221" customWidth="1"/>
    <col min="1545" max="1545" width="1.09765625" style="221" customWidth="1"/>
    <col min="1546" max="1546" width="22.59765625" style="221" customWidth="1"/>
    <col min="1547" max="1547" width="1.19921875" style="221" customWidth="1"/>
    <col min="1548" max="1549" width="11.69921875" style="221" customWidth="1"/>
    <col min="1550" max="1550" width="1.69921875" style="221" customWidth="1"/>
    <col min="1551" max="1551" width="6.69921875" style="221" customWidth="1"/>
    <col min="1552" max="1552" width="4.5" style="221" customWidth="1"/>
    <col min="1553" max="1553" width="3.59765625" style="221" customWidth="1"/>
    <col min="1554" max="1554" width="0.69921875" style="221" customWidth="1"/>
    <col min="1555" max="1555" width="3.19921875" style="221" customWidth="1"/>
    <col min="1556" max="1556" width="3.59765625" style="221" customWidth="1"/>
    <col min="1557" max="1557" width="3" style="221" customWidth="1"/>
    <col min="1558" max="1558" width="3.59765625" style="221" customWidth="1"/>
    <col min="1559" max="1559" width="3.09765625" style="221" customWidth="1"/>
    <col min="1560" max="1560" width="1.69921875" style="221" customWidth="1"/>
    <col min="1561" max="1562" width="2.19921875" style="221" customWidth="1"/>
    <col min="1563" max="1563" width="7.19921875" style="221" customWidth="1"/>
    <col min="1564" max="1798" width="9" style="221"/>
    <col min="1799" max="1799" width="2.5" style="221" customWidth="1"/>
    <col min="1800" max="1800" width="2.19921875" style="221" customWidth="1"/>
    <col min="1801" max="1801" width="1.09765625" style="221" customWidth="1"/>
    <col min="1802" max="1802" width="22.59765625" style="221" customWidth="1"/>
    <col min="1803" max="1803" width="1.19921875" style="221" customWidth="1"/>
    <col min="1804" max="1805" width="11.69921875" style="221" customWidth="1"/>
    <col min="1806" max="1806" width="1.69921875" style="221" customWidth="1"/>
    <col min="1807" max="1807" width="6.69921875" style="221" customWidth="1"/>
    <col min="1808" max="1808" width="4.5" style="221" customWidth="1"/>
    <col min="1809" max="1809" width="3.59765625" style="221" customWidth="1"/>
    <col min="1810" max="1810" width="0.69921875" style="221" customWidth="1"/>
    <col min="1811" max="1811" width="3.19921875" style="221" customWidth="1"/>
    <col min="1812" max="1812" width="3.59765625" style="221" customWidth="1"/>
    <col min="1813" max="1813" width="3" style="221" customWidth="1"/>
    <col min="1814" max="1814" width="3.59765625" style="221" customWidth="1"/>
    <col min="1815" max="1815" width="3.09765625" style="221" customWidth="1"/>
    <col min="1816" max="1816" width="1.69921875" style="221" customWidth="1"/>
    <col min="1817" max="1818" width="2.19921875" style="221" customWidth="1"/>
    <col min="1819" max="1819" width="7.19921875" style="221" customWidth="1"/>
    <col min="1820" max="2054" width="9" style="221"/>
    <col min="2055" max="2055" width="2.5" style="221" customWidth="1"/>
    <col min="2056" max="2056" width="2.19921875" style="221" customWidth="1"/>
    <col min="2057" max="2057" width="1.09765625" style="221" customWidth="1"/>
    <col min="2058" max="2058" width="22.59765625" style="221" customWidth="1"/>
    <col min="2059" max="2059" width="1.19921875" style="221" customWidth="1"/>
    <col min="2060" max="2061" width="11.69921875" style="221" customWidth="1"/>
    <col min="2062" max="2062" width="1.69921875" style="221" customWidth="1"/>
    <col min="2063" max="2063" width="6.69921875" style="221" customWidth="1"/>
    <col min="2064" max="2064" width="4.5" style="221" customWidth="1"/>
    <col min="2065" max="2065" width="3.59765625" style="221" customWidth="1"/>
    <col min="2066" max="2066" width="0.69921875" style="221" customWidth="1"/>
    <col min="2067" max="2067" width="3.19921875" style="221" customWidth="1"/>
    <col min="2068" max="2068" width="3.59765625" style="221" customWidth="1"/>
    <col min="2069" max="2069" width="3" style="221" customWidth="1"/>
    <col min="2070" max="2070" width="3.59765625" style="221" customWidth="1"/>
    <col min="2071" max="2071" width="3.09765625" style="221" customWidth="1"/>
    <col min="2072" max="2072" width="1.69921875" style="221" customWidth="1"/>
    <col min="2073" max="2074" width="2.19921875" style="221" customWidth="1"/>
    <col min="2075" max="2075" width="7.19921875" style="221" customWidth="1"/>
    <col min="2076" max="2310" width="9" style="221"/>
    <col min="2311" max="2311" width="2.5" style="221" customWidth="1"/>
    <col min="2312" max="2312" width="2.19921875" style="221" customWidth="1"/>
    <col min="2313" max="2313" width="1.09765625" style="221" customWidth="1"/>
    <col min="2314" max="2314" width="22.59765625" style="221" customWidth="1"/>
    <col min="2315" max="2315" width="1.19921875" style="221" customWidth="1"/>
    <col min="2316" max="2317" width="11.69921875" style="221" customWidth="1"/>
    <col min="2318" max="2318" width="1.69921875" style="221" customWidth="1"/>
    <col min="2319" max="2319" width="6.69921875" style="221" customWidth="1"/>
    <col min="2320" max="2320" width="4.5" style="221" customWidth="1"/>
    <col min="2321" max="2321" width="3.59765625" style="221" customWidth="1"/>
    <col min="2322" max="2322" width="0.69921875" style="221" customWidth="1"/>
    <col min="2323" max="2323" width="3.19921875" style="221" customWidth="1"/>
    <col min="2324" max="2324" width="3.59765625" style="221" customWidth="1"/>
    <col min="2325" max="2325" width="3" style="221" customWidth="1"/>
    <col min="2326" max="2326" width="3.59765625" style="221" customWidth="1"/>
    <col min="2327" max="2327" width="3.09765625" style="221" customWidth="1"/>
    <col min="2328" max="2328" width="1.69921875" style="221" customWidth="1"/>
    <col min="2329" max="2330" width="2.19921875" style="221" customWidth="1"/>
    <col min="2331" max="2331" width="7.19921875" style="221" customWidth="1"/>
    <col min="2332" max="2566" width="9" style="221"/>
    <col min="2567" max="2567" width="2.5" style="221" customWidth="1"/>
    <col min="2568" max="2568" width="2.19921875" style="221" customWidth="1"/>
    <col min="2569" max="2569" width="1.09765625" style="221" customWidth="1"/>
    <col min="2570" max="2570" width="22.59765625" style="221" customWidth="1"/>
    <col min="2571" max="2571" width="1.19921875" style="221" customWidth="1"/>
    <col min="2572" max="2573" width="11.69921875" style="221" customWidth="1"/>
    <col min="2574" max="2574" width="1.69921875" style="221" customWidth="1"/>
    <col min="2575" max="2575" width="6.69921875" style="221" customWidth="1"/>
    <col min="2576" max="2576" width="4.5" style="221" customWidth="1"/>
    <col min="2577" max="2577" width="3.59765625" style="221" customWidth="1"/>
    <col min="2578" max="2578" width="0.69921875" style="221" customWidth="1"/>
    <col min="2579" max="2579" width="3.19921875" style="221" customWidth="1"/>
    <col min="2580" max="2580" width="3.59765625" style="221" customWidth="1"/>
    <col min="2581" max="2581" width="3" style="221" customWidth="1"/>
    <col min="2582" max="2582" width="3.59765625" style="221" customWidth="1"/>
    <col min="2583" max="2583" width="3.09765625" style="221" customWidth="1"/>
    <col min="2584" max="2584" width="1.69921875" style="221" customWidth="1"/>
    <col min="2585" max="2586" width="2.19921875" style="221" customWidth="1"/>
    <col min="2587" max="2587" width="7.19921875" style="221" customWidth="1"/>
    <col min="2588" max="2822" width="9" style="221"/>
    <col min="2823" max="2823" width="2.5" style="221" customWidth="1"/>
    <col min="2824" max="2824" width="2.19921875" style="221" customWidth="1"/>
    <col min="2825" max="2825" width="1.09765625" style="221" customWidth="1"/>
    <col min="2826" max="2826" width="22.59765625" style="221" customWidth="1"/>
    <col min="2827" max="2827" width="1.19921875" style="221" customWidth="1"/>
    <col min="2828" max="2829" width="11.69921875" style="221" customWidth="1"/>
    <col min="2830" max="2830" width="1.69921875" style="221" customWidth="1"/>
    <col min="2831" max="2831" width="6.69921875" style="221" customWidth="1"/>
    <col min="2832" max="2832" width="4.5" style="221" customWidth="1"/>
    <col min="2833" max="2833" width="3.59765625" style="221" customWidth="1"/>
    <col min="2834" max="2834" width="0.69921875" style="221" customWidth="1"/>
    <col min="2835" max="2835" width="3.19921875" style="221" customWidth="1"/>
    <col min="2836" max="2836" width="3.59765625" style="221" customWidth="1"/>
    <col min="2837" max="2837" width="3" style="221" customWidth="1"/>
    <col min="2838" max="2838" width="3.59765625" style="221" customWidth="1"/>
    <col min="2839" max="2839" width="3.09765625" style="221" customWidth="1"/>
    <col min="2840" max="2840" width="1.69921875" style="221" customWidth="1"/>
    <col min="2841" max="2842" width="2.19921875" style="221" customWidth="1"/>
    <col min="2843" max="2843" width="7.19921875" style="221" customWidth="1"/>
    <col min="2844" max="3078" width="9" style="221"/>
    <col min="3079" max="3079" width="2.5" style="221" customWidth="1"/>
    <col min="3080" max="3080" width="2.19921875" style="221" customWidth="1"/>
    <col min="3081" max="3081" width="1.09765625" style="221" customWidth="1"/>
    <col min="3082" max="3082" width="22.59765625" style="221" customWidth="1"/>
    <col min="3083" max="3083" width="1.19921875" style="221" customWidth="1"/>
    <col min="3084" max="3085" width="11.69921875" style="221" customWidth="1"/>
    <col min="3086" max="3086" width="1.69921875" style="221" customWidth="1"/>
    <col min="3087" max="3087" width="6.69921875" style="221" customWidth="1"/>
    <col min="3088" max="3088" width="4.5" style="221" customWidth="1"/>
    <col min="3089" max="3089" width="3.59765625" style="221" customWidth="1"/>
    <col min="3090" max="3090" width="0.69921875" style="221" customWidth="1"/>
    <col min="3091" max="3091" width="3.19921875" style="221" customWidth="1"/>
    <col min="3092" max="3092" width="3.59765625" style="221" customWidth="1"/>
    <col min="3093" max="3093" width="3" style="221" customWidth="1"/>
    <col min="3094" max="3094" width="3.59765625" style="221" customWidth="1"/>
    <col min="3095" max="3095" width="3.09765625" style="221" customWidth="1"/>
    <col min="3096" max="3096" width="1.69921875" style="221" customWidth="1"/>
    <col min="3097" max="3098" width="2.19921875" style="221" customWidth="1"/>
    <col min="3099" max="3099" width="7.19921875" style="221" customWidth="1"/>
    <col min="3100" max="3334" width="9" style="221"/>
    <col min="3335" max="3335" width="2.5" style="221" customWidth="1"/>
    <col min="3336" max="3336" width="2.19921875" style="221" customWidth="1"/>
    <col min="3337" max="3337" width="1.09765625" style="221" customWidth="1"/>
    <col min="3338" max="3338" width="22.59765625" style="221" customWidth="1"/>
    <col min="3339" max="3339" width="1.19921875" style="221" customWidth="1"/>
    <col min="3340" max="3341" width="11.69921875" style="221" customWidth="1"/>
    <col min="3342" max="3342" width="1.69921875" style="221" customWidth="1"/>
    <col min="3343" max="3343" width="6.69921875" style="221" customWidth="1"/>
    <col min="3344" max="3344" width="4.5" style="221" customWidth="1"/>
    <col min="3345" max="3345" width="3.59765625" style="221" customWidth="1"/>
    <col min="3346" max="3346" width="0.69921875" style="221" customWidth="1"/>
    <col min="3347" max="3347" width="3.19921875" style="221" customWidth="1"/>
    <col min="3348" max="3348" width="3.59765625" style="221" customWidth="1"/>
    <col min="3349" max="3349" width="3" style="221" customWidth="1"/>
    <col min="3350" max="3350" width="3.59765625" style="221" customWidth="1"/>
    <col min="3351" max="3351" width="3.09765625" style="221" customWidth="1"/>
    <col min="3352" max="3352" width="1.69921875" style="221" customWidth="1"/>
    <col min="3353" max="3354" width="2.19921875" style="221" customWidth="1"/>
    <col min="3355" max="3355" width="7.19921875" style="221" customWidth="1"/>
    <col min="3356" max="3590" width="9" style="221"/>
    <col min="3591" max="3591" width="2.5" style="221" customWidth="1"/>
    <col min="3592" max="3592" width="2.19921875" style="221" customWidth="1"/>
    <col min="3593" max="3593" width="1.09765625" style="221" customWidth="1"/>
    <col min="3594" max="3594" width="22.59765625" style="221" customWidth="1"/>
    <col min="3595" max="3595" width="1.19921875" style="221" customWidth="1"/>
    <col min="3596" max="3597" width="11.69921875" style="221" customWidth="1"/>
    <col min="3598" max="3598" width="1.69921875" style="221" customWidth="1"/>
    <col min="3599" max="3599" width="6.69921875" style="221" customWidth="1"/>
    <col min="3600" max="3600" width="4.5" style="221" customWidth="1"/>
    <col min="3601" max="3601" width="3.59765625" style="221" customWidth="1"/>
    <col min="3602" max="3602" width="0.69921875" style="221" customWidth="1"/>
    <col min="3603" max="3603" width="3.19921875" style="221" customWidth="1"/>
    <col min="3604" max="3604" width="3.59765625" style="221" customWidth="1"/>
    <col min="3605" max="3605" width="3" style="221" customWidth="1"/>
    <col min="3606" max="3606" width="3.59765625" style="221" customWidth="1"/>
    <col min="3607" max="3607" width="3.09765625" style="221" customWidth="1"/>
    <col min="3608" max="3608" width="1.69921875" style="221" customWidth="1"/>
    <col min="3609" max="3610" width="2.19921875" style="221" customWidth="1"/>
    <col min="3611" max="3611" width="7.19921875" style="221" customWidth="1"/>
    <col min="3612" max="3846" width="9" style="221"/>
    <col min="3847" max="3847" width="2.5" style="221" customWidth="1"/>
    <col min="3848" max="3848" width="2.19921875" style="221" customWidth="1"/>
    <col min="3849" max="3849" width="1.09765625" style="221" customWidth="1"/>
    <col min="3850" max="3850" width="22.59765625" style="221" customWidth="1"/>
    <col min="3851" max="3851" width="1.19921875" style="221" customWidth="1"/>
    <col min="3852" max="3853" width="11.69921875" style="221" customWidth="1"/>
    <col min="3854" max="3854" width="1.69921875" style="221" customWidth="1"/>
    <col min="3855" max="3855" width="6.69921875" style="221" customWidth="1"/>
    <col min="3856" max="3856" width="4.5" style="221" customWidth="1"/>
    <col min="3857" max="3857" width="3.59765625" style="221" customWidth="1"/>
    <col min="3858" max="3858" width="0.69921875" style="221" customWidth="1"/>
    <col min="3859" max="3859" width="3.19921875" style="221" customWidth="1"/>
    <col min="3860" max="3860" width="3.59765625" style="221" customWidth="1"/>
    <col min="3861" max="3861" width="3" style="221" customWidth="1"/>
    <col min="3862" max="3862" width="3.59765625" style="221" customWidth="1"/>
    <col min="3863" max="3863" width="3.09765625" style="221" customWidth="1"/>
    <col min="3864" max="3864" width="1.69921875" style="221" customWidth="1"/>
    <col min="3865" max="3866" width="2.19921875" style="221" customWidth="1"/>
    <col min="3867" max="3867" width="7.19921875" style="221" customWidth="1"/>
    <col min="3868" max="4102" width="9" style="221"/>
    <col min="4103" max="4103" width="2.5" style="221" customWidth="1"/>
    <col min="4104" max="4104" width="2.19921875" style="221" customWidth="1"/>
    <col min="4105" max="4105" width="1.09765625" style="221" customWidth="1"/>
    <col min="4106" max="4106" width="22.59765625" style="221" customWidth="1"/>
    <col min="4107" max="4107" width="1.19921875" style="221" customWidth="1"/>
    <col min="4108" max="4109" width="11.69921875" style="221" customWidth="1"/>
    <col min="4110" max="4110" width="1.69921875" style="221" customWidth="1"/>
    <col min="4111" max="4111" width="6.69921875" style="221" customWidth="1"/>
    <col min="4112" max="4112" width="4.5" style="221" customWidth="1"/>
    <col min="4113" max="4113" width="3.59765625" style="221" customWidth="1"/>
    <col min="4114" max="4114" width="0.69921875" style="221" customWidth="1"/>
    <col min="4115" max="4115" width="3.19921875" style="221" customWidth="1"/>
    <col min="4116" max="4116" width="3.59765625" style="221" customWidth="1"/>
    <col min="4117" max="4117" width="3" style="221" customWidth="1"/>
    <col min="4118" max="4118" width="3.59765625" style="221" customWidth="1"/>
    <col min="4119" max="4119" width="3.09765625" style="221" customWidth="1"/>
    <col min="4120" max="4120" width="1.69921875" style="221" customWidth="1"/>
    <col min="4121" max="4122" width="2.19921875" style="221" customWidth="1"/>
    <col min="4123" max="4123" width="7.19921875" style="221" customWidth="1"/>
    <col min="4124" max="4358" width="9" style="221"/>
    <col min="4359" max="4359" width="2.5" style="221" customWidth="1"/>
    <col min="4360" max="4360" width="2.19921875" style="221" customWidth="1"/>
    <col min="4361" max="4361" width="1.09765625" style="221" customWidth="1"/>
    <col min="4362" max="4362" width="22.59765625" style="221" customWidth="1"/>
    <col min="4363" max="4363" width="1.19921875" style="221" customWidth="1"/>
    <col min="4364" max="4365" width="11.69921875" style="221" customWidth="1"/>
    <col min="4366" max="4366" width="1.69921875" style="221" customWidth="1"/>
    <col min="4367" max="4367" width="6.69921875" style="221" customWidth="1"/>
    <col min="4368" max="4368" width="4.5" style="221" customWidth="1"/>
    <col min="4369" max="4369" width="3.59765625" style="221" customWidth="1"/>
    <col min="4370" max="4370" width="0.69921875" style="221" customWidth="1"/>
    <col min="4371" max="4371" width="3.19921875" style="221" customWidth="1"/>
    <col min="4372" max="4372" width="3.59765625" style="221" customWidth="1"/>
    <col min="4373" max="4373" width="3" style="221" customWidth="1"/>
    <col min="4374" max="4374" width="3.59765625" style="221" customWidth="1"/>
    <col min="4375" max="4375" width="3.09765625" style="221" customWidth="1"/>
    <col min="4376" max="4376" width="1.69921875" style="221" customWidth="1"/>
    <col min="4377" max="4378" width="2.19921875" style="221" customWidth="1"/>
    <col min="4379" max="4379" width="7.19921875" style="221" customWidth="1"/>
    <col min="4380" max="4614" width="9" style="221"/>
    <col min="4615" max="4615" width="2.5" style="221" customWidth="1"/>
    <col min="4616" max="4616" width="2.19921875" style="221" customWidth="1"/>
    <col min="4617" max="4617" width="1.09765625" style="221" customWidth="1"/>
    <col min="4618" max="4618" width="22.59765625" style="221" customWidth="1"/>
    <col min="4619" max="4619" width="1.19921875" style="221" customWidth="1"/>
    <col min="4620" max="4621" width="11.69921875" style="221" customWidth="1"/>
    <col min="4622" max="4622" width="1.69921875" style="221" customWidth="1"/>
    <col min="4623" max="4623" width="6.69921875" style="221" customWidth="1"/>
    <col min="4624" max="4624" width="4.5" style="221" customWidth="1"/>
    <col min="4625" max="4625" width="3.59765625" style="221" customWidth="1"/>
    <col min="4626" max="4626" width="0.69921875" style="221" customWidth="1"/>
    <col min="4627" max="4627" width="3.19921875" style="221" customWidth="1"/>
    <col min="4628" max="4628" width="3.59765625" style="221" customWidth="1"/>
    <col min="4629" max="4629" width="3" style="221" customWidth="1"/>
    <col min="4630" max="4630" width="3.59765625" style="221" customWidth="1"/>
    <col min="4631" max="4631" width="3.09765625" style="221" customWidth="1"/>
    <col min="4632" max="4632" width="1.69921875" style="221" customWidth="1"/>
    <col min="4633" max="4634" width="2.19921875" style="221" customWidth="1"/>
    <col min="4635" max="4635" width="7.19921875" style="221" customWidth="1"/>
    <col min="4636" max="4870" width="9" style="221"/>
    <col min="4871" max="4871" width="2.5" style="221" customWidth="1"/>
    <col min="4872" max="4872" width="2.19921875" style="221" customWidth="1"/>
    <col min="4873" max="4873" width="1.09765625" style="221" customWidth="1"/>
    <col min="4874" max="4874" width="22.59765625" style="221" customWidth="1"/>
    <col min="4875" max="4875" width="1.19921875" style="221" customWidth="1"/>
    <col min="4876" max="4877" width="11.69921875" style="221" customWidth="1"/>
    <col min="4878" max="4878" width="1.69921875" style="221" customWidth="1"/>
    <col min="4879" max="4879" width="6.69921875" style="221" customWidth="1"/>
    <col min="4880" max="4880" width="4.5" style="221" customWidth="1"/>
    <col min="4881" max="4881" width="3.59765625" style="221" customWidth="1"/>
    <col min="4882" max="4882" width="0.69921875" style="221" customWidth="1"/>
    <col min="4883" max="4883" width="3.19921875" style="221" customWidth="1"/>
    <col min="4884" max="4884" width="3.59765625" style="221" customWidth="1"/>
    <col min="4885" max="4885" width="3" style="221" customWidth="1"/>
    <col min="4886" max="4886" width="3.59765625" style="221" customWidth="1"/>
    <col min="4887" max="4887" width="3.09765625" style="221" customWidth="1"/>
    <col min="4888" max="4888" width="1.69921875" style="221" customWidth="1"/>
    <col min="4889" max="4890" width="2.19921875" style="221" customWidth="1"/>
    <col min="4891" max="4891" width="7.19921875" style="221" customWidth="1"/>
    <col min="4892" max="5126" width="9" style="221"/>
    <col min="5127" max="5127" width="2.5" style="221" customWidth="1"/>
    <col min="5128" max="5128" width="2.19921875" style="221" customWidth="1"/>
    <col min="5129" max="5129" width="1.09765625" style="221" customWidth="1"/>
    <col min="5130" max="5130" width="22.59765625" style="221" customWidth="1"/>
    <col min="5131" max="5131" width="1.19921875" style="221" customWidth="1"/>
    <col min="5132" max="5133" width="11.69921875" style="221" customWidth="1"/>
    <col min="5134" max="5134" width="1.69921875" style="221" customWidth="1"/>
    <col min="5135" max="5135" width="6.69921875" style="221" customWidth="1"/>
    <col min="5136" max="5136" width="4.5" style="221" customWidth="1"/>
    <col min="5137" max="5137" width="3.59765625" style="221" customWidth="1"/>
    <col min="5138" max="5138" width="0.69921875" style="221" customWidth="1"/>
    <col min="5139" max="5139" width="3.19921875" style="221" customWidth="1"/>
    <col min="5140" max="5140" width="3.59765625" style="221" customWidth="1"/>
    <col min="5141" max="5141" width="3" style="221" customWidth="1"/>
    <col min="5142" max="5142" width="3.59765625" style="221" customWidth="1"/>
    <col min="5143" max="5143" width="3.09765625" style="221" customWidth="1"/>
    <col min="5144" max="5144" width="1.69921875" style="221" customWidth="1"/>
    <col min="5145" max="5146" width="2.19921875" style="221" customWidth="1"/>
    <col min="5147" max="5147" width="7.19921875" style="221" customWidth="1"/>
    <col min="5148" max="5382" width="9" style="221"/>
    <col min="5383" max="5383" width="2.5" style="221" customWidth="1"/>
    <col min="5384" max="5384" width="2.19921875" style="221" customWidth="1"/>
    <col min="5385" max="5385" width="1.09765625" style="221" customWidth="1"/>
    <col min="5386" max="5386" width="22.59765625" style="221" customWidth="1"/>
    <col min="5387" max="5387" width="1.19921875" style="221" customWidth="1"/>
    <col min="5388" max="5389" width="11.69921875" style="221" customWidth="1"/>
    <col min="5390" max="5390" width="1.69921875" style="221" customWidth="1"/>
    <col min="5391" max="5391" width="6.69921875" style="221" customWidth="1"/>
    <col min="5392" max="5392" width="4.5" style="221" customWidth="1"/>
    <col min="5393" max="5393" width="3.59765625" style="221" customWidth="1"/>
    <col min="5394" max="5394" width="0.69921875" style="221" customWidth="1"/>
    <col min="5395" max="5395" width="3.19921875" style="221" customWidth="1"/>
    <col min="5396" max="5396" width="3.59765625" style="221" customWidth="1"/>
    <col min="5397" max="5397" width="3" style="221" customWidth="1"/>
    <col min="5398" max="5398" width="3.59765625" style="221" customWidth="1"/>
    <col min="5399" max="5399" width="3.09765625" style="221" customWidth="1"/>
    <col min="5400" max="5400" width="1.69921875" style="221" customWidth="1"/>
    <col min="5401" max="5402" width="2.19921875" style="221" customWidth="1"/>
    <col min="5403" max="5403" width="7.19921875" style="221" customWidth="1"/>
    <col min="5404" max="5638" width="9" style="221"/>
    <col min="5639" max="5639" width="2.5" style="221" customWidth="1"/>
    <col min="5640" max="5640" width="2.19921875" style="221" customWidth="1"/>
    <col min="5641" max="5641" width="1.09765625" style="221" customWidth="1"/>
    <col min="5642" max="5642" width="22.59765625" style="221" customWidth="1"/>
    <col min="5643" max="5643" width="1.19921875" style="221" customWidth="1"/>
    <col min="5644" max="5645" width="11.69921875" style="221" customWidth="1"/>
    <col min="5646" max="5646" width="1.69921875" style="221" customWidth="1"/>
    <col min="5647" max="5647" width="6.69921875" style="221" customWidth="1"/>
    <col min="5648" max="5648" width="4.5" style="221" customWidth="1"/>
    <col min="5649" max="5649" width="3.59765625" style="221" customWidth="1"/>
    <col min="5650" max="5650" width="0.69921875" style="221" customWidth="1"/>
    <col min="5651" max="5651" width="3.19921875" style="221" customWidth="1"/>
    <col min="5652" max="5652" width="3.59765625" style="221" customWidth="1"/>
    <col min="5653" max="5653" width="3" style="221" customWidth="1"/>
    <col min="5654" max="5654" width="3.59765625" style="221" customWidth="1"/>
    <col min="5655" max="5655" width="3.09765625" style="221" customWidth="1"/>
    <col min="5656" max="5656" width="1.69921875" style="221" customWidth="1"/>
    <col min="5657" max="5658" width="2.19921875" style="221" customWidth="1"/>
    <col min="5659" max="5659" width="7.19921875" style="221" customWidth="1"/>
    <col min="5660" max="5894" width="9" style="221"/>
    <col min="5895" max="5895" width="2.5" style="221" customWidth="1"/>
    <col min="5896" max="5896" width="2.19921875" style="221" customWidth="1"/>
    <col min="5897" max="5897" width="1.09765625" style="221" customWidth="1"/>
    <col min="5898" max="5898" width="22.59765625" style="221" customWidth="1"/>
    <col min="5899" max="5899" width="1.19921875" style="221" customWidth="1"/>
    <col min="5900" max="5901" width="11.69921875" style="221" customWidth="1"/>
    <col min="5902" max="5902" width="1.69921875" style="221" customWidth="1"/>
    <col min="5903" max="5903" width="6.69921875" style="221" customWidth="1"/>
    <col min="5904" max="5904" width="4.5" style="221" customWidth="1"/>
    <col min="5905" max="5905" width="3.59765625" style="221" customWidth="1"/>
    <col min="5906" max="5906" width="0.69921875" style="221" customWidth="1"/>
    <col min="5907" max="5907" width="3.19921875" style="221" customWidth="1"/>
    <col min="5908" max="5908" width="3.59765625" style="221" customWidth="1"/>
    <col min="5909" max="5909" width="3" style="221" customWidth="1"/>
    <col min="5910" max="5910" width="3.59765625" style="221" customWidth="1"/>
    <col min="5911" max="5911" width="3.09765625" style="221" customWidth="1"/>
    <col min="5912" max="5912" width="1.69921875" style="221" customWidth="1"/>
    <col min="5913" max="5914" width="2.19921875" style="221" customWidth="1"/>
    <col min="5915" max="5915" width="7.19921875" style="221" customWidth="1"/>
    <col min="5916" max="6150" width="9" style="221"/>
    <col min="6151" max="6151" width="2.5" style="221" customWidth="1"/>
    <col min="6152" max="6152" width="2.19921875" style="221" customWidth="1"/>
    <col min="6153" max="6153" width="1.09765625" style="221" customWidth="1"/>
    <col min="6154" max="6154" width="22.59765625" style="221" customWidth="1"/>
    <col min="6155" max="6155" width="1.19921875" style="221" customWidth="1"/>
    <col min="6156" max="6157" width="11.69921875" style="221" customWidth="1"/>
    <col min="6158" max="6158" width="1.69921875" style="221" customWidth="1"/>
    <col min="6159" max="6159" width="6.69921875" style="221" customWidth="1"/>
    <col min="6160" max="6160" width="4.5" style="221" customWidth="1"/>
    <col min="6161" max="6161" width="3.59765625" style="221" customWidth="1"/>
    <col min="6162" max="6162" width="0.69921875" style="221" customWidth="1"/>
    <col min="6163" max="6163" width="3.19921875" style="221" customWidth="1"/>
    <col min="6164" max="6164" width="3.59765625" style="221" customWidth="1"/>
    <col min="6165" max="6165" width="3" style="221" customWidth="1"/>
    <col min="6166" max="6166" width="3.59765625" style="221" customWidth="1"/>
    <col min="6167" max="6167" width="3.09765625" style="221" customWidth="1"/>
    <col min="6168" max="6168" width="1.69921875" style="221" customWidth="1"/>
    <col min="6169" max="6170" width="2.19921875" style="221" customWidth="1"/>
    <col min="6171" max="6171" width="7.19921875" style="221" customWidth="1"/>
    <col min="6172" max="6406" width="9" style="221"/>
    <col min="6407" max="6407" width="2.5" style="221" customWidth="1"/>
    <col min="6408" max="6408" width="2.19921875" style="221" customWidth="1"/>
    <col min="6409" max="6409" width="1.09765625" style="221" customWidth="1"/>
    <col min="6410" max="6410" width="22.59765625" style="221" customWidth="1"/>
    <col min="6411" max="6411" width="1.19921875" style="221" customWidth="1"/>
    <col min="6412" max="6413" width="11.69921875" style="221" customWidth="1"/>
    <col min="6414" max="6414" width="1.69921875" style="221" customWidth="1"/>
    <col min="6415" max="6415" width="6.69921875" style="221" customWidth="1"/>
    <col min="6416" max="6416" width="4.5" style="221" customWidth="1"/>
    <col min="6417" max="6417" width="3.59765625" style="221" customWidth="1"/>
    <col min="6418" max="6418" width="0.69921875" style="221" customWidth="1"/>
    <col min="6419" max="6419" width="3.19921875" style="221" customWidth="1"/>
    <col min="6420" max="6420" width="3.59765625" style="221" customWidth="1"/>
    <col min="6421" max="6421" width="3" style="221" customWidth="1"/>
    <col min="6422" max="6422" width="3.59765625" style="221" customWidth="1"/>
    <col min="6423" max="6423" width="3.09765625" style="221" customWidth="1"/>
    <col min="6424" max="6424" width="1.69921875" style="221" customWidth="1"/>
    <col min="6425" max="6426" width="2.19921875" style="221" customWidth="1"/>
    <col min="6427" max="6427" width="7.19921875" style="221" customWidth="1"/>
    <col min="6428" max="6662" width="9" style="221"/>
    <col min="6663" max="6663" width="2.5" style="221" customWidth="1"/>
    <col min="6664" max="6664" width="2.19921875" style="221" customWidth="1"/>
    <col min="6665" max="6665" width="1.09765625" style="221" customWidth="1"/>
    <col min="6666" max="6666" width="22.59765625" style="221" customWidth="1"/>
    <col min="6667" max="6667" width="1.19921875" style="221" customWidth="1"/>
    <col min="6668" max="6669" width="11.69921875" style="221" customWidth="1"/>
    <col min="6670" max="6670" width="1.69921875" style="221" customWidth="1"/>
    <col min="6671" max="6671" width="6.69921875" style="221" customWidth="1"/>
    <col min="6672" max="6672" width="4.5" style="221" customWidth="1"/>
    <col min="6673" max="6673" width="3.59765625" style="221" customWidth="1"/>
    <col min="6674" max="6674" width="0.69921875" style="221" customWidth="1"/>
    <col min="6675" max="6675" width="3.19921875" style="221" customWidth="1"/>
    <col min="6676" max="6676" width="3.59765625" style="221" customWidth="1"/>
    <col min="6677" max="6677" width="3" style="221" customWidth="1"/>
    <col min="6678" max="6678" width="3.59765625" style="221" customWidth="1"/>
    <col min="6679" max="6679" width="3.09765625" style="221" customWidth="1"/>
    <col min="6680" max="6680" width="1.69921875" style="221" customWidth="1"/>
    <col min="6681" max="6682" width="2.19921875" style="221" customWidth="1"/>
    <col min="6683" max="6683" width="7.19921875" style="221" customWidth="1"/>
    <col min="6684" max="6918" width="9" style="221"/>
    <col min="6919" max="6919" width="2.5" style="221" customWidth="1"/>
    <col min="6920" max="6920" width="2.19921875" style="221" customWidth="1"/>
    <col min="6921" max="6921" width="1.09765625" style="221" customWidth="1"/>
    <col min="6922" max="6922" width="22.59765625" style="221" customWidth="1"/>
    <col min="6923" max="6923" width="1.19921875" style="221" customWidth="1"/>
    <col min="6924" max="6925" width="11.69921875" style="221" customWidth="1"/>
    <col min="6926" max="6926" width="1.69921875" style="221" customWidth="1"/>
    <col min="6927" max="6927" width="6.69921875" style="221" customWidth="1"/>
    <col min="6928" max="6928" width="4.5" style="221" customWidth="1"/>
    <col min="6929" max="6929" width="3.59765625" style="221" customWidth="1"/>
    <col min="6930" max="6930" width="0.69921875" style="221" customWidth="1"/>
    <col min="6931" max="6931" width="3.19921875" style="221" customWidth="1"/>
    <col min="6932" max="6932" width="3.59765625" style="221" customWidth="1"/>
    <col min="6933" max="6933" width="3" style="221" customWidth="1"/>
    <col min="6934" max="6934" width="3.59765625" style="221" customWidth="1"/>
    <col min="6935" max="6935" width="3.09765625" style="221" customWidth="1"/>
    <col min="6936" max="6936" width="1.69921875" style="221" customWidth="1"/>
    <col min="6937" max="6938" width="2.19921875" style="221" customWidth="1"/>
    <col min="6939" max="6939" width="7.19921875" style="221" customWidth="1"/>
    <col min="6940" max="7174" width="9" style="221"/>
    <col min="7175" max="7175" width="2.5" style="221" customWidth="1"/>
    <col min="7176" max="7176" width="2.19921875" style="221" customWidth="1"/>
    <col min="7177" max="7177" width="1.09765625" style="221" customWidth="1"/>
    <col min="7178" max="7178" width="22.59765625" style="221" customWidth="1"/>
    <col min="7179" max="7179" width="1.19921875" style="221" customWidth="1"/>
    <col min="7180" max="7181" width="11.69921875" style="221" customWidth="1"/>
    <col min="7182" max="7182" width="1.69921875" style="221" customWidth="1"/>
    <col min="7183" max="7183" width="6.69921875" style="221" customWidth="1"/>
    <col min="7184" max="7184" width="4.5" style="221" customWidth="1"/>
    <col min="7185" max="7185" width="3.59765625" style="221" customWidth="1"/>
    <col min="7186" max="7186" width="0.69921875" style="221" customWidth="1"/>
    <col min="7187" max="7187" width="3.19921875" style="221" customWidth="1"/>
    <col min="7188" max="7188" width="3.59765625" style="221" customWidth="1"/>
    <col min="7189" max="7189" width="3" style="221" customWidth="1"/>
    <col min="7190" max="7190" width="3.59765625" style="221" customWidth="1"/>
    <col min="7191" max="7191" width="3.09765625" style="221" customWidth="1"/>
    <col min="7192" max="7192" width="1.69921875" style="221" customWidth="1"/>
    <col min="7193" max="7194" width="2.19921875" style="221" customWidth="1"/>
    <col min="7195" max="7195" width="7.19921875" style="221" customWidth="1"/>
    <col min="7196" max="7430" width="9" style="221"/>
    <col min="7431" max="7431" width="2.5" style="221" customWidth="1"/>
    <col min="7432" max="7432" width="2.19921875" style="221" customWidth="1"/>
    <col min="7433" max="7433" width="1.09765625" style="221" customWidth="1"/>
    <col min="7434" max="7434" width="22.59765625" style="221" customWidth="1"/>
    <col min="7435" max="7435" width="1.19921875" style="221" customWidth="1"/>
    <col min="7436" max="7437" width="11.69921875" style="221" customWidth="1"/>
    <col min="7438" max="7438" width="1.69921875" style="221" customWidth="1"/>
    <col min="7439" max="7439" width="6.69921875" style="221" customWidth="1"/>
    <col min="7440" max="7440" width="4.5" style="221" customWidth="1"/>
    <col min="7441" max="7441" width="3.59765625" style="221" customWidth="1"/>
    <col min="7442" max="7442" width="0.69921875" style="221" customWidth="1"/>
    <col min="7443" max="7443" width="3.19921875" style="221" customWidth="1"/>
    <col min="7444" max="7444" width="3.59765625" style="221" customWidth="1"/>
    <col min="7445" max="7445" width="3" style="221" customWidth="1"/>
    <col min="7446" max="7446" width="3.59765625" style="221" customWidth="1"/>
    <col min="7447" max="7447" width="3.09765625" style="221" customWidth="1"/>
    <col min="7448" max="7448" width="1.69921875" style="221" customWidth="1"/>
    <col min="7449" max="7450" width="2.19921875" style="221" customWidth="1"/>
    <col min="7451" max="7451" width="7.19921875" style="221" customWidth="1"/>
    <col min="7452" max="7686" width="9" style="221"/>
    <col min="7687" max="7687" width="2.5" style="221" customWidth="1"/>
    <col min="7688" max="7688" width="2.19921875" style="221" customWidth="1"/>
    <col min="7689" max="7689" width="1.09765625" style="221" customWidth="1"/>
    <col min="7690" max="7690" width="22.59765625" style="221" customWidth="1"/>
    <col min="7691" max="7691" width="1.19921875" style="221" customWidth="1"/>
    <col min="7692" max="7693" width="11.69921875" style="221" customWidth="1"/>
    <col min="7694" max="7694" width="1.69921875" style="221" customWidth="1"/>
    <col min="7695" max="7695" width="6.69921875" style="221" customWidth="1"/>
    <col min="7696" max="7696" width="4.5" style="221" customWidth="1"/>
    <col min="7697" max="7697" width="3.59765625" style="221" customWidth="1"/>
    <col min="7698" max="7698" width="0.69921875" style="221" customWidth="1"/>
    <col min="7699" max="7699" width="3.19921875" style="221" customWidth="1"/>
    <col min="7700" max="7700" width="3.59765625" style="221" customWidth="1"/>
    <col min="7701" max="7701" width="3" style="221" customWidth="1"/>
    <col min="7702" max="7702" width="3.59765625" style="221" customWidth="1"/>
    <col min="7703" max="7703" width="3.09765625" style="221" customWidth="1"/>
    <col min="7704" max="7704" width="1.69921875" style="221" customWidth="1"/>
    <col min="7705" max="7706" width="2.19921875" style="221" customWidth="1"/>
    <col min="7707" max="7707" width="7.19921875" style="221" customWidth="1"/>
    <col min="7708" max="7942" width="9" style="221"/>
    <col min="7943" max="7943" width="2.5" style="221" customWidth="1"/>
    <col min="7944" max="7944" width="2.19921875" style="221" customWidth="1"/>
    <col min="7945" max="7945" width="1.09765625" style="221" customWidth="1"/>
    <col min="7946" max="7946" width="22.59765625" style="221" customWidth="1"/>
    <col min="7947" max="7947" width="1.19921875" style="221" customWidth="1"/>
    <col min="7948" max="7949" width="11.69921875" style="221" customWidth="1"/>
    <col min="7950" max="7950" width="1.69921875" style="221" customWidth="1"/>
    <col min="7951" max="7951" width="6.69921875" style="221" customWidth="1"/>
    <col min="7952" max="7952" width="4.5" style="221" customWidth="1"/>
    <col min="7953" max="7953" width="3.59765625" style="221" customWidth="1"/>
    <col min="7954" max="7954" width="0.69921875" style="221" customWidth="1"/>
    <col min="7955" max="7955" width="3.19921875" style="221" customWidth="1"/>
    <col min="7956" max="7956" width="3.59765625" style="221" customWidth="1"/>
    <col min="7957" max="7957" width="3" style="221" customWidth="1"/>
    <col min="7958" max="7958" width="3.59765625" style="221" customWidth="1"/>
    <col min="7959" max="7959" width="3.09765625" style="221" customWidth="1"/>
    <col min="7960" max="7960" width="1.69921875" style="221" customWidth="1"/>
    <col min="7961" max="7962" width="2.19921875" style="221" customWidth="1"/>
    <col min="7963" max="7963" width="7.19921875" style="221" customWidth="1"/>
    <col min="7964" max="8198" width="9" style="221"/>
    <col min="8199" max="8199" width="2.5" style="221" customWidth="1"/>
    <col min="8200" max="8200" width="2.19921875" style="221" customWidth="1"/>
    <col min="8201" max="8201" width="1.09765625" style="221" customWidth="1"/>
    <col min="8202" max="8202" width="22.59765625" style="221" customWidth="1"/>
    <col min="8203" max="8203" width="1.19921875" style="221" customWidth="1"/>
    <col min="8204" max="8205" width="11.69921875" style="221" customWidth="1"/>
    <col min="8206" max="8206" width="1.69921875" style="221" customWidth="1"/>
    <col min="8207" max="8207" width="6.69921875" style="221" customWidth="1"/>
    <col min="8208" max="8208" width="4.5" style="221" customWidth="1"/>
    <col min="8209" max="8209" width="3.59765625" style="221" customWidth="1"/>
    <col min="8210" max="8210" width="0.69921875" style="221" customWidth="1"/>
    <col min="8211" max="8211" width="3.19921875" style="221" customWidth="1"/>
    <col min="8212" max="8212" width="3.59765625" style="221" customWidth="1"/>
    <col min="8213" max="8213" width="3" style="221" customWidth="1"/>
    <col min="8214" max="8214" width="3.59765625" style="221" customWidth="1"/>
    <col min="8215" max="8215" width="3.09765625" style="221" customWidth="1"/>
    <col min="8216" max="8216" width="1.69921875" style="221" customWidth="1"/>
    <col min="8217" max="8218" width="2.19921875" style="221" customWidth="1"/>
    <col min="8219" max="8219" width="7.19921875" style="221" customWidth="1"/>
    <col min="8220" max="8454" width="9" style="221"/>
    <col min="8455" max="8455" width="2.5" style="221" customWidth="1"/>
    <col min="8456" max="8456" width="2.19921875" style="221" customWidth="1"/>
    <col min="8457" max="8457" width="1.09765625" style="221" customWidth="1"/>
    <col min="8458" max="8458" width="22.59765625" style="221" customWidth="1"/>
    <col min="8459" max="8459" width="1.19921875" style="221" customWidth="1"/>
    <col min="8460" max="8461" width="11.69921875" style="221" customWidth="1"/>
    <col min="8462" max="8462" width="1.69921875" style="221" customWidth="1"/>
    <col min="8463" max="8463" width="6.69921875" style="221" customWidth="1"/>
    <col min="8464" max="8464" width="4.5" style="221" customWidth="1"/>
    <col min="8465" max="8465" width="3.59765625" style="221" customWidth="1"/>
    <col min="8466" max="8466" width="0.69921875" style="221" customWidth="1"/>
    <col min="8467" max="8467" width="3.19921875" style="221" customWidth="1"/>
    <col min="8468" max="8468" width="3.59765625" style="221" customWidth="1"/>
    <col min="8469" max="8469" width="3" style="221" customWidth="1"/>
    <col min="8470" max="8470" width="3.59765625" style="221" customWidth="1"/>
    <col min="8471" max="8471" width="3.09765625" style="221" customWidth="1"/>
    <col min="8472" max="8472" width="1.69921875" style="221" customWidth="1"/>
    <col min="8473" max="8474" width="2.19921875" style="221" customWidth="1"/>
    <col min="8475" max="8475" width="7.19921875" style="221" customWidth="1"/>
    <col min="8476" max="8710" width="9" style="221"/>
    <col min="8711" max="8711" width="2.5" style="221" customWidth="1"/>
    <col min="8712" max="8712" width="2.19921875" style="221" customWidth="1"/>
    <col min="8713" max="8713" width="1.09765625" style="221" customWidth="1"/>
    <col min="8714" max="8714" width="22.59765625" style="221" customWidth="1"/>
    <col min="8715" max="8715" width="1.19921875" style="221" customWidth="1"/>
    <col min="8716" max="8717" width="11.69921875" style="221" customWidth="1"/>
    <col min="8718" max="8718" width="1.69921875" style="221" customWidth="1"/>
    <col min="8719" max="8719" width="6.69921875" style="221" customWidth="1"/>
    <col min="8720" max="8720" width="4.5" style="221" customWidth="1"/>
    <col min="8721" max="8721" width="3.59765625" style="221" customWidth="1"/>
    <col min="8722" max="8722" width="0.69921875" style="221" customWidth="1"/>
    <col min="8723" max="8723" width="3.19921875" style="221" customWidth="1"/>
    <col min="8724" max="8724" width="3.59765625" style="221" customWidth="1"/>
    <col min="8725" max="8725" width="3" style="221" customWidth="1"/>
    <col min="8726" max="8726" width="3.59765625" style="221" customWidth="1"/>
    <col min="8727" max="8727" width="3.09765625" style="221" customWidth="1"/>
    <col min="8728" max="8728" width="1.69921875" style="221" customWidth="1"/>
    <col min="8729" max="8730" width="2.19921875" style="221" customWidth="1"/>
    <col min="8731" max="8731" width="7.19921875" style="221" customWidth="1"/>
    <col min="8732" max="8966" width="9" style="221"/>
    <col min="8967" max="8967" width="2.5" style="221" customWidth="1"/>
    <col min="8968" max="8968" width="2.19921875" style="221" customWidth="1"/>
    <col min="8969" max="8969" width="1.09765625" style="221" customWidth="1"/>
    <col min="8970" max="8970" width="22.59765625" style="221" customWidth="1"/>
    <col min="8971" max="8971" width="1.19921875" style="221" customWidth="1"/>
    <col min="8972" max="8973" width="11.69921875" style="221" customWidth="1"/>
    <col min="8974" max="8974" width="1.69921875" style="221" customWidth="1"/>
    <col min="8975" max="8975" width="6.69921875" style="221" customWidth="1"/>
    <col min="8976" max="8976" width="4.5" style="221" customWidth="1"/>
    <col min="8977" max="8977" width="3.59765625" style="221" customWidth="1"/>
    <col min="8978" max="8978" width="0.69921875" style="221" customWidth="1"/>
    <col min="8979" max="8979" width="3.19921875" style="221" customWidth="1"/>
    <col min="8980" max="8980" width="3.59765625" style="221" customWidth="1"/>
    <col min="8981" max="8981" width="3" style="221" customWidth="1"/>
    <col min="8982" max="8982" width="3.59765625" style="221" customWidth="1"/>
    <col min="8983" max="8983" width="3.09765625" style="221" customWidth="1"/>
    <col min="8984" max="8984" width="1.69921875" style="221" customWidth="1"/>
    <col min="8985" max="8986" width="2.19921875" style="221" customWidth="1"/>
    <col min="8987" max="8987" width="7.19921875" style="221" customWidth="1"/>
    <col min="8988" max="9222" width="9" style="221"/>
    <col min="9223" max="9223" width="2.5" style="221" customWidth="1"/>
    <col min="9224" max="9224" width="2.19921875" style="221" customWidth="1"/>
    <col min="9225" max="9225" width="1.09765625" style="221" customWidth="1"/>
    <col min="9226" max="9226" width="22.59765625" style="221" customWidth="1"/>
    <col min="9227" max="9227" width="1.19921875" style="221" customWidth="1"/>
    <col min="9228" max="9229" width="11.69921875" style="221" customWidth="1"/>
    <col min="9230" max="9230" width="1.69921875" style="221" customWidth="1"/>
    <col min="9231" max="9231" width="6.69921875" style="221" customWidth="1"/>
    <col min="9232" max="9232" width="4.5" style="221" customWidth="1"/>
    <col min="9233" max="9233" width="3.59765625" style="221" customWidth="1"/>
    <col min="9234" max="9234" width="0.69921875" style="221" customWidth="1"/>
    <col min="9235" max="9235" width="3.19921875" style="221" customWidth="1"/>
    <col min="9236" max="9236" width="3.59765625" style="221" customWidth="1"/>
    <col min="9237" max="9237" width="3" style="221" customWidth="1"/>
    <col min="9238" max="9238" width="3.59765625" style="221" customWidth="1"/>
    <col min="9239" max="9239" width="3.09765625" style="221" customWidth="1"/>
    <col min="9240" max="9240" width="1.69921875" style="221" customWidth="1"/>
    <col min="9241" max="9242" width="2.19921875" style="221" customWidth="1"/>
    <col min="9243" max="9243" width="7.19921875" style="221" customWidth="1"/>
    <col min="9244" max="9478" width="9" style="221"/>
    <col min="9479" max="9479" width="2.5" style="221" customWidth="1"/>
    <col min="9480" max="9480" width="2.19921875" style="221" customWidth="1"/>
    <col min="9481" max="9481" width="1.09765625" style="221" customWidth="1"/>
    <col min="9482" max="9482" width="22.59765625" style="221" customWidth="1"/>
    <col min="9483" max="9483" width="1.19921875" style="221" customWidth="1"/>
    <col min="9484" max="9485" width="11.69921875" style="221" customWidth="1"/>
    <col min="9486" max="9486" width="1.69921875" style="221" customWidth="1"/>
    <col min="9487" max="9487" width="6.69921875" style="221" customWidth="1"/>
    <col min="9488" max="9488" width="4.5" style="221" customWidth="1"/>
    <col min="9489" max="9489" width="3.59765625" style="221" customWidth="1"/>
    <col min="9490" max="9490" width="0.69921875" style="221" customWidth="1"/>
    <col min="9491" max="9491" width="3.19921875" style="221" customWidth="1"/>
    <col min="9492" max="9492" width="3.59765625" style="221" customWidth="1"/>
    <col min="9493" max="9493" width="3" style="221" customWidth="1"/>
    <col min="9494" max="9494" width="3.59765625" style="221" customWidth="1"/>
    <col min="9495" max="9495" width="3.09765625" style="221" customWidth="1"/>
    <col min="9496" max="9496" width="1.69921875" style="221" customWidth="1"/>
    <col min="9497" max="9498" width="2.19921875" style="221" customWidth="1"/>
    <col min="9499" max="9499" width="7.19921875" style="221" customWidth="1"/>
    <col min="9500" max="9734" width="9" style="221"/>
    <col min="9735" max="9735" width="2.5" style="221" customWidth="1"/>
    <col min="9736" max="9736" width="2.19921875" style="221" customWidth="1"/>
    <col min="9737" max="9737" width="1.09765625" style="221" customWidth="1"/>
    <col min="9738" max="9738" width="22.59765625" style="221" customWidth="1"/>
    <col min="9739" max="9739" width="1.19921875" style="221" customWidth="1"/>
    <col min="9740" max="9741" width="11.69921875" style="221" customWidth="1"/>
    <col min="9742" max="9742" width="1.69921875" style="221" customWidth="1"/>
    <col min="9743" max="9743" width="6.69921875" style="221" customWidth="1"/>
    <col min="9744" max="9744" width="4.5" style="221" customWidth="1"/>
    <col min="9745" max="9745" width="3.59765625" style="221" customWidth="1"/>
    <col min="9746" max="9746" width="0.69921875" style="221" customWidth="1"/>
    <col min="9747" max="9747" width="3.19921875" style="221" customWidth="1"/>
    <col min="9748" max="9748" width="3.59765625" style="221" customWidth="1"/>
    <col min="9749" max="9749" width="3" style="221" customWidth="1"/>
    <col min="9750" max="9750" width="3.59765625" style="221" customWidth="1"/>
    <col min="9751" max="9751" width="3.09765625" style="221" customWidth="1"/>
    <col min="9752" max="9752" width="1.69921875" style="221" customWidth="1"/>
    <col min="9753" max="9754" width="2.19921875" style="221" customWidth="1"/>
    <col min="9755" max="9755" width="7.19921875" style="221" customWidth="1"/>
    <col min="9756" max="9990" width="9" style="221"/>
    <col min="9991" max="9991" width="2.5" style="221" customWidth="1"/>
    <col min="9992" max="9992" width="2.19921875" style="221" customWidth="1"/>
    <col min="9993" max="9993" width="1.09765625" style="221" customWidth="1"/>
    <col min="9994" max="9994" width="22.59765625" style="221" customWidth="1"/>
    <col min="9995" max="9995" width="1.19921875" style="221" customWidth="1"/>
    <col min="9996" max="9997" width="11.69921875" style="221" customWidth="1"/>
    <col min="9998" max="9998" width="1.69921875" style="221" customWidth="1"/>
    <col min="9999" max="9999" width="6.69921875" style="221" customWidth="1"/>
    <col min="10000" max="10000" width="4.5" style="221" customWidth="1"/>
    <col min="10001" max="10001" width="3.59765625" style="221" customWidth="1"/>
    <col min="10002" max="10002" width="0.69921875" style="221" customWidth="1"/>
    <col min="10003" max="10003" width="3.19921875" style="221" customWidth="1"/>
    <col min="10004" max="10004" width="3.59765625" style="221" customWidth="1"/>
    <col min="10005" max="10005" width="3" style="221" customWidth="1"/>
    <col min="10006" max="10006" width="3.59765625" style="221" customWidth="1"/>
    <col min="10007" max="10007" width="3.09765625" style="221" customWidth="1"/>
    <col min="10008" max="10008" width="1.69921875" style="221" customWidth="1"/>
    <col min="10009" max="10010" width="2.19921875" style="221" customWidth="1"/>
    <col min="10011" max="10011" width="7.19921875" style="221" customWidth="1"/>
    <col min="10012" max="10246" width="9" style="221"/>
    <col min="10247" max="10247" width="2.5" style="221" customWidth="1"/>
    <col min="10248" max="10248" width="2.19921875" style="221" customWidth="1"/>
    <col min="10249" max="10249" width="1.09765625" style="221" customWidth="1"/>
    <col min="10250" max="10250" width="22.59765625" style="221" customWidth="1"/>
    <col min="10251" max="10251" width="1.19921875" style="221" customWidth="1"/>
    <col min="10252" max="10253" width="11.69921875" style="221" customWidth="1"/>
    <col min="10254" max="10254" width="1.69921875" style="221" customWidth="1"/>
    <col min="10255" max="10255" width="6.69921875" style="221" customWidth="1"/>
    <col min="10256" max="10256" width="4.5" style="221" customWidth="1"/>
    <col min="10257" max="10257" width="3.59765625" style="221" customWidth="1"/>
    <col min="10258" max="10258" width="0.69921875" style="221" customWidth="1"/>
    <col min="10259" max="10259" width="3.19921875" style="221" customWidth="1"/>
    <col min="10260" max="10260" width="3.59765625" style="221" customWidth="1"/>
    <col min="10261" max="10261" width="3" style="221" customWidth="1"/>
    <col min="10262" max="10262" width="3.59765625" style="221" customWidth="1"/>
    <col min="10263" max="10263" width="3.09765625" style="221" customWidth="1"/>
    <col min="10264" max="10264" width="1.69921875" style="221" customWidth="1"/>
    <col min="10265" max="10266" width="2.19921875" style="221" customWidth="1"/>
    <col min="10267" max="10267" width="7.19921875" style="221" customWidth="1"/>
    <col min="10268" max="10502" width="9" style="221"/>
    <col min="10503" max="10503" width="2.5" style="221" customWidth="1"/>
    <col min="10504" max="10504" width="2.19921875" style="221" customWidth="1"/>
    <col min="10505" max="10505" width="1.09765625" style="221" customWidth="1"/>
    <col min="10506" max="10506" width="22.59765625" style="221" customWidth="1"/>
    <col min="10507" max="10507" width="1.19921875" style="221" customWidth="1"/>
    <col min="10508" max="10509" width="11.69921875" style="221" customWidth="1"/>
    <col min="10510" max="10510" width="1.69921875" style="221" customWidth="1"/>
    <col min="10511" max="10511" width="6.69921875" style="221" customWidth="1"/>
    <col min="10512" max="10512" width="4.5" style="221" customWidth="1"/>
    <col min="10513" max="10513" width="3.59765625" style="221" customWidth="1"/>
    <col min="10514" max="10514" width="0.69921875" style="221" customWidth="1"/>
    <col min="10515" max="10515" width="3.19921875" style="221" customWidth="1"/>
    <col min="10516" max="10516" width="3.59765625" style="221" customWidth="1"/>
    <col min="10517" max="10517" width="3" style="221" customWidth="1"/>
    <col min="10518" max="10518" width="3.59765625" style="221" customWidth="1"/>
    <col min="10519" max="10519" width="3.09765625" style="221" customWidth="1"/>
    <col min="10520" max="10520" width="1.69921875" style="221" customWidth="1"/>
    <col min="10521" max="10522" width="2.19921875" style="221" customWidth="1"/>
    <col min="10523" max="10523" width="7.19921875" style="221" customWidth="1"/>
    <col min="10524" max="10758" width="9" style="221"/>
    <col min="10759" max="10759" width="2.5" style="221" customWidth="1"/>
    <col min="10760" max="10760" width="2.19921875" style="221" customWidth="1"/>
    <col min="10761" max="10761" width="1.09765625" style="221" customWidth="1"/>
    <col min="10762" max="10762" width="22.59765625" style="221" customWidth="1"/>
    <col min="10763" max="10763" width="1.19921875" style="221" customWidth="1"/>
    <col min="10764" max="10765" width="11.69921875" style="221" customWidth="1"/>
    <col min="10766" max="10766" width="1.69921875" style="221" customWidth="1"/>
    <col min="10767" max="10767" width="6.69921875" style="221" customWidth="1"/>
    <col min="10768" max="10768" width="4.5" style="221" customWidth="1"/>
    <col min="10769" max="10769" width="3.59765625" style="221" customWidth="1"/>
    <col min="10770" max="10770" width="0.69921875" style="221" customWidth="1"/>
    <col min="10771" max="10771" width="3.19921875" style="221" customWidth="1"/>
    <col min="10772" max="10772" width="3.59765625" style="221" customWidth="1"/>
    <col min="10773" max="10773" width="3" style="221" customWidth="1"/>
    <col min="10774" max="10774" width="3.59765625" style="221" customWidth="1"/>
    <col min="10775" max="10775" width="3.09765625" style="221" customWidth="1"/>
    <col min="10776" max="10776" width="1.69921875" style="221" customWidth="1"/>
    <col min="10777" max="10778" width="2.19921875" style="221" customWidth="1"/>
    <col min="10779" max="10779" width="7.19921875" style="221" customWidth="1"/>
    <col min="10780" max="11014" width="9" style="221"/>
    <col min="11015" max="11015" width="2.5" style="221" customWidth="1"/>
    <col min="11016" max="11016" width="2.19921875" style="221" customWidth="1"/>
    <col min="11017" max="11017" width="1.09765625" style="221" customWidth="1"/>
    <col min="11018" max="11018" width="22.59765625" style="221" customWidth="1"/>
    <col min="11019" max="11019" width="1.19921875" style="221" customWidth="1"/>
    <col min="11020" max="11021" width="11.69921875" style="221" customWidth="1"/>
    <col min="11022" max="11022" width="1.69921875" style="221" customWidth="1"/>
    <col min="11023" max="11023" width="6.69921875" style="221" customWidth="1"/>
    <col min="11024" max="11024" width="4.5" style="221" customWidth="1"/>
    <col min="11025" max="11025" width="3.59765625" style="221" customWidth="1"/>
    <col min="11026" max="11026" width="0.69921875" style="221" customWidth="1"/>
    <col min="11027" max="11027" width="3.19921875" style="221" customWidth="1"/>
    <col min="11028" max="11028" width="3.59765625" style="221" customWidth="1"/>
    <col min="11029" max="11029" width="3" style="221" customWidth="1"/>
    <col min="11030" max="11030" width="3.59765625" style="221" customWidth="1"/>
    <col min="11031" max="11031" width="3.09765625" style="221" customWidth="1"/>
    <col min="11032" max="11032" width="1.69921875" style="221" customWidth="1"/>
    <col min="11033" max="11034" width="2.19921875" style="221" customWidth="1"/>
    <col min="11035" max="11035" width="7.19921875" style="221" customWidth="1"/>
    <col min="11036" max="11270" width="9" style="221"/>
    <col min="11271" max="11271" width="2.5" style="221" customWidth="1"/>
    <col min="11272" max="11272" width="2.19921875" style="221" customWidth="1"/>
    <col min="11273" max="11273" width="1.09765625" style="221" customWidth="1"/>
    <col min="11274" max="11274" width="22.59765625" style="221" customWidth="1"/>
    <col min="11275" max="11275" width="1.19921875" style="221" customWidth="1"/>
    <col min="11276" max="11277" width="11.69921875" style="221" customWidth="1"/>
    <col min="11278" max="11278" width="1.69921875" style="221" customWidth="1"/>
    <col min="11279" max="11279" width="6.69921875" style="221" customWidth="1"/>
    <col min="11280" max="11280" width="4.5" style="221" customWidth="1"/>
    <col min="11281" max="11281" width="3.59765625" style="221" customWidth="1"/>
    <col min="11282" max="11282" width="0.69921875" style="221" customWidth="1"/>
    <col min="11283" max="11283" width="3.19921875" style="221" customWidth="1"/>
    <col min="11284" max="11284" width="3.59765625" style="221" customWidth="1"/>
    <col min="11285" max="11285" width="3" style="221" customWidth="1"/>
    <col min="11286" max="11286" width="3.59765625" style="221" customWidth="1"/>
    <col min="11287" max="11287" width="3.09765625" style="221" customWidth="1"/>
    <col min="11288" max="11288" width="1.69921875" style="221" customWidth="1"/>
    <col min="11289" max="11290" width="2.19921875" style="221" customWidth="1"/>
    <col min="11291" max="11291" width="7.19921875" style="221" customWidth="1"/>
    <col min="11292" max="11526" width="9" style="221"/>
    <col min="11527" max="11527" width="2.5" style="221" customWidth="1"/>
    <col min="11528" max="11528" width="2.19921875" style="221" customWidth="1"/>
    <col min="11529" max="11529" width="1.09765625" style="221" customWidth="1"/>
    <col min="11530" max="11530" width="22.59765625" style="221" customWidth="1"/>
    <col min="11531" max="11531" width="1.19921875" style="221" customWidth="1"/>
    <col min="11532" max="11533" width="11.69921875" style="221" customWidth="1"/>
    <col min="11534" max="11534" width="1.69921875" style="221" customWidth="1"/>
    <col min="11535" max="11535" width="6.69921875" style="221" customWidth="1"/>
    <col min="11536" max="11536" width="4.5" style="221" customWidth="1"/>
    <col min="11537" max="11537" width="3.59765625" style="221" customWidth="1"/>
    <col min="11538" max="11538" width="0.69921875" style="221" customWidth="1"/>
    <col min="11539" max="11539" width="3.19921875" style="221" customWidth="1"/>
    <col min="11540" max="11540" width="3.59765625" style="221" customWidth="1"/>
    <col min="11541" max="11541" width="3" style="221" customWidth="1"/>
    <col min="11542" max="11542" width="3.59765625" style="221" customWidth="1"/>
    <col min="11543" max="11543" width="3.09765625" style="221" customWidth="1"/>
    <col min="11544" max="11544" width="1.69921875" style="221" customWidth="1"/>
    <col min="11545" max="11546" width="2.19921875" style="221" customWidth="1"/>
    <col min="11547" max="11547" width="7.19921875" style="221" customWidth="1"/>
    <col min="11548" max="11782" width="9" style="221"/>
    <col min="11783" max="11783" width="2.5" style="221" customWidth="1"/>
    <col min="11784" max="11784" width="2.19921875" style="221" customWidth="1"/>
    <col min="11785" max="11785" width="1.09765625" style="221" customWidth="1"/>
    <col min="11786" max="11786" width="22.59765625" style="221" customWidth="1"/>
    <col min="11787" max="11787" width="1.19921875" style="221" customWidth="1"/>
    <col min="11788" max="11789" width="11.69921875" style="221" customWidth="1"/>
    <col min="11790" max="11790" width="1.69921875" style="221" customWidth="1"/>
    <col min="11791" max="11791" width="6.69921875" style="221" customWidth="1"/>
    <col min="11792" max="11792" width="4.5" style="221" customWidth="1"/>
    <col min="11793" max="11793" width="3.59765625" style="221" customWidth="1"/>
    <col min="11794" max="11794" width="0.69921875" style="221" customWidth="1"/>
    <col min="11795" max="11795" width="3.19921875" style="221" customWidth="1"/>
    <col min="11796" max="11796" width="3.59765625" style="221" customWidth="1"/>
    <col min="11797" max="11797" width="3" style="221" customWidth="1"/>
    <col min="11798" max="11798" width="3.59765625" style="221" customWidth="1"/>
    <col min="11799" max="11799" width="3.09765625" style="221" customWidth="1"/>
    <col min="11800" max="11800" width="1.69921875" style="221" customWidth="1"/>
    <col min="11801" max="11802" width="2.19921875" style="221" customWidth="1"/>
    <col min="11803" max="11803" width="7.19921875" style="221" customWidth="1"/>
    <col min="11804" max="12038" width="9" style="221"/>
    <col min="12039" max="12039" width="2.5" style="221" customWidth="1"/>
    <col min="12040" max="12040" width="2.19921875" style="221" customWidth="1"/>
    <col min="12041" max="12041" width="1.09765625" style="221" customWidth="1"/>
    <col min="12042" max="12042" width="22.59765625" style="221" customWidth="1"/>
    <col min="12043" max="12043" width="1.19921875" style="221" customWidth="1"/>
    <col min="12044" max="12045" width="11.69921875" style="221" customWidth="1"/>
    <col min="12046" max="12046" width="1.69921875" style="221" customWidth="1"/>
    <col min="12047" max="12047" width="6.69921875" style="221" customWidth="1"/>
    <col min="12048" max="12048" width="4.5" style="221" customWidth="1"/>
    <col min="12049" max="12049" width="3.59765625" style="221" customWidth="1"/>
    <col min="12050" max="12050" width="0.69921875" style="221" customWidth="1"/>
    <col min="12051" max="12051" width="3.19921875" style="221" customWidth="1"/>
    <col min="12052" max="12052" width="3.59765625" style="221" customWidth="1"/>
    <col min="12053" max="12053" width="3" style="221" customWidth="1"/>
    <col min="12054" max="12054" width="3.59765625" style="221" customWidth="1"/>
    <col min="12055" max="12055" width="3.09765625" style="221" customWidth="1"/>
    <col min="12056" max="12056" width="1.69921875" style="221" customWidth="1"/>
    <col min="12057" max="12058" width="2.19921875" style="221" customWidth="1"/>
    <col min="12059" max="12059" width="7.19921875" style="221" customWidth="1"/>
    <col min="12060" max="12294" width="9" style="221"/>
    <col min="12295" max="12295" width="2.5" style="221" customWidth="1"/>
    <col min="12296" max="12296" width="2.19921875" style="221" customWidth="1"/>
    <col min="12297" max="12297" width="1.09765625" style="221" customWidth="1"/>
    <col min="12298" max="12298" width="22.59765625" style="221" customWidth="1"/>
    <col min="12299" max="12299" width="1.19921875" style="221" customWidth="1"/>
    <col min="12300" max="12301" width="11.69921875" style="221" customWidth="1"/>
    <col min="12302" max="12302" width="1.69921875" style="221" customWidth="1"/>
    <col min="12303" max="12303" width="6.69921875" style="221" customWidth="1"/>
    <col min="12304" max="12304" width="4.5" style="221" customWidth="1"/>
    <col min="12305" max="12305" width="3.59765625" style="221" customWidth="1"/>
    <col min="12306" max="12306" width="0.69921875" style="221" customWidth="1"/>
    <col min="12307" max="12307" width="3.19921875" style="221" customWidth="1"/>
    <col min="12308" max="12308" width="3.59765625" style="221" customWidth="1"/>
    <col min="12309" max="12309" width="3" style="221" customWidth="1"/>
    <col min="12310" max="12310" width="3.59765625" style="221" customWidth="1"/>
    <col min="12311" max="12311" width="3.09765625" style="221" customWidth="1"/>
    <col min="12312" max="12312" width="1.69921875" style="221" customWidth="1"/>
    <col min="12313" max="12314" width="2.19921875" style="221" customWidth="1"/>
    <col min="12315" max="12315" width="7.19921875" style="221" customWidth="1"/>
    <col min="12316" max="12550" width="9" style="221"/>
    <col min="12551" max="12551" width="2.5" style="221" customWidth="1"/>
    <col min="12552" max="12552" width="2.19921875" style="221" customWidth="1"/>
    <col min="12553" max="12553" width="1.09765625" style="221" customWidth="1"/>
    <col min="12554" max="12554" width="22.59765625" style="221" customWidth="1"/>
    <col min="12555" max="12555" width="1.19921875" style="221" customWidth="1"/>
    <col min="12556" max="12557" width="11.69921875" style="221" customWidth="1"/>
    <col min="12558" max="12558" width="1.69921875" style="221" customWidth="1"/>
    <col min="12559" max="12559" width="6.69921875" style="221" customWidth="1"/>
    <col min="12560" max="12560" width="4.5" style="221" customWidth="1"/>
    <col min="12561" max="12561" width="3.59765625" style="221" customWidth="1"/>
    <col min="12562" max="12562" width="0.69921875" style="221" customWidth="1"/>
    <col min="12563" max="12563" width="3.19921875" style="221" customWidth="1"/>
    <col min="12564" max="12564" width="3.59765625" style="221" customWidth="1"/>
    <col min="12565" max="12565" width="3" style="221" customWidth="1"/>
    <col min="12566" max="12566" width="3.59765625" style="221" customWidth="1"/>
    <col min="12567" max="12567" width="3.09765625" style="221" customWidth="1"/>
    <col min="12568" max="12568" width="1.69921875" style="221" customWidth="1"/>
    <col min="12569" max="12570" width="2.19921875" style="221" customWidth="1"/>
    <col min="12571" max="12571" width="7.19921875" style="221" customWidth="1"/>
    <col min="12572" max="12806" width="9" style="221"/>
    <col min="12807" max="12807" width="2.5" style="221" customWidth="1"/>
    <col min="12808" max="12808" width="2.19921875" style="221" customWidth="1"/>
    <col min="12809" max="12809" width="1.09765625" style="221" customWidth="1"/>
    <col min="12810" max="12810" width="22.59765625" style="221" customWidth="1"/>
    <col min="12811" max="12811" width="1.19921875" style="221" customWidth="1"/>
    <col min="12812" max="12813" width="11.69921875" style="221" customWidth="1"/>
    <col min="12814" max="12814" width="1.69921875" style="221" customWidth="1"/>
    <col min="12815" max="12815" width="6.69921875" style="221" customWidth="1"/>
    <col min="12816" max="12816" width="4.5" style="221" customWidth="1"/>
    <col min="12817" max="12817" width="3.59765625" style="221" customWidth="1"/>
    <col min="12818" max="12818" width="0.69921875" style="221" customWidth="1"/>
    <col min="12819" max="12819" width="3.19921875" style="221" customWidth="1"/>
    <col min="12820" max="12820" width="3.59765625" style="221" customWidth="1"/>
    <col min="12821" max="12821" width="3" style="221" customWidth="1"/>
    <col min="12822" max="12822" width="3.59765625" style="221" customWidth="1"/>
    <col min="12823" max="12823" width="3.09765625" style="221" customWidth="1"/>
    <col min="12824" max="12824" width="1.69921875" style="221" customWidth="1"/>
    <col min="12825" max="12826" width="2.19921875" style="221" customWidth="1"/>
    <col min="12827" max="12827" width="7.19921875" style="221" customWidth="1"/>
    <col min="12828" max="13062" width="9" style="221"/>
    <col min="13063" max="13063" width="2.5" style="221" customWidth="1"/>
    <col min="13064" max="13064" width="2.19921875" style="221" customWidth="1"/>
    <col min="13065" max="13065" width="1.09765625" style="221" customWidth="1"/>
    <col min="13066" max="13066" width="22.59765625" style="221" customWidth="1"/>
    <col min="13067" max="13067" width="1.19921875" style="221" customWidth="1"/>
    <col min="13068" max="13069" width="11.69921875" style="221" customWidth="1"/>
    <col min="13070" max="13070" width="1.69921875" style="221" customWidth="1"/>
    <col min="13071" max="13071" width="6.69921875" style="221" customWidth="1"/>
    <col min="13072" max="13072" width="4.5" style="221" customWidth="1"/>
    <col min="13073" max="13073" width="3.59765625" style="221" customWidth="1"/>
    <col min="13074" max="13074" width="0.69921875" style="221" customWidth="1"/>
    <col min="13075" max="13075" width="3.19921875" style="221" customWidth="1"/>
    <col min="13076" max="13076" width="3.59765625" style="221" customWidth="1"/>
    <col min="13077" max="13077" width="3" style="221" customWidth="1"/>
    <col min="13078" max="13078" width="3.59765625" style="221" customWidth="1"/>
    <col min="13079" max="13079" width="3.09765625" style="221" customWidth="1"/>
    <col min="13080" max="13080" width="1.69921875" style="221" customWidth="1"/>
    <col min="13081" max="13082" width="2.19921875" style="221" customWidth="1"/>
    <col min="13083" max="13083" width="7.19921875" style="221" customWidth="1"/>
    <col min="13084" max="13318" width="9" style="221"/>
    <col min="13319" max="13319" width="2.5" style="221" customWidth="1"/>
    <col min="13320" max="13320" width="2.19921875" style="221" customWidth="1"/>
    <col min="13321" max="13321" width="1.09765625" style="221" customWidth="1"/>
    <col min="13322" max="13322" width="22.59765625" style="221" customWidth="1"/>
    <col min="13323" max="13323" width="1.19921875" style="221" customWidth="1"/>
    <col min="13324" max="13325" width="11.69921875" style="221" customWidth="1"/>
    <col min="13326" max="13326" width="1.69921875" style="221" customWidth="1"/>
    <col min="13327" max="13327" width="6.69921875" style="221" customWidth="1"/>
    <col min="13328" max="13328" width="4.5" style="221" customWidth="1"/>
    <col min="13329" max="13329" width="3.59765625" style="221" customWidth="1"/>
    <col min="13330" max="13330" width="0.69921875" style="221" customWidth="1"/>
    <col min="13331" max="13331" width="3.19921875" style="221" customWidth="1"/>
    <col min="13332" max="13332" width="3.59765625" style="221" customWidth="1"/>
    <col min="13333" max="13333" width="3" style="221" customWidth="1"/>
    <col min="13334" max="13334" width="3.59765625" style="221" customWidth="1"/>
    <col min="13335" max="13335" width="3.09765625" style="221" customWidth="1"/>
    <col min="13336" max="13336" width="1.69921875" style="221" customWidth="1"/>
    <col min="13337" max="13338" width="2.19921875" style="221" customWidth="1"/>
    <col min="13339" max="13339" width="7.19921875" style="221" customWidth="1"/>
    <col min="13340" max="13574" width="9" style="221"/>
    <col min="13575" max="13575" width="2.5" style="221" customWidth="1"/>
    <col min="13576" max="13576" width="2.19921875" style="221" customWidth="1"/>
    <col min="13577" max="13577" width="1.09765625" style="221" customWidth="1"/>
    <col min="13578" max="13578" width="22.59765625" style="221" customWidth="1"/>
    <col min="13579" max="13579" width="1.19921875" style="221" customWidth="1"/>
    <col min="13580" max="13581" width="11.69921875" style="221" customWidth="1"/>
    <col min="13582" max="13582" width="1.69921875" style="221" customWidth="1"/>
    <col min="13583" max="13583" width="6.69921875" style="221" customWidth="1"/>
    <col min="13584" max="13584" width="4.5" style="221" customWidth="1"/>
    <col min="13585" max="13585" width="3.59765625" style="221" customWidth="1"/>
    <col min="13586" max="13586" width="0.69921875" style="221" customWidth="1"/>
    <col min="13587" max="13587" width="3.19921875" style="221" customWidth="1"/>
    <col min="13588" max="13588" width="3.59765625" style="221" customWidth="1"/>
    <col min="13589" max="13589" width="3" style="221" customWidth="1"/>
    <col min="13590" max="13590" width="3.59765625" style="221" customWidth="1"/>
    <col min="13591" max="13591" width="3.09765625" style="221" customWidth="1"/>
    <col min="13592" max="13592" width="1.69921875" style="221" customWidth="1"/>
    <col min="13593" max="13594" width="2.19921875" style="221" customWidth="1"/>
    <col min="13595" max="13595" width="7.19921875" style="221" customWidth="1"/>
    <col min="13596" max="13830" width="9" style="221"/>
    <col min="13831" max="13831" width="2.5" style="221" customWidth="1"/>
    <col min="13832" max="13832" width="2.19921875" style="221" customWidth="1"/>
    <col min="13833" max="13833" width="1.09765625" style="221" customWidth="1"/>
    <col min="13834" max="13834" width="22.59765625" style="221" customWidth="1"/>
    <col min="13835" max="13835" width="1.19921875" style="221" customWidth="1"/>
    <col min="13836" max="13837" width="11.69921875" style="221" customWidth="1"/>
    <col min="13838" max="13838" width="1.69921875" style="221" customWidth="1"/>
    <col min="13839" max="13839" width="6.69921875" style="221" customWidth="1"/>
    <col min="13840" max="13840" width="4.5" style="221" customWidth="1"/>
    <col min="13841" max="13841" width="3.59765625" style="221" customWidth="1"/>
    <col min="13842" max="13842" width="0.69921875" style="221" customWidth="1"/>
    <col min="13843" max="13843" width="3.19921875" style="221" customWidth="1"/>
    <col min="13844" max="13844" width="3.59765625" style="221" customWidth="1"/>
    <col min="13845" max="13845" width="3" style="221" customWidth="1"/>
    <col min="13846" max="13846" width="3.59765625" style="221" customWidth="1"/>
    <col min="13847" max="13847" width="3.09765625" style="221" customWidth="1"/>
    <col min="13848" max="13848" width="1.69921875" style="221" customWidth="1"/>
    <col min="13849" max="13850" width="2.19921875" style="221" customWidth="1"/>
    <col min="13851" max="13851" width="7.19921875" style="221" customWidth="1"/>
    <col min="13852" max="14086" width="9" style="221"/>
    <col min="14087" max="14087" width="2.5" style="221" customWidth="1"/>
    <col min="14088" max="14088" width="2.19921875" style="221" customWidth="1"/>
    <col min="14089" max="14089" width="1.09765625" style="221" customWidth="1"/>
    <col min="14090" max="14090" width="22.59765625" style="221" customWidth="1"/>
    <col min="14091" max="14091" width="1.19921875" style="221" customWidth="1"/>
    <col min="14092" max="14093" width="11.69921875" style="221" customWidth="1"/>
    <col min="14094" max="14094" width="1.69921875" style="221" customWidth="1"/>
    <col min="14095" max="14095" width="6.69921875" style="221" customWidth="1"/>
    <col min="14096" max="14096" width="4.5" style="221" customWidth="1"/>
    <col min="14097" max="14097" width="3.59765625" style="221" customWidth="1"/>
    <col min="14098" max="14098" width="0.69921875" style="221" customWidth="1"/>
    <col min="14099" max="14099" width="3.19921875" style="221" customWidth="1"/>
    <col min="14100" max="14100" width="3.59765625" style="221" customWidth="1"/>
    <col min="14101" max="14101" width="3" style="221" customWidth="1"/>
    <col min="14102" max="14102" width="3.59765625" style="221" customWidth="1"/>
    <col min="14103" max="14103" width="3.09765625" style="221" customWidth="1"/>
    <col min="14104" max="14104" width="1.69921875" style="221" customWidth="1"/>
    <col min="14105" max="14106" width="2.19921875" style="221" customWidth="1"/>
    <col min="14107" max="14107" width="7.19921875" style="221" customWidth="1"/>
    <col min="14108" max="14342" width="9" style="221"/>
    <col min="14343" max="14343" width="2.5" style="221" customWidth="1"/>
    <col min="14344" max="14344" width="2.19921875" style="221" customWidth="1"/>
    <col min="14345" max="14345" width="1.09765625" style="221" customWidth="1"/>
    <col min="14346" max="14346" width="22.59765625" style="221" customWidth="1"/>
    <col min="14347" max="14347" width="1.19921875" style="221" customWidth="1"/>
    <col min="14348" max="14349" width="11.69921875" style="221" customWidth="1"/>
    <col min="14350" max="14350" width="1.69921875" style="221" customWidth="1"/>
    <col min="14351" max="14351" width="6.69921875" style="221" customWidth="1"/>
    <col min="14352" max="14352" width="4.5" style="221" customWidth="1"/>
    <col min="14353" max="14353" width="3.59765625" style="221" customWidth="1"/>
    <col min="14354" max="14354" width="0.69921875" style="221" customWidth="1"/>
    <col min="14355" max="14355" width="3.19921875" style="221" customWidth="1"/>
    <col min="14356" max="14356" width="3.59765625" style="221" customWidth="1"/>
    <col min="14357" max="14357" width="3" style="221" customWidth="1"/>
    <col min="14358" max="14358" width="3.59765625" style="221" customWidth="1"/>
    <col min="14359" max="14359" width="3.09765625" style="221" customWidth="1"/>
    <col min="14360" max="14360" width="1.69921875" style="221" customWidth="1"/>
    <col min="14361" max="14362" width="2.19921875" style="221" customWidth="1"/>
    <col min="14363" max="14363" width="7.19921875" style="221" customWidth="1"/>
    <col min="14364" max="14598" width="9" style="221"/>
    <col min="14599" max="14599" width="2.5" style="221" customWidth="1"/>
    <col min="14600" max="14600" width="2.19921875" style="221" customWidth="1"/>
    <col min="14601" max="14601" width="1.09765625" style="221" customWidth="1"/>
    <col min="14602" max="14602" width="22.59765625" style="221" customWidth="1"/>
    <col min="14603" max="14603" width="1.19921875" style="221" customWidth="1"/>
    <col min="14604" max="14605" width="11.69921875" style="221" customWidth="1"/>
    <col min="14606" max="14606" width="1.69921875" style="221" customWidth="1"/>
    <col min="14607" max="14607" width="6.69921875" style="221" customWidth="1"/>
    <col min="14608" max="14608" width="4.5" style="221" customWidth="1"/>
    <col min="14609" max="14609" width="3.59765625" style="221" customWidth="1"/>
    <col min="14610" max="14610" width="0.69921875" style="221" customWidth="1"/>
    <col min="14611" max="14611" width="3.19921875" style="221" customWidth="1"/>
    <col min="14612" max="14612" width="3.59765625" style="221" customWidth="1"/>
    <col min="14613" max="14613" width="3" style="221" customWidth="1"/>
    <col min="14614" max="14614" width="3.59765625" style="221" customWidth="1"/>
    <col min="14615" max="14615" width="3.09765625" style="221" customWidth="1"/>
    <col min="14616" max="14616" width="1.69921875" style="221" customWidth="1"/>
    <col min="14617" max="14618" width="2.19921875" style="221" customWidth="1"/>
    <col min="14619" max="14619" width="7.19921875" style="221" customWidth="1"/>
    <col min="14620" max="14854" width="9" style="221"/>
    <col min="14855" max="14855" width="2.5" style="221" customWidth="1"/>
    <col min="14856" max="14856" width="2.19921875" style="221" customWidth="1"/>
    <col min="14857" max="14857" width="1.09765625" style="221" customWidth="1"/>
    <col min="14858" max="14858" width="22.59765625" style="221" customWidth="1"/>
    <col min="14859" max="14859" width="1.19921875" style="221" customWidth="1"/>
    <col min="14860" max="14861" width="11.69921875" style="221" customWidth="1"/>
    <col min="14862" max="14862" width="1.69921875" style="221" customWidth="1"/>
    <col min="14863" max="14863" width="6.69921875" style="221" customWidth="1"/>
    <col min="14864" max="14864" width="4.5" style="221" customWidth="1"/>
    <col min="14865" max="14865" width="3.59765625" style="221" customWidth="1"/>
    <col min="14866" max="14866" width="0.69921875" style="221" customWidth="1"/>
    <col min="14867" max="14867" width="3.19921875" style="221" customWidth="1"/>
    <col min="14868" max="14868" width="3.59765625" style="221" customWidth="1"/>
    <col min="14869" max="14869" width="3" style="221" customWidth="1"/>
    <col min="14870" max="14870" width="3.59765625" style="221" customWidth="1"/>
    <col min="14871" max="14871" width="3.09765625" style="221" customWidth="1"/>
    <col min="14872" max="14872" width="1.69921875" style="221" customWidth="1"/>
    <col min="14873" max="14874" width="2.19921875" style="221" customWidth="1"/>
    <col min="14875" max="14875" width="7.19921875" style="221" customWidth="1"/>
    <col min="14876" max="15110" width="9" style="221"/>
    <col min="15111" max="15111" width="2.5" style="221" customWidth="1"/>
    <col min="15112" max="15112" width="2.19921875" style="221" customWidth="1"/>
    <col min="15113" max="15113" width="1.09765625" style="221" customWidth="1"/>
    <col min="15114" max="15114" width="22.59765625" style="221" customWidth="1"/>
    <col min="15115" max="15115" width="1.19921875" style="221" customWidth="1"/>
    <col min="15116" max="15117" width="11.69921875" style="221" customWidth="1"/>
    <col min="15118" max="15118" width="1.69921875" style="221" customWidth="1"/>
    <col min="15119" max="15119" width="6.69921875" style="221" customWidth="1"/>
    <col min="15120" max="15120" width="4.5" style="221" customWidth="1"/>
    <col min="15121" max="15121" width="3.59765625" style="221" customWidth="1"/>
    <col min="15122" max="15122" width="0.69921875" style="221" customWidth="1"/>
    <col min="15123" max="15123" width="3.19921875" style="221" customWidth="1"/>
    <col min="15124" max="15124" width="3.59765625" style="221" customWidth="1"/>
    <col min="15125" max="15125" width="3" style="221" customWidth="1"/>
    <col min="15126" max="15126" width="3.59765625" style="221" customWidth="1"/>
    <col min="15127" max="15127" width="3.09765625" style="221" customWidth="1"/>
    <col min="15128" max="15128" width="1.69921875" style="221" customWidth="1"/>
    <col min="15129" max="15130" width="2.19921875" style="221" customWidth="1"/>
    <col min="15131" max="15131" width="7.19921875" style="221" customWidth="1"/>
    <col min="15132" max="15366" width="9" style="221"/>
    <col min="15367" max="15367" width="2.5" style="221" customWidth="1"/>
    <col min="15368" max="15368" width="2.19921875" style="221" customWidth="1"/>
    <col min="15369" max="15369" width="1.09765625" style="221" customWidth="1"/>
    <col min="15370" max="15370" width="22.59765625" style="221" customWidth="1"/>
    <col min="15371" max="15371" width="1.19921875" style="221" customWidth="1"/>
    <col min="15372" max="15373" width="11.69921875" style="221" customWidth="1"/>
    <col min="15374" max="15374" width="1.69921875" style="221" customWidth="1"/>
    <col min="15375" max="15375" width="6.69921875" style="221" customWidth="1"/>
    <col min="15376" max="15376" width="4.5" style="221" customWidth="1"/>
    <col min="15377" max="15377" width="3.59765625" style="221" customWidth="1"/>
    <col min="15378" max="15378" width="0.69921875" style="221" customWidth="1"/>
    <col min="15379" max="15379" width="3.19921875" style="221" customWidth="1"/>
    <col min="15380" max="15380" width="3.59765625" style="221" customWidth="1"/>
    <col min="15381" max="15381" width="3" style="221" customWidth="1"/>
    <col min="15382" max="15382" width="3.59765625" style="221" customWidth="1"/>
    <col min="15383" max="15383" width="3.09765625" style="221" customWidth="1"/>
    <col min="15384" max="15384" width="1.69921875" style="221" customWidth="1"/>
    <col min="15385" max="15386" width="2.19921875" style="221" customWidth="1"/>
    <col min="15387" max="15387" width="7.19921875" style="221" customWidth="1"/>
    <col min="15388" max="15622" width="9" style="221"/>
    <col min="15623" max="15623" width="2.5" style="221" customWidth="1"/>
    <col min="15624" max="15624" width="2.19921875" style="221" customWidth="1"/>
    <col min="15625" max="15625" width="1.09765625" style="221" customWidth="1"/>
    <col min="15626" max="15626" width="22.59765625" style="221" customWidth="1"/>
    <col min="15627" max="15627" width="1.19921875" style="221" customWidth="1"/>
    <col min="15628" max="15629" width="11.69921875" style="221" customWidth="1"/>
    <col min="15630" max="15630" width="1.69921875" style="221" customWidth="1"/>
    <col min="15631" max="15631" width="6.69921875" style="221" customWidth="1"/>
    <col min="15632" max="15632" width="4.5" style="221" customWidth="1"/>
    <col min="15633" max="15633" width="3.59765625" style="221" customWidth="1"/>
    <col min="15634" max="15634" width="0.69921875" style="221" customWidth="1"/>
    <col min="15635" max="15635" width="3.19921875" style="221" customWidth="1"/>
    <col min="15636" max="15636" width="3.59765625" style="221" customWidth="1"/>
    <col min="15637" max="15637" width="3" style="221" customWidth="1"/>
    <col min="15638" max="15638" width="3.59765625" style="221" customWidth="1"/>
    <col min="15639" max="15639" width="3.09765625" style="221" customWidth="1"/>
    <col min="15640" max="15640" width="1.69921875" style="221" customWidth="1"/>
    <col min="15641" max="15642" width="2.19921875" style="221" customWidth="1"/>
    <col min="15643" max="15643" width="7.19921875" style="221" customWidth="1"/>
    <col min="15644" max="15878" width="9" style="221"/>
    <col min="15879" max="15879" width="2.5" style="221" customWidth="1"/>
    <col min="15880" max="15880" width="2.19921875" style="221" customWidth="1"/>
    <col min="15881" max="15881" width="1.09765625" style="221" customWidth="1"/>
    <col min="15882" max="15882" width="22.59765625" style="221" customWidth="1"/>
    <col min="15883" max="15883" width="1.19921875" style="221" customWidth="1"/>
    <col min="15884" max="15885" width="11.69921875" style="221" customWidth="1"/>
    <col min="15886" max="15886" width="1.69921875" style="221" customWidth="1"/>
    <col min="15887" max="15887" width="6.69921875" style="221" customWidth="1"/>
    <col min="15888" max="15888" width="4.5" style="221" customWidth="1"/>
    <col min="15889" max="15889" width="3.59765625" style="221" customWidth="1"/>
    <col min="15890" max="15890" width="0.69921875" style="221" customWidth="1"/>
    <col min="15891" max="15891" width="3.19921875" style="221" customWidth="1"/>
    <col min="15892" max="15892" width="3.59765625" style="221" customWidth="1"/>
    <col min="15893" max="15893" width="3" style="221" customWidth="1"/>
    <col min="15894" max="15894" width="3.59765625" style="221" customWidth="1"/>
    <col min="15895" max="15895" width="3.09765625" style="221" customWidth="1"/>
    <col min="15896" max="15896" width="1.69921875" style="221" customWidth="1"/>
    <col min="15897" max="15898" width="2.19921875" style="221" customWidth="1"/>
    <col min="15899" max="15899" width="7.19921875" style="221" customWidth="1"/>
    <col min="15900" max="16134" width="9" style="221"/>
    <col min="16135" max="16135" width="2.5" style="221" customWidth="1"/>
    <col min="16136" max="16136" width="2.19921875" style="221" customWidth="1"/>
    <col min="16137" max="16137" width="1.09765625" style="221" customWidth="1"/>
    <col min="16138" max="16138" width="22.59765625" style="221" customWidth="1"/>
    <col min="16139" max="16139" width="1.19921875" style="221" customWidth="1"/>
    <col min="16140" max="16141" width="11.69921875" style="221" customWidth="1"/>
    <col min="16142" max="16142" width="1.69921875" style="221" customWidth="1"/>
    <col min="16143" max="16143" width="6.69921875" style="221" customWidth="1"/>
    <col min="16144" max="16144" width="4.5" style="221" customWidth="1"/>
    <col min="16145" max="16145" width="3.59765625" style="221" customWidth="1"/>
    <col min="16146" max="16146" width="0.69921875" style="221" customWidth="1"/>
    <col min="16147" max="16147" width="3.19921875" style="221" customWidth="1"/>
    <col min="16148" max="16148" width="3.59765625" style="221" customWidth="1"/>
    <col min="16149" max="16149" width="3" style="221" customWidth="1"/>
    <col min="16150" max="16150" width="3.59765625" style="221" customWidth="1"/>
    <col min="16151" max="16151" width="3.09765625" style="221" customWidth="1"/>
    <col min="16152" max="16152" width="1.69921875" style="221" customWidth="1"/>
    <col min="16153" max="16154" width="2.19921875" style="221" customWidth="1"/>
    <col min="16155" max="16155" width="7.19921875" style="221" customWidth="1"/>
    <col min="16156" max="16384" width="9" style="221"/>
  </cols>
  <sheetData>
    <row r="1" spans="1:72" s="136" customFormat="1" ht="13.5" customHeight="1">
      <c r="A1" s="136" t="s">
        <v>112</v>
      </c>
      <c r="V1" s="137"/>
      <c r="W1" s="137"/>
      <c r="X1" s="137"/>
      <c r="Y1" s="137"/>
      <c r="Z1" s="137"/>
      <c r="AA1" s="137"/>
      <c r="AB1" s="137"/>
      <c r="AC1" s="137"/>
      <c r="AK1" s="138" t="s">
        <v>112</v>
      </c>
      <c r="AL1" s="138"/>
      <c r="AM1" s="138"/>
      <c r="AN1" s="138"/>
      <c r="AO1" s="138"/>
      <c r="AP1" s="138"/>
      <c r="AQ1" s="138"/>
      <c r="AR1" s="138"/>
      <c r="AS1" s="138"/>
      <c r="AT1" s="138"/>
      <c r="AU1" s="138"/>
      <c r="AV1" s="138"/>
      <c r="AW1" s="138"/>
      <c r="AX1" s="138"/>
      <c r="AY1" s="138"/>
      <c r="AZ1" s="138"/>
      <c r="BA1" s="138"/>
      <c r="BB1" s="138"/>
      <c r="BC1" s="138"/>
      <c r="BD1" s="138"/>
      <c r="BE1" s="138"/>
      <c r="BF1" s="139"/>
      <c r="BG1" s="139"/>
      <c r="BH1" s="139"/>
      <c r="BI1" s="139"/>
      <c r="BJ1" s="139"/>
      <c r="BK1" s="139"/>
      <c r="BL1" s="139"/>
      <c r="BM1" s="139"/>
      <c r="BN1" s="138"/>
      <c r="BO1" s="138"/>
      <c r="BP1" s="138"/>
      <c r="BQ1" s="138"/>
      <c r="BR1" s="138"/>
      <c r="BS1" s="138"/>
      <c r="BT1" s="138"/>
    </row>
    <row r="2" spans="1:72" s="136"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c r="AK2" s="22"/>
      <c r="AL2" s="22"/>
      <c r="AM2" s="22"/>
      <c r="AN2" s="22"/>
      <c r="AO2" s="22"/>
      <c r="AP2" s="22"/>
      <c r="AQ2" s="22"/>
      <c r="AR2" s="22"/>
      <c r="AS2" s="22"/>
      <c r="AT2" s="22"/>
      <c r="AU2" s="22"/>
      <c r="AV2" s="22"/>
      <c r="AW2" s="22"/>
      <c r="AX2" s="22"/>
      <c r="AY2" s="22"/>
      <c r="AZ2" s="22"/>
      <c r="BA2" s="22"/>
      <c r="BB2" s="22"/>
      <c r="BC2" s="22"/>
      <c r="BD2" s="22"/>
      <c r="BE2" s="22"/>
      <c r="BF2" s="22"/>
      <c r="BG2" s="22"/>
      <c r="BH2" s="22"/>
      <c r="BI2" s="722" t="s">
        <v>1</v>
      </c>
      <c r="BJ2" s="722"/>
      <c r="BK2" s="722"/>
      <c r="BL2" s="723" t="s">
        <v>397</v>
      </c>
      <c r="BM2" s="723"/>
      <c r="BN2" s="723"/>
      <c r="BO2" s="723"/>
      <c r="BP2" s="723"/>
      <c r="BQ2" s="723"/>
      <c r="BR2" s="723"/>
      <c r="BS2" s="723"/>
      <c r="BT2" s="138"/>
    </row>
    <row r="3" spans="1:72" s="136"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K3" s="140"/>
      <c r="AL3" s="141"/>
      <c r="AM3" s="141"/>
      <c r="AN3" s="141"/>
      <c r="AO3" s="141"/>
      <c r="AP3" s="141"/>
      <c r="AQ3" s="141"/>
      <c r="AR3" s="141"/>
      <c r="AS3" s="141"/>
      <c r="AT3" s="141"/>
      <c r="AU3" s="141"/>
      <c r="AV3" s="141"/>
      <c r="AW3" s="141"/>
      <c r="AX3" s="141"/>
      <c r="AY3" s="141"/>
      <c r="AZ3" s="141"/>
      <c r="BA3" s="141"/>
      <c r="BB3" s="141"/>
      <c r="BC3" s="141"/>
      <c r="BD3" s="142"/>
      <c r="BE3" s="142"/>
      <c r="BF3" s="142"/>
      <c r="BG3" s="142"/>
      <c r="BH3" s="142"/>
      <c r="BI3" s="143"/>
      <c r="BJ3" s="144"/>
      <c r="BK3" s="144"/>
      <c r="BL3" s="140"/>
      <c r="BM3" s="140"/>
      <c r="BN3" s="140"/>
      <c r="BO3" s="140"/>
      <c r="BP3" s="140"/>
      <c r="BQ3" s="140"/>
      <c r="BR3" s="140"/>
      <c r="BS3" s="140"/>
      <c r="BT3" s="138"/>
    </row>
    <row r="4" spans="1:72" s="27" customFormat="1"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2"/>
      <c r="AK4" s="22"/>
      <c r="AL4" s="22" t="s">
        <v>65</v>
      </c>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145"/>
      <c r="BS4" s="145"/>
      <c r="BT4" s="146"/>
    </row>
    <row r="5" spans="1:72"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5"/>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146"/>
    </row>
    <row r="6" spans="1:72" s="27" customFormat="1" ht="13.5" customHeight="1">
      <c r="H6" s="26"/>
      <c r="I6" s="26"/>
      <c r="J6" s="26"/>
      <c r="K6" s="26"/>
      <c r="L6" s="26"/>
      <c r="N6" s="70"/>
      <c r="O6" s="70"/>
      <c r="P6" s="70"/>
      <c r="Q6" s="26" t="s">
        <v>66</v>
      </c>
      <c r="R6" s="26"/>
      <c r="S6" s="26"/>
      <c r="T6" s="26"/>
      <c r="U6" s="26"/>
      <c r="V6" s="26"/>
      <c r="W6" s="26"/>
      <c r="X6" s="26"/>
      <c r="Y6" s="26"/>
      <c r="Z6" s="26"/>
      <c r="AA6" s="26"/>
      <c r="AB6" s="26"/>
      <c r="AC6" s="26"/>
      <c r="AD6" s="26"/>
      <c r="AE6" s="26"/>
      <c r="AF6" s="26"/>
      <c r="AG6" s="26"/>
      <c r="AH6" s="26"/>
      <c r="AI6" s="26"/>
      <c r="AK6" s="146"/>
      <c r="AL6" s="146"/>
      <c r="AM6" s="146"/>
      <c r="AN6" s="146"/>
      <c r="AO6" s="146"/>
      <c r="AP6" s="146"/>
      <c r="AQ6" s="146"/>
      <c r="AR6" s="22"/>
      <c r="AS6" s="22"/>
      <c r="AT6" s="22"/>
      <c r="AU6" s="22"/>
      <c r="AV6" s="22"/>
      <c r="AW6" s="146"/>
      <c r="AX6" s="147"/>
      <c r="AY6" s="147"/>
      <c r="AZ6" s="147"/>
      <c r="BA6" s="22" t="s">
        <v>66</v>
      </c>
      <c r="BB6" s="22"/>
      <c r="BC6" s="22"/>
      <c r="BD6" s="22"/>
      <c r="BE6" s="22"/>
      <c r="BF6" s="22"/>
      <c r="BG6" s="22"/>
      <c r="BH6" s="22"/>
      <c r="BI6" s="22"/>
      <c r="BJ6" s="22"/>
      <c r="BK6" s="22"/>
      <c r="BL6" s="22"/>
      <c r="BM6" s="22"/>
      <c r="BN6" s="22"/>
      <c r="BO6" s="22"/>
      <c r="BP6" s="22"/>
      <c r="BQ6" s="22"/>
      <c r="BR6" s="22"/>
      <c r="BS6" s="22"/>
      <c r="BT6" s="146"/>
    </row>
    <row r="7" spans="1:72" s="27" customFormat="1" ht="13.5" customHeight="1">
      <c r="A7" s="26"/>
      <c r="B7" s="26"/>
      <c r="C7" s="26"/>
      <c r="D7" s="26"/>
      <c r="E7" s="26"/>
      <c r="F7" s="26"/>
      <c r="G7" s="26"/>
      <c r="H7" s="26"/>
      <c r="I7" s="26"/>
      <c r="J7" s="26"/>
      <c r="K7" s="26"/>
      <c r="N7" s="70"/>
      <c r="O7" s="70"/>
      <c r="P7" s="70"/>
      <c r="Q7" s="457" t="s">
        <v>67</v>
      </c>
      <c r="R7" s="457"/>
      <c r="S7" s="457"/>
      <c r="T7" s="457"/>
      <c r="U7" s="463"/>
      <c r="V7" s="463"/>
      <c r="W7" s="463"/>
      <c r="X7" s="463"/>
      <c r="Y7" s="463"/>
      <c r="Z7" s="463"/>
      <c r="AA7" s="463"/>
      <c r="AB7" s="463"/>
      <c r="AC7" s="463"/>
      <c r="AD7" s="463"/>
      <c r="AE7" s="463"/>
      <c r="AF7" s="463"/>
      <c r="AG7" s="463"/>
      <c r="AH7" s="26"/>
      <c r="AI7" s="26"/>
      <c r="AK7" s="22"/>
      <c r="AL7" s="22"/>
      <c r="AM7" s="22"/>
      <c r="AN7" s="22"/>
      <c r="AO7" s="22"/>
      <c r="AP7" s="22"/>
      <c r="AQ7" s="22"/>
      <c r="AR7" s="22"/>
      <c r="AS7" s="22"/>
      <c r="AT7" s="22"/>
      <c r="AU7" s="22"/>
      <c r="AV7" s="146"/>
      <c r="AW7" s="146"/>
      <c r="AX7" s="147"/>
      <c r="AY7" s="147"/>
      <c r="AZ7" s="147"/>
      <c r="BA7" s="724" t="s">
        <v>67</v>
      </c>
      <c r="BB7" s="724"/>
      <c r="BC7" s="724"/>
      <c r="BD7" s="724"/>
      <c r="BE7" s="725" t="s">
        <v>113</v>
      </c>
      <c r="BF7" s="725"/>
      <c r="BG7" s="725"/>
      <c r="BH7" s="725"/>
      <c r="BI7" s="725"/>
      <c r="BJ7" s="725"/>
      <c r="BK7" s="725"/>
      <c r="BL7" s="725"/>
      <c r="BM7" s="725"/>
      <c r="BN7" s="725"/>
      <c r="BO7" s="725"/>
      <c r="BP7" s="725"/>
      <c r="BQ7" s="725"/>
      <c r="BR7" s="22"/>
      <c r="BS7" s="22"/>
      <c r="BT7" s="146"/>
    </row>
    <row r="8" spans="1:72" s="27" customFormat="1" ht="13.5" customHeight="1">
      <c r="A8" s="26"/>
      <c r="B8" s="26"/>
      <c r="C8" s="26"/>
      <c r="D8" s="26"/>
      <c r="E8" s="26"/>
      <c r="F8" s="26"/>
      <c r="G8" s="26"/>
      <c r="H8" s="26"/>
      <c r="I8" s="26"/>
      <c r="J8" s="26"/>
      <c r="K8" s="26"/>
      <c r="N8" s="70"/>
      <c r="O8" s="70"/>
      <c r="P8" s="70"/>
      <c r="Q8" s="457"/>
      <c r="R8" s="457"/>
      <c r="S8" s="457"/>
      <c r="T8" s="457"/>
      <c r="U8" s="464"/>
      <c r="V8" s="464"/>
      <c r="W8" s="464"/>
      <c r="X8" s="464"/>
      <c r="Y8" s="464"/>
      <c r="Z8" s="464"/>
      <c r="AA8" s="464"/>
      <c r="AB8" s="464"/>
      <c r="AC8" s="464"/>
      <c r="AD8" s="464"/>
      <c r="AE8" s="464"/>
      <c r="AF8" s="464"/>
      <c r="AG8" s="464"/>
      <c r="AH8" s="26"/>
      <c r="AI8" s="26"/>
      <c r="AK8" s="22"/>
      <c r="AL8" s="22"/>
      <c r="AM8" s="22"/>
      <c r="AN8" s="22"/>
      <c r="AO8" s="22"/>
      <c r="AP8" s="22"/>
      <c r="AQ8" s="22"/>
      <c r="AR8" s="22"/>
      <c r="AS8" s="22"/>
      <c r="AT8" s="22"/>
      <c r="AU8" s="22"/>
      <c r="AV8" s="146"/>
      <c r="AW8" s="146"/>
      <c r="AX8" s="147"/>
      <c r="AY8" s="147"/>
      <c r="AZ8" s="147"/>
      <c r="BA8" s="724"/>
      <c r="BB8" s="724"/>
      <c r="BC8" s="724"/>
      <c r="BD8" s="724"/>
      <c r="BE8" s="726"/>
      <c r="BF8" s="726"/>
      <c r="BG8" s="726"/>
      <c r="BH8" s="726"/>
      <c r="BI8" s="726"/>
      <c r="BJ8" s="726"/>
      <c r="BK8" s="726"/>
      <c r="BL8" s="726"/>
      <c r="BM8" s="726"/>
      <c r="BN8" s="726"/>
      <c r="BO8" s="726"/>
      <c r="BP8" s="726"/>
      <c r="BQ8" s="726"/>
      <c r="BR8" s="22"/>
      <c r="BS8" s="22"/>
      <c r="BT8" s="146"/>
    </row>
    <row r="9" spans="1:72" s="27" customFormat="1" ht="13.5" customHeight="1">
      <c r="A9" s="26"/>
      <c r="B9" s="26"/>
      <c r="C9" s="26"/>
      <c r="D9" s="26"/>
      <c r="E9" s="26"/>
      <c r="F9" s="26"/>
      <c r="G9" s="26"/>
      <c r="H9" s="26"/>
      <c r="I9" s="26"/>
      <c r="J9" s="26"/>
      <c r="K9" s="26"/>
      <c r="N9" s="70"/>
      <c r="O9" s="70"/>
      <c r="P9" s="70"/>
      <c r="Q9" s="457" t="s">
        <v>68</v>
      </c>
      <c r="R9" s="457"/>
      <c r="S9" s="457"/>
      <c r="T9" s="457"/>
      <c r="U9" s="458"/>
      <c r="V9" s="458"/>
      <c r="W9" s="458"/>
      <c r="X9" s="458"/>
      <c r="Y9" s="458"/>
      <c r="Z9" s="458"/>
      <c r="AA9" s="458"/>
      <c r="AB9" s="458"/>
      <c r="AC9" s="458"/>
      <c r="AD9" s="458"/>
      <c r="AE9" s="458"/>
      <c r="AF9" s="458"/>
      <c r="AG9" s="458"/>
      <c r="AH9" s="26"/>
      <c r="AI9" s="26"/>
      <c r="AK9" s="22"/>
      <c r="AL9" s="22"/>
      <c r="AM9" s="22"/>
      <c r="AN9" s="22"/>
      <c r="AO9" s="22"/>
      <c r="AP9" s="22"/>
      <c r="AQ9" s="22"/>
      <c r="AR9" s="22"/>
      <c r="AS9" s="22"/>
      <c r="AT9" s="22"/>
      <c r="AU9" s="22"/>
      <c r="AV9" s="146"/>
      <c r="AW9" s="146"/>
      <c r="AX9" s="147"/>
      <c r="AY9" s="147"/>
      <c r="AZ9" s="147"/>
      <c r="BA9" s="724" t="s">
        <v>68</v>
      </c>
      <c r="BB9" s="724"/>
      <c r="BC9" s="724"/>
      <c r="BD9" s="724"/>
      <c r="BE9" s="729" t="s">
        <v>114</v>
      </c>
      <c r="BF9" s="729"/>
      <c r="BG9" s="729"/>
      <c r="BH9" s="729"/>
      <c r="BI9" s="729"/>
      <c r="BJ9" s="729"/>
      <c r="BK9" s="729"/>
      <c r="BL9" s="729"/>
      <c r="BM9" s="729"/>
      <c r="BN9" s="729"/>
      <c r="BO9" s="729"/>
      <c r="BP9" s="729"/>
      <c r="BQ9" s="729"/>
      <c r="BR9" s="22"/>
      <c r="BS9" s="22"/>
      <c r="BT9" s="146"/>
    </row>
    <row r="10" spans="1:72" s="27" customFormat="1" ht="13.5" customHeight="1">
      <c r="A10" s="26"/>
      <c r="B10" s="26"/>
      <c r="C10" s="26"/>
      <c r="D10" s="26"/>
      <c r="E10" s="26"/>
      <c r="F10" s="26"/>
      <c r="G10" s="26"/>
      <c r="H10" s="26"/>
      <c r="I10" s="26"/>
      <c r="J10" s="26"/>
      <c r="K10" s="26"/>
      <c r="N10" s="70"/>
      <c r="O10" s="70"/>
      <c r="P10" s="70"/>
      <c r="Q10" s="457"/>
      <c r="R10" s="457"/>
      <c r="S10" s="457"/>
      <c r="T10" s="457"/>
      <c r="U10" s="458"/>
      <c r="V10" s="458"/>
      <c r="W10" s="458"/>
      <c r="X10" s="458"/>
      <c r="Y10" s="458"/>
      <c r="Z10" s="458"/>
      <c r="AA10" s="458"/>
      <c r="AB10" s="458"/>
      <c r="AC10" s="458"/>
      <c r="AD10" s="458"/>
      <c r="AE10" s="458"/>
      <c r="AF10" s="458"/>
      <c r="AG10" s="458"/>
      <c r="AH10" s="26"/>
      <c r="AI10" s="26"/>
      <c r="AK10" s="22"/>
      <c r="AL10" s="22"/>
      <c r="AM10" s="22"/>
      <c r="AN10" s="22"/>
      <c r="AO10" s="22"/>
      <c r="AP10" s="22"/>
      <c r="AQ10" s="22"/>
      <c r="AR10" s="22"/>
      <c r="AS10" s="22"/>
      <c r="AT10" s="22"/>
      <c r="AU10" s="22"/>
      <c r="AV10" s="146"/>
      <c r="AW10" s="146"/>
      <c r="AX10" s="147"/>
      <c r="AY10" s="147"/>
      <c r="AZ10" s="147"/>
      <c r="BA10" s="724"/>
      <c r="BB10" s="724"/>
      <c r="BC10" s="724"/>
      <c r="BD10" s="724"/>
      <c r="BE10" s="729"/>
      <c r="BF10" s="729"/>
      <c r="BG10" s="729"/>
      <c r="BH10" s="729"/>
      <c r="BI10" s="729"/>
      <c r="BJ10" s="729"/>
      <c r="BK10" s="729"/>
      <c r="BL10" s="729"/>
      <c r="BM10" s="729"/>
      <c r="BN10" s="729"/>
      <c r="BO10" s="729"/>
      <c r="BP10" s="729"/>
      <c r="BQ10" s="729"/>
      <c r="BR10" s="22"/>
      <c r="BS10" s="22"/>
      <c r="BT10" s="146"/>
    </row>
    <row r="11" spans="1:72" s="27" customFormat="1" ht="13.5" customHeight="1">
      <c r="A11" s="26"/>
      <c r="B11" s="26"/>
      <c r="C11" s="26"/>
      <c r="D11" s="26"/>
      <c r="E11" s="26"/>
      <c r="F11" s="26"/>
      <c r="G11" s="26"/>
      <c r="H11" s="26"/>
      <c r="I11" s="26"/>
      <c r="J11" s="26"/>
      <c r="K11" s="26"/>
      <c r="N11" s="70"/>
      <c r="O11" s="70"/>
      <c r="P11" s="70"/>
      <c r="Q11" s="428" t="s">
        <v>69</v>
      </c>
      <c r="R11" s="428"/>
      <c r="S11" s="428"/>
      <c r="T11" s="428"/>
      <c r="U11" s="458"/>
      <c r="V11" s="458"/>
      <c r="W11" s="458"/>
      <c r="X11" s="458"/>
      <c r="Y11" s="458"/>
      <c r="Z11" s="458"/>
      <c r="AA11" s="458"/>
      <c r="AB11" s="458"/>
      <c r="AC11" s="458"/>
      <c r="AD11" s="458"/>
      <c r="AE11" s="458"/>
      <c r="AF11" s="458"/>
      <c r="AG11" s="458"/>
      <c r="AH11" s="457"/>
      <c r="AI11" s="457"/>
      <c r="AK11" s="22"/>
      <c r="AL11" s="22"/>
      <c r="AM11" s="22"/>
      <c r="AN11" s="22"/>
      <c r="AO11" s="22"/>
      <c r="AP11" s="22"/>
      <c r="AQ11" s="22"/>
      <c r="AR11" s="22"/>
      <c r="AS11" s="22"/>
      <c r="AT11" s="22"/>
      <c r="AU11" s="22"/>
      <c r="AV11" s="146"/>
      <c r="AW11" s="146"/>
      <c r="AX11" s="147"/>
      <c r="AY11" s="147"/>
      <c r="AZ11" s="147"/>
      <c r="BA11" s="436" t="s">
        <v>69</v>
      </c>
      <c r="BB11" s="436"/>
      <c r="BC11" s="436"/>
      <c r="BD11" s="436"/>
      <c r="BE11" s="729" t="s">
        <v>115</v>
      </c>
      <c r="BF11" s="729"/>
      <c r="BG11" s="729"/>
      <c r="BH11" s="729"/>
      <c r="BI11" s="729"/>
      <c r="BJ11" s="729"/>
      <c r="BK11" s="729"/>
      <c r="BL11" s="729"/>
      <c r="BM11" s="729"/>
      <c r="BN11" s="729"/>
      <c r="BO11" s="729"/>
      <c r="BP11" s="729"/>
      <c r="BQ11" s="729"/>
      <c r="BR11" s="724"/>
      <c r="BS11" s="724"/>
      <c r="BT11" s="146"/>
    </row>
    <row r="12" spans="1:72" s="27" customFormat="1" ht="13.5" customHeight="1">
      <c r="A12" s="26"/>
      <c r="B12" s="26"/>
      <c r="C12" s="26"/>
      <c r="D12" s="26"/>
      <c r="E12" s="26"/>
      <c r="F12" s="26"/>
      <c r="G12" s="26"/>
      <c r="H12" s="26"/>
      <c r="I12" s="26"/>
      <c r="J12" s="26"/>
      <c r="K12" s="26"/>
      <c r="N12" s="70"/>
      <c r="O12" s="70"/>
      <c r="P12" s="70"/>
      <c r="Q12" s="428"/>
      <c r="R12" s="428"/>
      <c r="S12" s="428"/>
      <c r="T12" s="428"/>
      <c r="U12" s="458"/>
      <c r="V12" s="458"/>
      <c r="W12" s="458"/>
      <c r="X12" s="458"/>
      <c r="Y12" s="458"/>
      <c r="Z12" s="458"/>
      <c r="AA12" s="458"/>
      <c r="AB12" s="458"/>
      <c r="AC12" s="458"/>
      <c r="AD12" s="458"/>
      <c r="AE12" s="458"/>
      <c r="AF12" s="458"/>
      <c r="AG12" s="458"/>
      <c r="AH12" s="457"/>
      <c r="AI12" s="457"/>
      <c r="AK12" s="22"/>
      <c r="AL12" s="22"/>
      <c r="AM12" s="22"/>
      <c r="AN12" s="22"/>
      <c r="AO12" s="22"/>
      <c r="AP12" s="22"/>
      <c r="AQ12" s="22"/>
      <c r="AR12" s="22"/>
      <c r="AS12" s="22"/>
      <c r="AT12" s="22"/>
      <c r="AU12" s="22"/>
      <c r="AV12" s="146"/>
      <c r="AW12" s="146"/>
      <c r="AX12" s="147"/>
      <c r="AY12" s="147"/>
      <c r="AZ12" s="147"/>
      <c r="BA12" s="436"/>
      <c r="BB12" s="436"/>
      <c r="BC12" s="436"/>
      <c r="BD12" s="436"/>
      <c r="BE12" s="729"/>
      <c r="BF12" s="729"/>
      <c r="BG12" s="729"/>
      <c r="BH12" s="729"/>
      <c r="BI12" s="729"/>
      <c r="BJ12" s="729"/>
      <c r="BK12" s="729"/>
      <c r="BL12" s="729"/>
      <c r="BM12" s="729"/>
      <c r="BN12" s="729"/>
      <c r="BO12" s="729"/>
      <c r="BP12" s="729"/>
      <c r="BQ12" s="729"/>
      <c r="BR12" s="724"/>
      <c r="BS12" s="724"/>
      <c r="BT12" s="146"/>
    </row>
    <row r="13" spans="1:72" s="27" customFormat="1" ht="13.5" customHeight="1">
      <c r="A13" s="26"/>
      <c r="B13" s="26"/>
      <c r="C13" s="26"/>
      <c r="D13" s="26"/>
      <c r="E13" s="26"/>
      <c r="F13" s="26"/>
      <c r="G13" s="26"/>
      <c r="H13" s="26"/>
      <c r="I13" s="26"/>
      <c r="J13" s="26"/>
      <c r="K13" s="26"/>
      <c r="N13" s="70"/>
      <c r="O13" s="70"/>
      <c r="P13" s="70"/>
      <c r="Q13" s="148"/>
      <c r="R13" s="148"/>
      <c r="S13" s="148"/>
      <c r="T13" s="148"/>
      <c r="U13" s="26"/>
      <c r="V13" s="21"/>
      <c r="W13" s="21"/>
      <c r="X13" s="21"/>
      <c r="Y13" s="21"/>
      <c r="Z13" s="21"/>
      <c r="AA13" s="21"/>
      <c r="AB13" s="21"/>
      <c r="AC13" s="21"/>
      <c r="AD13" s="21"/>
      <c r="AE13" s="21"/>
      <c r="AF13" s="21"/>
      <c r="AG13" s="21"/>
      <c r="AH13" s="21"/>
      <c r="AI13" s="21"/>
      <c r="AK13" s="22"/>
      <c r="AL13" s="22"/>
      <c r="AM13" s="22"/>
      <c r="AN13" s="22"/>
      <c r="AO13" s="22"/>
      <c r="AP13" s="22"/>
      <c r="AQ13" s="22"/>
      <c r="AR13" s="22"/>
      <c r="AS13" s="22"/>
      <c r="AT13" s="22"/>
      <c r="AU13" s="22"/>
      <c r="AV13" s="146"/>
      <c r="AW13" s="146"/>
      <c r="AX13" s="147"/>
      <c r="AY13" s="147"/>
      <c r="AZ13" s="147"/>
      <c r="BA13" s="149"/>
      <c r="BB13" s="149"/>
      <c r="BC13" s="149"/>
      <c r="BD13" s="149"/>
      <c r="BE13" s="22"/>
      <c r="BF13" s="150"/>
      <c r="BG13" s="150"/>
      <c r="BH13" s="150"/>
      <c r="BI13" s="150"/>
      <c r="BJ13" s="150"/>
      <c r="BK13" s="150"/>
      <c r="BL13" s="150"/>
      <c r="BM13" s="150"/>
      <c r="BN13" s="150"/>
      <c r="BO13" s="150"/>
      <c r="BP13" s="150"/>
      <c r="BQ13" s="150"/>
      <c r="BR13" s="150"/>
      <c r="BS13" s="150"/>
      <c r="BT13" s="146"/>
    </row>
    <row r="14" spans="1:72" s="27" customFormat="1" ht="13.5" customHeight="1">
      <c r="A14" s="26"/>
      <c r="B14" s="26"/>
      <c r="C14" s="26"/>
      <c r="D14" s="26"/>
      <c r="E14" s="26"/>
      <c r="F14" s="26"/>
      <c r="G14" s="26"/>
      <c r="H14" s="26"/>
      <c r="I14" s="26"/>
      <c r="J14" s="26"/>
      <c r="K14" s="26"/>
      <c r="N14" s="70"/>
      <c r="O14" s="70"/>
      <c r="P14" s="70"/>
      <c r="Q14" s="26"/>
      <c r="R14" s="26"/>
      <c r="S14" s="26"/>
      <c r="T14" s="26"/>
      <c r="U14" s="26"/>
      <c r="V14" s="26"/>
      <c r="W14" s="26"/>
      <c r="X14" s="26"/>
      <c r="Y14" s="26"/>
      <c r="Z14" s="26"/>
      <c r="AA14" s="26"/>
      <c r="AB14" s="26"/>
      <c r="AC14" s="26"/>
      <c r="AD14" s="26"/>
      <c r="AE14" s="26"/>
      <c r="AF14" s="26"/>
      <c r="AG14" s="26"/>
      <c r="AH14" s="26"/>
      <c r="AI14" s="26"/>
      <c r="AK14" s="22"/>
      <c r="AL14" s="22"/>
      <c r="AM14" s="22"/>
      <c r="AN14" s="22"/>
      <c r="AO14" s="22"/>
      <c r="AP14" s="22"/>
      <c r="AQ14" s="22"/>
      <c r="AR14" s="22"/>
      <c r="AS14" s="22"/>
      <c r="AT14" s="22"/>
      <c r="AU14" s="22"/>
      <c r="AV14" s="146"/>
      <c r="AW14" s="146"/>
      <c r="AX14" s="147"/>
      <c r="AY14" s="147"/>
      <c r="AZ14" s="147"/>
      <c r="BA14" s="22"/>
      <c r="BB14" s="22"/>
      <c r="BC14" s="22"/>
      <c r="BD14" s="22"/>
      <c r="BE14" s="22"/>
      <c r="BF14" s="22"/>
      <c r="BG14" s="22"/>
      <c r="BH14" s="22"/>
      <c r="BI14" s="22"/>
      <c r="BJ14" s="22"/>
      <c r="BK14" s="22"/>
      <c r="BL14" s="22"/>
      <c r="BM14" s="22"/>
      <c r="BN14" s="22"/>
      <c r="BO14" s="22"/>
      <c r="BP14" s="22"/>
      <c r="BQ14" s="22"/>
      <c r="BR14" s="22"/>
      <c r="BS14" s="22"/>
      <c r="BT14" s="146"/>
    </row>
    <row r="15" spans="1:72" s="40" customFormat="1" ht="13.5" customHeight="1">
      <c r="A15" s="465" t="s">
        <v>314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39"/>
      <c r="AK15" s="730" t="s">
        <v>314</v>
      </c>
      <c r="AL15" s="730"/>
      <c r="AM15" s="730"/>
      <c r="AN15" s="730"/>
      <c r="AO15" s="730"/>
      <c r="AP15" s="730"/>
      <c r="AQ15" s="730"/>
      <c r="AR15" s="730"/>
      <c r="AS15" s="730"/>
      <c r="AT15" s="730"/>
      <c r="AU15" s="730"/>
      <c r="AV15" s="730"/>
      <c r="AW15" s="730"/>
      <c r="AX15" s="730"/>
      <c r="AY15" s="730"/>
      <c r="AZ15" s="730"/>
      <c r="BA15" s="730"/>
      <c r="BB15" s="730"/>
      <c r="BC15" s="730"/>
      <c r="BD15" s="730"/>
      <c r="BE15" s="730"/>
      <c r="BF15" s="730"/>
      <c r="BG15" s="730"/>
      <c r="BH15" s="730"/>
      <c r="BI15" s="730"/>
      <c r="BJ15" s="730"/>
      <c r="BK15" s="730"/>
      <c r="BL15" s="730"/>
      <c r="BM15" s="730"/>
      <c r="BN15" s="730"/>
      <c r="BO15" s="730"/>
      <c r="BP15" s="730"/>
      <c r="BQ15" s="730"/>
      <c r="BR15" s="730"/>
      <c r="BS15" s="730"/>
      <c r="BT15" s="151"/>
    </row>
    <row r="16" spans="1:72" s="152" customFormat="1" ht="13.5" customHeight="1">
      <c r="A16" s="731" t="s">
        <v>116</v>
      </c>
      <c r="B16" s="731"/>
      <c r="C16" s="731"/>
      <c r="D16" s="731"/>
      <c r="E16" s="731"/>
      <c r="F16" s="731"/>
      <c r="G16" s="731"/>
      <c r="H16" s="731"/>
      <c r="I16" s="731"/>
      <c r="J16" s="731"/>
      <c r="K16" s="731"/>
      <c r="L16" s="731"/>
      <c r="M16" s="731"/>
      <c r="N16" s="731"/>
      <c r="O16" s="731"/>
      <c r="P16" s="731"/>
      <c r="Q16" s="731"/>
      <c r="R16" s="731"/>
      <c r="S16" s="731"/>
      <c r="T16" s="731"/>
      <c r="U16" s="731"/>
      <c r="V16" s="731"/>
      <c r="W16" s="731"/>
      <c r="X16" s="731"/>
      <c r="Y16" s="731"/>
      <c r="Z16" s="731"/>
      <c r="AA16" s="731"/>
      <c r="AB16" s="731"/>
      <c r="AC16" s="731"/>
      <c r="AD16" s="731"/>
      <c r="AE16" s="731"/>
      <c r="AF16" s="731"/>
      <c r="AG16" s="731"/>
      <c r="AH16" s="731"/>
      <c r="AI16" s="731"/>
      <c r="AK16" s="732" t="s">
        <v>116</v>
      </c>
      <c r="AL16" s="732"/>
      <c r="AM16" s="732"/>
      <c r="AN16" s="732"/>
      <c r="AO16" s="732"/>
      <c r="AP16" s="732"/>
      <c r="AQ16" s="732"/>
      <c r="AR16" s="732"/>
      <c r="AS16" s="732"/>
      <c r="AT16" s="732"/>
      <c r="AU16" s="732"/>
      <c r="AV16" s="732"/>
      <c r="AW16" s="732"/>
      <c r="AX16" s="732"/>
      <c r="AY16" s="732"/>
      <c r="AZ16" s="732"/>
      <c r="BA16" s="732"/>
      <c r="BB16" s="732"/>
      <c r="BC16" s="732"/>
      <c r="BD16" s="732"/>
      <c r="BE16" s="732"/>
      <c r="BF16" s="732"/>
      <c r="BG16" s="732"/>
      <c r="BH16" s="732"/>
      <c r="BI16" s="732"/>
      <c r="BJ16" s="732"/>
      <c r="BK16" s="732"/>
      <c r="BL16" s="732"/>
      <c r="BM16" s="732"/>
      <c r="BN16" s="732"/>
      <c r="BO16" s="732"/>
      <c r="BP16" s="732"/>
      <c r="BQ16" s="732"/>
      <c r="BR16" s="732"/>
      <c r="BS16" s="732"/>
      <c r="BT16" s="153"/>
    </row>
    <row r="17" spans="1:72" s="136" customFormat="1" ht="13.5" customHeight="1">
      <c r="A17" s="154"/>
      <c r="B17" s="154"/>
      <c r="C17" s="154"/>
      <c r="D17" s="154"/>
      <c r="E17" s="154"/>
      <c r="F17" s="154"/>
      <c r="G17" s="154"/>
      <c r="H17" s="154"/>
      <c r="I17" s="154"/>
      <c r="J17" s="154"/>
      <c r="K17" s="154"/>
      <c r="L17" s="154"/>
      <c r="M17" s="154"/>
      <c r="N17" s="154"/>
      <c r="O17" s="154"/>
      <c r="P17" s="154"/>
      <c r="Q17" s="154"/>
      <c r="R17" s="154"/>
      <c r="S17" s="154"/>
      <c r="T17" s="154"/>
      <c r="U17" s="154"/>
      <c r="V17" s="155"/>
      <c r="W17" s="155"/>
      <c r="X17" s="155"/>
      <c r="Y17" s="155"/>
      <c r="Z17" s="155"/>
      <c r="AA17" s="155"/>
      <c r="AB17" s="137"/>
      <c r="AC17" s="137"/>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7"/>
      <c r="BG17" s="157"/>
      <c r="BH17" s="157"/>
      <c r="BI17" s="157"/>
      <c r="BJ17" s="157"/>
      <c r="BK17" s="157"/>
      <c r="BL17" s="139"/>
      <c r="BM17" s="139"/>
      <c r="BN17" s="138"/>
      <c r="BO17" s="138"/>
      <c r="BP17" s="138"/>
      <c r="BQ17" s="138"/>
      <c r="BR17" s="138"/>
      <c r="BS17" s="138"/>
      <c r="BT17" s="138"/>
    </row>
    <row r="18" spans="1:72" s="136" customFormat="1" ht="13.5" customHeight="1">
      <c r="A18" s="21"/>
      <c r="B18" s="727" t="s">
        <v>396</v>
      </c>
      <c r="C18" s="727"/>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21"/>
      <c r="AI18" s="21"/>
      <c r="AK18" s="150"/>
      <c r="AL18" s="728" t="s">
        <v>398</v>
      </c>
      <c r="AM18" s="728"/>
      <c r="AN18" s="728"/>
      <c r="AO18" s="728"/>
      <c r="AP18" s="728"/>
      <c r="AQ18" s="728"/>
      <c r="AR18" s="728"/>
      <c r="AS18" s="728"/>
      <c r="AT18" s="728"/>
      <c r="AU18" s="728"/>
      <c r="AV18" s="728"/>
      <c r="AW18" s="728"/>
      <c r="AX18" s="728"/>
      <c r="AY18" s="728"/>
      <c r="AZ18" s="728"/>
      <c r="BA18" s="728"/>
      <c r="BB18" s="728"/>
      <c r="BC18" s="728"/>
      <c r="BD18" s="728"/>
      <c r="BE18" s="728"/>
      <c r="BF18" s="728"/>
      <c r="BG18" s="728"/>
      <c r="BH18" s="728"/>
      <c r="BI18" s="728"/>
      <c r="BJ18" s="728"/>
      <c r="BK18" s="728"/>
      <c r="BL18" s="728"/>
      <c r="BM18" s="728"/>
      <c r="BN18" s="728"/>
      <c r="BO18" s="728"/>
      <c r="BP18" s="728"/>
      <c r="BQ18" s="728"/>
      <c r="BR18" s="150"/>
      <c r="BS18" s="150"/>
      <c r="BT18" s="138"/>
    </row>
    <row r="19" spans="1:72" s="136" customFormat="1" ht="13.5" customHeight="1">
      <c r="A19" s="154"/>
      <c r="B19" s="727"/>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7"/>
      <c r="AG19" s="727"/>
      <c r="AK19" s="156"/>
      <c r="AL19" s="728"/>
      <c r="AM19" s="728"/>
      <c r="AN19" s="728"/>
      <c r="AO19" s="728"/>
      <c r="AP19" s="728"/>
      <c r="AQ19" s="728"/>
      <c r="AR19" s="728"/>
      <c r="AS19" s="728"/>
      <c r="AT19" s="728"/>
      <c r="AU19" s="728"/>
      <c r="AV19" s="728"/>
      <c r="AW19" s="728"/>
      <c r="AX19" s="728"/>
      <c r="AY19" s="728"/>
      <c r="AZ19" s="728"/>
      <c r="BA19" s="728"/>
      <c r="BB19" s="728"/>
      <c r="BC19" s="728"/>
      <c r="BD19" s="728"/>
      <c r="BE19" s="728"/>
      <c r="BF19" s="728"/>
      <c r="BG19" s="728"/>
      <c r="BH19" s="728"/>
      <c r="BI19" s="728"/>
      <c r="BJ19" s="728"/>
      <c r="BK19" s="728"/>
      <c r="BL19" s="728"/>
      <c r="BM19" s="728"/>
      <c r="BN19" s="728"/>
      <c r="BO19" s="728"/>
      <c r="BP19" s="728"/>
      <c r="BQ19" s="728"/>
      <c r="BR19" s="138"/>
      <c r="BS19" s="138"/>
      <c r="BT19" s="138"/>
    </row>
    <row r="20" spans="1:72" s="136" customFormat="1" ht="13.5" customHeight="1">
      <c r="A20" s="154"/>
      <c r="B20" s="727"/>
      <c r="C20" s="727"/>
      <c r="D20" s="727"/>
      <c r="E20" s="727"/>
      <c r="F20" s="727"/>
      <c r="G20" s="727"/>
      <c r="H20" s="727"/>
      <c r="I20" s="727"/>
      <c r="J20" s="727"/>
      <c r="K20" s="727"/>
      <c r="L20" s="727"/>
      <c r="M20" s="727"/>
      <c r="N20" s="727"/>
      <c r="O20" s="727"/>
      <c r="P20" s="727"/>
      <c r="Q20" s="727"/>
      <c r="R20" s="727"/>
      <c r="S20" s="727"/>
      <c r="T20" s="727"/>
      <c r="U20" s="727"/>
      <c r="V20" s="727"/>
      <c r="W20" s="727"/>
      <c r="X20" s="727"/>
      <c r="Y20" s="727"/>
      <c r="Z20" s="727"/>
      <c r="AA20" s="727"/>
      <c r="AB20" s="727"/>
      <c r="AC20" s="727"/>
      <c r="AD20" s="727"/>
      <c r="AE20" s="727"/>
      <c r="AF20" s="727"/>
      <c r="AG20" s="727"/>
      <c r="AK20" s="156"/>
      <c r="AL20" s="728"/>
      <c r="AM20" s="728"/>
      <c r="AN20" s="728"/>
      <c r="AO20" s="728"/>
      <c r="AP20" s="728"/>
      <c r="AQ20" s="728"/>
      <c r="AR20" s="728"/>
      <c r="AS20" s="728"/>
      <c r="AT20" s="728"/>
      <c r="AU20" s="728"/>
      <c r="AV20" s="728"/>
      <c r="AW20" s="728"/>
      <c r="AX20" s="728"/>
      <c r="AY20" s="728"/>
      <c r="AZ20" s="728"/>
      <c r="BA20" s="728"/>
      <c r="BB20" s="728"/>
      <c r="BC20" s="728"/>
      <c r="BD20" s="728"/>
      <c r="BE20" s="728"/>
      <c r="BF20" s="728"/>
      <c r="BG20" s="728"/>
      <c r="BH20" s="728"/>
      <c r="BI20" s="728"/>
      <c r="BJ20" s="728"/>
      <c r="BK20" s="728"/>
      <c r="BL20" s="728"/>
      <c r="BM20" s="728"/>
      <c r="BN20" s="728"/>
      <c r="BO20" s="728"/>
      <c r="BP20" s="728"/>
      <c r="BQ20" s="728"/>
      <c r="BR20" s="138"/>
      <c r="BS20" s="138"/>
      <c r="BT20" s="138"/>
    </row>
    <row r="21" spans="1:72" s="136" customFormat="1" ht="13.5" customHeight="1">
      <c r="A21" s="154"/>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K21" s="156"/>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38"/>
      <c r="BS21" s="138"/>
      <c r="BT21" s="138"/>
    </row>
    <row r="22" spans="1:72" s="136" customFormat="1" ht="13.5" customHeight="1">
      <c r="A22" s="160"/>
      <c r="B22" s="733" t="s">
        <v>57</v>
      </c>
      <c r="C22" s="733"/>
      <c r="D22" s="733"/>
      <c r="E22" s="733"/>
      <c r="F22" s="733"/>
      <c r="G22" s="733"/>
      <c r="H22" s="733"/>
      <c r="I22" s="733"/>
      <c r="J22" s="733"/>
      <c r="K22" s="733"/>
      <c r="L22" s="733"/>
      <c r="M22" s="733"/>
      <c r="N22" s="733"/>
      <c r="O22" s="733"/>
      <c r="P22" s="733"/>
      <c r="Q22" s="733"/>
      <c r="R22" s="733"/>
      <c r="S22" s="733"/>
      <c r="T22" s="733"/>
      <c r="U22" s="733"/>
      <c r="V22" s="733"/>
      <c r="W22" s="733"/>
      <c r="X22" s="733"/>
      <c r="Y22" s="733"/>
      <c r="Z22" s="733"/>
      <c r="AA22" s="733"/>
      <c r="AB22" s="733"/>
      <c r="AC22" s="733"/>
      <c r="AD22" s="733"/>
      <c r="AE22" s="733"/>
      <c r="AF22" s="733"/>
      <c r="AG22" s="733"/>
      <c r="AH22" s="160"/>
      <c r="AI22" s="160"/>
      <c r="AK22" s="161"/>
      <c r="AL22" s="734" t="s">
        <v>57</v>
      </c>
      <c r="AM22" s="734"/>
      <c r="AN22" s="734"/>
      <c r="AO22" s="734"/>
      <c r="AP22" s="734"/>
      <c r="AQ22" s="734"/>
      <c r="AR22" s="734"/>
      <c r="AS22" s="734"/>
      <c r="AT22" s="734"/>
      <c r="AU22" s="734"/>
      <c r="AV22" s="734"/>
      <c r="AW22" s="734"/>
      <c r="AX22" s="734"/>
      <c r="AY22" s="734"/>
      <c r="AZ22" s="734"/>
      <c r="BA22" s="734"/>
      <c r="BB22" s="734"/>
      <c r="BC22" s="734"/>
      <c r="BD22" s="734"/>
      <c r="BE22" s="734"/>
      <c r="BF22" s="734"/>
      <c r="BG22" s="734"/>
      <c r="BH22" s="734"/>
      <c r="BI22" s="734"/>
      <c r="BJ22" s="734"/>
      <c r="BK22" s="734"/>
      <c r="BL22" s="734"/>
      <c r="BM22" s="734"/>
      <c r="BN22" s="734"/>
      <c r="BO22" s="734"/>
      <c r="BP22" s="734"/>
      <c r="BQ22" s="734"/>
      <c r="BR22" s="161"/>
      <c r="BS22" s="161"/>
      <c r="BT22" s="138"/>
    </row>
    <row r="23" spans="1:72" s="51" customFormat="1" ht="13.5" customHeight="1">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3"/>
    </row>
    <row r="24" spans="1:72" s="51" customFormat="1" ht="13.5" customHeight="1">
      <c r="B24" s="424" t="s">
        <v>58</v>
      </c>
      <c r="C24" s="425"/>
      <c r="D24" s="425"/>
      <c r="E24" s="425"/>
      <c r="F24" s="425"/>
      <c r="G24" s="425"/>
      <c r="H24" s="425"/>
      <c r="I24" s="426"/>
      <c r="J24" s="638"/>
      <c r="K24" s="639"/>
      <c r="L24" s="639"/>
      <c r="M24" s="639"/>
      <c r="N24" s="639"/>
      <c r="O24" s="639"/>
      <c r="P24" s="639"/>
      <c r="Q24" s="639"/>
      <c r="R24" s="639"/>
      <c r="S24" s="639"/>
      <c r="T24" s="639"/>
      <c r="U24" s="639"/>
      <c r="V24" s="451" t="s">
        <v>306</v>
      </c>
      <c r="W24" s="451"/>
      <c r="X24" s="451"/>
      <c r="Y24" s="451"/>
      <c r="Z24" s="451"/>
      <c r="AA24" s="451"/>
      <c r="AB24" s="451"/>
      <c r="AC24" s="451"/>
      <c r="AD24" s="451"/>
      <c r="AE24" s="451"/>
      <c r="AF24" s="451"/>
      <c r="AG24" s="452"/>
      <c r="AH24" s="55"/>
      <c r="AI24" s="53"/>
      <c r="AK24" s="163"/>
      <c r="AL24" s="735" t="s">
        <v>58</v>
      </c>
      <c r="AM24" s="736"/>
      <c r="AN24" s="736"/>
      <c r="AO24" s="736"/>
      <c r="AP24" s="736"/>
      <c r="AQ24" s="736"/>
      <c r="AR24" s="736"/>
      <c r="AS24" s="737"/>
      <c r="AT24" s="744" t="s">
        <v>117</v>
      </c>
      <c r="AU24" s="745"/>
      <c r="AV24" s="745"/>
      <c r="AW24" s="745"/>
      <c r="AX24" s="745"/>
      <c r="AY24" s="745"/>
      <c r="AZ24" s="745"/>
      <c r="BA24" s="745"/>
      <c r="BB24" s="745"/>
      <c r="BC24" s="745"/>
      <c r="BD24" s="745"/>
      <c r="BE24" s="745"/>
      <c r="BF24" s="750" t="s">
        <v>306</v>
      </c>
      <c r="BG24" s="750"/>
      <c r="BH24" s="750"/>
      <c r="BI24" s="750"/>
      <c r="BJ24" s="750"/>
      <c r="BK24" s="750"/>
      <c r="BL24" s="750"/>
      <c r="BM24" s="750"/>
      <c r="BN24" s="750"/>
      <c r="BO24" s="750"/>
      <c r="BP24" s="750"/>
      <c r="BQ24" s="751"/>
      <c r="BR24" s="164"/>
      <c r="BS24" s="165"/>
      <c r="BT24" s="163"/>
    </row>
    <row r="25" spans="1:72" s="51" customFormat="1" ht="13.5" customHeight="1">
      <c r="B25" s="427"/>
      <c r="C25" s="428"/>
      <c r="D25" s="428"/>
      <c r="E25" s="428"/>
      <c r="F25" s="428"/>
      <c r="G25" s="428"/>
      <c r="H25" s="428"/>
      <c r="I25" s="429"/>
      <c r="J25" s="640"/>
      <c r="K25" s="641"/>
      <c r="L25" s="641"/>
      <c r="M25" s="641"/>
      <c r="N25" s="641"/>
      <c r="O25" s="641"/>
      <c r="P25" s="641"/>
      <c r="Q25" s="641"/>
      <c r="R25" s="641"/>
      <c r="S25" s="641"/>
      <c r="T25" s="641"/>
      <c r="U25" s="641"/>
      <c r="V25" s="453"/>
      <c r="W25" s="453"/>
      <c r="X25" s="453"/>
      <c r="Y25" s="453"/>
      <c r="Z25" s="453"/>
      <c r="AA25" s="453"/>
      <c r="AB25" s="453"/>
      <c r="AC25" s="453"/>
      <c r="AD25" s="453"/>
      <c r="AE25" s="453"/>
      <c r="AF25" s="453"/>
      <c r="AG25" s="454"/>
      <c r="AH25" s="55"/>
      <c r="AI25" s="53"/>
      <c r="AK25" s="163"/>
      <c r="AL25" s="738"/>
      <c r="AM25" s="739"/>
      <c r="AN25" s="739"/>
      <c r="AO25" s="739"/>
      <c r="AP25" s="739"/>
      <c r="AQ25" s="739"/>
      <c r="AR25" s="739"/>
      <c r="AS25" s="740"/>
      <c r="AT25" s="746"/>
      <c r="AU25" s="747"/>
      <c r="AV25" s="747"/>
      <c r="AW25" s="747"/>
      <c r="AX25" s="747"/>
      <c r="AY25" s="747"/>
      <c r="AZ25" s="747"/>
      <c r="BA25" s="747"/>
      <c r="BB25" s="747"/>
      <c r="BC25" s="747"/>
      <c r="BD25" s="747"/>
      <c r="BE25" s="747"/>
      <c r="BF25" s="752"/>
      <c r="BG25" s="752"/>
      <c r="BH25" s="752"/>
      <c r="BI25" s="752"/>
      <c r="BJ25" s="752"/>
      <c r="BK25" s="752"/>
      <c r="BL25" s="752"/>
      <c r="BM25" s="752"/>
      <c r="BN25" s="752"/>
      <c r="BO25" s="752"/>
      <c r="BP25" s="752"/>
      <c r="BQ25" s="753"/>
      <c r="BR25" s="164"/>
      <c r="BS25" s="165"/>
      <c r="BT25" s="163"/>
    </row>
    <row r="26" spans="1:72" s="51" customFormat="1" ht="13.5" customHeight="1">
      <c r="B26" s="448"/>
      <c r="C26" s="449"/>
      <c r="D26" s="449"/>
      <c r="E26" s="449"/>
      <c r="F26" s="449"/>
      <c r="G26" s="449"/>
      <c r="H26" s="449"/>
      <c r="I26" s="450"/>
      <c r="J26" s="642"/>
      <c r="K26" s="643"/>
      <c r="L26" s="643"/>
      <c r="M26" s="643"/>
      <c r="N26" s="643"/>
      <c r="O26" s="643"/>
      <c r="P26" s="643"/>
      <c r="Q26" s="643"/>
      <c r="R26" s="643"/>
      <c r="S26" s="643"/>
      <c r="T26" s="643"/>
      <c r="U26" s="643"/>
      <c r="V26" s="455"/>
      <c r="W26" s="455"/>
      <c r="X26" s="455"/>
      <c r="Y26" s="455"/>
      <c r="Z26" s="455"/>
      <c r="AA26" s="455"/>
      <c r="AB26" s="455"/>
      <c r="AC26" s="455"/>
      <c r="AD26" s="455"/>
      <c r="AE26" s="455"/>
      <c r="AF26" s="455"/>
      <c r="AG26" s="456"/>
      <c r="AH26" s="55"/>
      <c r="AI26" s="53"/>
      <c r="AK26" s="163"/>
      <c r="AL26" s="741"/>
      <c r="AM26" s="742"/>
      <c r="AN26" s="742"/>
      <c r="AO26" s="742"/>
      <c r="AP26" s="742"/>
      <c r="AQ26" s="742"/>
      <c r="AR26" s="742"/>
      <c r="AS26" s="743"/>
      <c r="AT26" s="748"/>
      <c r="AU26" s="749"/>
      <c r="AV26" s="749"/>
      <c r="AW26" s="749"/>
      <c r="AX26" s="749"/>
      <c r="AY26" s="749"/>
      <c r="AZ26" s="749"/>
      <c r="BA26" s="749"/>
      <c r="BB26" s="749"/>
      <c r="BC26" s="749"/>
      <c r="BD26" s="749"/>
      <c r="BE26" s="749"/>
      <c r="BF26" s="754"/>
      <c r="BG26" s="754"/>
      <c r="BH26" s="754"/>
      <c r="BI26" s="754"/>
      <c r="BJ26" s="754"/>
      <c r="BK26" s="754"/>
      <c r="BL26" s="754"/>
      <c r="BM26" s="754"/>
      <c r="BN26" s="754"/>
      <c r="BO26" s="754"/>
      <c r="BP26" s="754"/>
      <c r="BQ26" s="755"/>
      <c r="BR26" s="164"/>
      <c r="BS26" s="165"/>
      <c r="BT26" s="163"/>
    </row>
    <row r="27" spans="1:72" s="27" customFormat="1" ht="13.5" customHeight="1">
      <c r="A27" s="22"/>
      <c r="B27" s="433" t="s">
        <v>59</v>
      </c>
      <c r="C27" s="434"/>
      <c r="D27" s="434"/>
      <c r="E27" s="434"/>
      <c r="F27" s="434"/>
      <c r="G27" s="434"/>
      <c r="H27" s="434"/>
      <c r="I27" s="434"/>
      <c r="J27" s="644"/>
      <c r="K27" s="645"/>
      <c r="L27" s="645"/>
      <c r="M27" s="645"/>
      <c r="N27" s="645"/>
      <c r="O27" s="645"/>
      <c r="P27" s="645"/>
      <c r="Q27" s="645"/>
      <c r="R27" s="645"/>
      <c r="S27" s="645"/>
      <c r="T27" s="645"/>
      <c r="U27" s="645"/>
      <c r="V27" s="645"/>
      <c r="W27" s="645"/>
      <c r="X27" s="645"/>
      <c r="Y27" s="645"/>
      <c r="Z27" s="645"/>
      <c r="AA27" s="645"/>
      <c r="AB27" s="645"/>
      <c r="AC27" s="645"/>
      <c r="AD27" s="645"/>
      <c r="AE27" s="645"/>
      <c r="AF27" s="645"/>
      <c r="AG27" s="646"/>
      <c r="AH27" s="22"/>
      <c r="AI27" s="23"/>
      <c r="AJ27" s="24"/>
      <c r="AK27" s="22"/>
      <c r="AL27" s="735" t="s">
        <v>59</v>
      </c>
      <c r="AM27" s="736"/>
      <c r="AN27" s="736"/>
      <c r="AO27" s="736"/>
      <c r="AP27" s="736"/>
      <c r="AQ27" s="736"/>
      <c r="AR27" s="736"/>
      <c r="AS27" s="736"/>
      <c r="AT27" s="756" t="s">
        <v>315</v>
      </c>
      <c r="AU27" s="757"/>
      <c r="AV27" s="757"/>
      <c r="AW27" s="757"/>
      <c r="AX27" s="757"/>
      <c r="AY27" s="757"/>
      <c r="AZ27" s="757"/>
      <c r="BA27" s="757"/>
      <c r="BB27" s="757"/>
      <c r="BC27" s="757"/>
      <c r="BD27" s="757"/>
      <c r="BE27" s="757"/>
      <c r="BF27" s="757"/>
      <c r="BG27" s="757"/>
      <c r="BH27" s="757"/>
      <c r="BI27" s="757"/>
      <c r="BJ27" s="757"/>
      <c r="BK27" s="757"/>
      <c r="BL27" s="757"/>
      <c r="BM27" s="757"/>
      <c r="BN27" s="757"/>
      <c r="BO27" s="757"/>
      <c r="BP27" s="757"/>
      <c r="BQ27" s="758"/>
      <c r="BR27" s="22"/>
      <c r="BS27" s="23"/>
      <c r="BT27" s="146"/>
    </row>
    <row r="28" spans="1:72" s="27" customFormat="1" ht="13.5" customHeight="1">
      <c r="A28" s="22"/>
      <c r="B28" s="435"/>
      <c r="C28" s="436"/>
      <c r="D28" s="436"/>
      <c r="E28" s="436"/>
      <c r="F28" s="436"/>
      <c r="G28" s="436"/>
      <c r="H28" s="436"/>
      <c r="I28" s="436"/>
      <c r="J28" s="647"/>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9"/>
      <c r="AH28" s="22"/>
      <c r="AI28" s="23"/>
      <c r="AJ28" s="24"/>
      <c r="AK28" s="22"/>
      <c r="AL28" s="738"/>
      <c r="AM28" s="739"/>
      <c r="AN28" s="739"/>
      <c r="AO28" s="739"/>
      <c r="AP28" s="739"/>
      <c r="AQ28" s="739"/>
      <c r="AR28" s="739"/>
      <c r="AS28" s="739"/>
      <c r="AT28" s="759"/>
      <c r="AU28" s="760"/>
      <c r="AV28" s="760"/>
      <c r="AW28" s="760"/>
      <c r="AX28" s="760"/>
      <c r="AY28" s="760"/>
      <c r="AZ28" s="760"/>
      <c r="BA28" s="760"/>
      <c r="BB28" s="760"/>
      <c r="BC28" s="760"/>
      <c r="BD28" s="760"/>
      <c r="BE28" s="760"/>
      <c r="BF28" s="760"/>
      <c r="BG28" s="760"/>
      <c r="BH28" s="760"/>
      <c r="BI28" s="760"/>
      <c r="BJ28" s="760"/>
      <c r="BK28" s="760"/>
      <c r="BL28" s="760"/>
      <c r="BM28" s="760"/>
      <c r="BN28" s="760"/>
      <c r="BO28" s="760"/>
      <c r="BP28" s="760"/>
      <c r="BQ28" s="761"/>
      <c r="BR28" s="22"/>
      <c r="BS28" s="23"/>
      <c r="BT28" s="146"/>
    </row>
    <row r="29" spans="1:72" s="27" customFormat="1" ht="13.5" customHeight="1">
      <c r="A29" s="22"/>
      <c r="B29" s="437"/>
      <c r="C29" s="438"/>
      <c r="D29" s="438"/>
      <c r="E29" s="438"/>
      <c r="F29" s="438"/>
      <c r="G29" s="438"/>
      <c r="H29" s="438"/>
      <c r="I29" s="438"/>
      <c r="J29" s="650"/>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2"/>
      <c r="AH29" s="22"/>
      <c r="AI29" s="23"/>
      <c r="AJ29" s="24"/>
      <c r="AK29" s="22"/>
      <c r="AL29" s="741"/>
      <c r="AM29" s="742"/>
      <c r="AN29" s="742"/>
      <c r="AO29" s="742"/>
      <c r="AP29" s="742"/>
      <c r="AQ29" s="742"/>
      <c r="AR29" s="742"/>
      <c r="AS29" s="742"/>
      <c r="AT29" s="762"/>
      <c r="AU29" s="763"/>
      <c r="AV29" s="763"/>
      <c r="AW29" s="763"/>
      <c r="AX29" s="763"/>
      <c r="AY29" s="763"/>
      <c r="AZ29" s="763"/>
      <c r="BA29" s="763"/>
      <c r="BB29" s="763"/>
      <c r="BC29" s="763"/>
      <c r="BD29" s="763"/>
      <c r="BE29" s="763"/>
      <c r="BF29" s="763"/>
      <c r="BG29" s="763"/>
      <c r="BH29" s="763"/>
      <c r="BI29" s="763"/>
      <c r="BJ29" s="763"/>
      <c r="BK29" s="763"/>
      <c r="BL29" s="763"/>
      <c r="BM29" s="763"/>
      <c r="BN29" s="763"/>
      <c r="BO29" s="763"/>
      <c r="BP29" s="763"/>
      <c r="BQ29" s="764"/>
      <c r="BR29" s="22"/>
      <c r="BS29" s="23"/>
      <c r="BT29" s="146"/>
    </row>
    <row r="30" spans="1:72" s="78" customFormat="1" ht="13.5" customHeight="1">
      <c r="A30" s="51"/>
      <c r="B30" s="424" t="s">
        <v>60</v>
      </c>
      <c r="C30" s="425"/>
      <c r="D30" s="425"/>
      <c r="E30" s="425"/>
      <c r="F30" s="425"/>
      <c r="G30" s="425"/>
      <c r="H30" s="425"/>
      <c r="I30" s="426"/>
      <c r="J30" s="644"/>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6"/>
      <c r="AH30" s="53"/>
      <c r="AI30" s="53"/>
      <c r="AK30" s="163"/>
      <c r="AL30" s="735" t="s">
        <v>60</v>
      </c>
      <c r="AM30" s="736"/>
      <c r="AN30" s="736"/>
      <c r="AO30" s="736"/>
      <c r="AP30" s="736"/>
      <c r="AQ30" s="736"/>
      <c r="AR30" s="736"/>
      <c r="AS30" s="737"/>
      <c r="AT30" s="768" t="s">
        <v>176</v>
      </c>
      <c r="AU30" s="769"/>
      <c r="AV30" s="769"/>
      <c r="AW30" s="769"/>
      <c r="AX30" s="769"/>
      <c r="AY30" s="769"/>
      <c r="AZ30" s="769"/>
      <c r="BA30" s="769"/>
      <c r="BB30" s="769"/>
      <c r="BC30" s="769"/>
      <c r="BD30" s="769"/>
      <c r="BE30" s="769"/>
      <c r="BF30" s="769"/>
      <c r="BG30" s="769"/>
      <c r="BH30" s="769"/>
      <c r="BI30" s="769"/>
      <c r="BJ30" s="769"/>
      <c r="BK30" s="769"/>
      <c r="BL30" s="769"/>
      <c r="BM30" s="769"/>
      <c r="BN30" s="769"/>
      <c r="BO30" s="769"/>
      <c r="BP30" s="769"/>
      <c r="BQ30" s="770"/>
      <c r="BR30" s="165"/>
      <c r="BS30" s="165"/>
      <c r="BT30" s="166"/>
    </row>
    <row r="31" spans="1:72" s="78" customFormat="1" ht="13.5" customHeight="1">
      <c r="A31" s="51"/>
      <c r="B31" s="427"/>
      <c r="C31" s="428"/>
      <c r="D31" s="428"/>
      <c r="E31" s="428"/>
      <c r="F31" s="428"/>
      <c r="G31" s="428"/>
      <c r="H31" s="428"/>
      <c r="I31" s="429"/>
      <c r="J31" s="647"/>
      <c r="K31" s="648"/>
      <c r="L31" s="648"/>
      <c r="M31" s="648"/>
      <c r="N31" s="648"/>
      <c r="O31" s="648"/>
      <c r="P31" s="648"/>
      <c r="Q31" s="648"/>
      <c r="R31" s="648"/>
      <c r="S31" s="648"/>
      <c r="T31" s="648"/>
      <c r="U31" s="648"/>
      <c r="V31" s="648"/>
      <c r="W31" s="648"/>
      <c r="X31" s="648"/>
      <c r="Y31" s="648"/>
      <c r="Z31" s="648"/>
      <c r="AA31" s="648"/>
      <c r="AB31" s="648"/>
      <c r="AC31" s="648"/>
      <c r="AD31" s="648"/>
      <c r="AE31" s="648"/>
      <c r="AF31" s="648"/>
      <c r="AG31" s="649"/>
      <c r="AH31" s="53"/>
      <c r="AI31" s="53"/>
      <c r="AK31" s="163"/>
      <c r="AL31" s="738"/>
      <c r="AM31" s="739"/>
      <c r="AN31" s="739"/>
      <c r="AO31" s="739"/>
      <c r="AP31" s="739"/>
      <c r="AQ31" s="739"/>
      <c r="AR31" s="739"/>
      <c r="AS31" s="740"/>
      <c r="AT31" s="771"/>
      <c r="AU31" s="772"/>
      <c r="AV31" s="772"/>
      <c r="AW31" s="772"/>
      <c r="AX31" s="772"/>
      <c r="AY31" s="772"/>
      <c r="AZ31" s="772"/>
      <c r="BA31" s="772"/>
      <c r="BB31" s="772"/>
      <c r="BC31" s="772"/>
      <c r="BD31" s="772"/>
      <c r="BE31" s="772"/>
      <c r="BF31" s="772"/>
      <c r="BG31" s="772"/>
      <c r="BH31" s="772"/>
      <c r="BI31" s="772"/>
      <c r="BJ31" s="772"/>
      <c r="BK31" s="772"/>
      <c r="BL31" s="772"/>
      <c r="BM31" s="772"/>
      <c r="BN31" s="772"/>
      <c r="BO31" s="772"/>
      <c r="BP31" s="772"/>
      <c r="BQ31" s="773"/>
      <c r="BR31" s="165"/>
      <c r="BS31" s="165"/>
      <c r="BT31" s="166"/>
    </row>
    <row r="32" spans="1:72" s="136" customFormat="1" ht="13.5" customHeight="1">
      <c r="A32" s="51"/>
      <c r="B32" s="430"/>
      <c r="C32" s="431"/>
      <c r="D32" s="431"/>
      <c r="E32" s="431"/>
      <c r="F32" s="431"/>
      <c r="G32" s="431"/>
      <c r="H32" s="431"/>
      <c r="I32" s="432"/>
      <c r="J32" s="650"/>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2"/>
      <c r="AH32" s="53"/>
      <c r="AI32" s="53"/>
      <c r="AK32" s="163"/>
      <c r="AL32" s="765"/>
      <c r="AM32" s="766"/>
      <c r="AN32" s="766"/>
      <c r="AO32" s="766"/>
      <c r="AP32" s="766"/>
      <c r="AQ32" s="766"/>
      <c r="AR32" s="766"/>
      <c r="AS32" s="767"/>
      <c r="AT32" s="774"/>
      <c r="AU32" s="775"/>
      <c r="AV32" s="775"/>
      <c r="AW32" s="775"/>
      <c r="AX32" s="775"/>
      <c r="AY32" s="775"/>
      <c r="AZ32" s="775"/>
      <c r="BA32" s="775"/>
      <c r="BB32" s="775"/>
      <c r="BC32" s="775"/>
      <c r="BD32" s="775"/>
      <c r="BE32" s="775"/>
      <c r="BF32" s="775"/>
      <c r="BG32" s="775"/>
      <c r="BH32" s="775"/>
      <c r="BI32" s="775"/>
      <c r="BJ32" s="775"/>
      <c r="BK32" s="775"/>
      <c r="BL32" s="775"/>
      <c r="BM32" s="775"/>
      <c r="BN32" s="775"/>
      <c r="BO32" s="775"/>
      <c r="BP32" s="775"/>
      <c r="BQ32" s="776"/>
      <c r="BR32" s="165"/>
      <c r="BS32" s="165"/>
      <c r="BT32" s="138"/>
    </row>
    <row r="33" spans="1:72" s="136" customFormat="1" ht="13.5" customHeight="1">
      <c r="A33" s="87"/>
      <c r="B33" s="781" t="s">
        <v>118</v>
      </c>
      <c r="C33" s="803"/>
      <c r="D33" s="803"/>
      <c r="E33" s="803"/>
      <c r="F33" s="803"/>
      <c r="G33" s="803"/>
      <c r="H33" s="803"/>
      <c r="I33" s="803"/>
      <c r="J33" s="806" t="s">
        <v>119</v>
      </c>
      <c r="K33" s="808"/>
      <c r="L33" s="808"/>
      <c r="M33" s="808"/>
      <c r="N33" s="808"/>
      <c r="O33" s="808"/>
      <c r="P33" s="808"/>
      <c r="Q33" s="808"/>
      <c r="R33" s="808"/>
      <c r="S33" s="808"/>
      <c r="T33" s="808"/>
      <c r="U33" s="808"/>
      <c r="V33" s="808"/>
      <c r="W33" s="810" t="s">
        <v>120</v>
      </c>
      <c r="X33" s="167"/>
      <c r="Y33" s="167"/>
      <c r="Z33" s="167"/>
      <c r="AA33" s="167"/>
      <c r="AB33" s="167"/>
      <c r="AC33" s="167"/>
      <c r="AD33" s="167"/>
      <c r="AE33" s="167"/>
      <c r="AF33" s="167"/>
      <c r="AG33" s="168"/>
      <c r="AH33" s="87"/>
      <c r="AI33" s="87"/>
      <c r="AK33" s="162"/>
      <c r="AL33" s="793" t="s">
        <v>118</v>
      </c>
      <c r="AM33" s="812"/>
      <c r="AN33" s="812"/>
      <c r="AO33" s="812"/>
      <c r="AP33" s="812"/>
      <c r="AQ33" s="812"/>
      <c r="AR33" s="812"/>
      <c r="AS33" s="812"/>
      <c r="AT33" s="815" t="s">
        <v>119</v>
      </c>
      <c r="AU33" s="777">
        <v>3533000</v>
      </c>
      <c r="AV33" s="777"/>
      <c r="AW33" s="777"/>
      <c r="AX33" s="777"/>
      <c r="AY33" s="777"/>
      <c r="AZ33" s="777"/>
      <c r="BA33" s="777"/>
      <c r="BB33" s="777"/>
      <c r="BC33" s="777"/>
      <c r="BD33" s="777"/>
      <c r="BE33" s="777"/>
      <c r="BF33" s="777"/>
      <c r="BG33" s="779" t="s">
        <v>120</v>
      </c>
      <c r="BH33" s="169"/>
      <c r="BI33" s="169"/>
      <c r="BJ33" s="169"/>
      <c r="BK33" s="169"/>
      <c r="BL33" s="169"/>
      <c r="BM33" s="169"/>
      <c r="BN33" s="169"/>
      <c r="BO33" s="169"/>
      <c r="BP33" s="169"/>
      <c r="BQ33" s="170"/>
      <c r="BR33" s="162"/>
      <c r="BS33" s="162"/>
      <c r="BT33" s="138"/>
    </row>
    <row r="34" spans="1:72" s="136" customFormat="1" ht="13.5" customHeight="1">
      <c r="A34" s="154"/>
      <c r="B34" s="804"/>
      <c r="C34" s="805"/>
      <c r="D34" s="805"/>
      <c r="E34" s="805"/>
      <c r="F34" s="805"/>
      <c r="G34" s="805"/>
      <c r="H34" s="805"/>
      <c r="I34" s="805"/>
      <c r="J34" s="807"/>
      <c r="K34" s="809"/>
      <c r="L34" s="809"/>
      <c r="M34" s="809"/>
      <c r="N34" s="809"/>
      <c r="O34" s="809"/>
      <c r="P34" s="809"/>
      <c r="Q34" s="809"/>
      <c r="R34" s="809"/>
      <c r="S34" s="809"/>
      <c r="T34" s="809"/>
      <c r="U34" s="809"/>
      <c r="V34" s="809"/>
      <c r="W34" s="811"/>
      <c r="X34" s="171"/>
      <c r="Y34" s="171"/>
      <c r="Z34" s="172"/>
      <c r="AA34" s="172"/>
      <c r="AB34" s="172"/>
      <c r="AC34" s="172"/>
      <c r="AD34" s="172"/>
      <c r="AE34" s="172"/>
      <c r="AF34" s="172"/>
      <c r="AG34" s="173"/>
      <c r="AK34" s="156"/>
      <c r="AL34" s="813"/>
      <c r="AM34" s="814"/>
      <c r="AN34" s="814"/>
      <c r="AO34" s="814"/>
      <c r="AP34" s="814"/>
      <c r="AQ34" s="814"/>
      <c r="AR34" s="814"/>
      <c r="AS34" s="814"/>
      <c r="AT34" s="816"/>
      <c r="AU34" s="778"/>
      <c r="AV34" s="778"/>
      <c r="AW34" s="778"/>
      <c r="AX34" s="778"/>
      <c r="AY34" s="778"/>
      <c r="AZ34" s="778"/>
      <c r="BA34" s="778"/>
      <c r="BB34" s="778"/>
      <c r="BC34" s="778"/>
      <c r="BD34" s="778"/>
      <c r="BE34" s="778"/>
      <c r="BF34" s="778"/>
      <c r="BG34" s="780"/>
      <c r="BH34" s="174"/>
      <c r="BI34" s="174"/>
      <c r="BJ34" s="175"/>
      <c r="BK34" s="175"/>
      <c r="BL34" s="175"/>
      <c r="BM34" s="175"/>
      <c r="BN34" s="175"/>
      <c r="BO34" s="175"/>
      <c r="BP34" s="175"/>
      <c r="BQ34" s="176"/>
      <c r="BR34" s="138"/>
      <c r="BS34" s="138"/>
      <c r="BT34" s="138"/>
    </row>
    <row r="35" spans="1:72" s="136" customFormat="1" ht="13.5" customHeight="1">
      <c r="A35" s="154"/>
      <c r="B35" s="177"/>
      <c r="C35" s="178"/>
      <c r="D35" s="178"/>
      <c r="E35" s="178"/>
      <c r="F35" s="178"/>
      <c r="G35" s="178"/>
      <c r="H35" s="178"/>
      <c r="I35" s="178"/>
      <c r="J35" s="178"/>
      <c r="K35" s="179"/>
      <c r="L35" s="180"/>
      <c r="M35" s="180"/>
      <c r="N35" s="180"/>
      <c r="O35" s="180"/>
      <c r="P35" s="181"/>
      <c r="Q35" s="181"/>
      <c r="R35" s="181"/>
      <c r="S35" s="181"/>
      <c r="T35" s="181"/>
      <c r="U35" s="181"/>
      <c r="V35" s="181"/>
      <c r="W35" s="181"/>
      <c r="X35" s="181"/>
      <c r="Y35" s="181"/>
      <c r="Z35" s="182"/>
      <c r="AA35" s="155"/>
      <c r="AB35" s="137"/>
      <c r="AK35" s="156"/>
      <c r="AL35" s="183"/>
      <c r="AM35" s="184"/>
      <c r="AN35" s="184"/>
      <c r="AO35" s="184"/>
      <c r="AP35" s="184"/>
      <c r="AQ35" s="184"/>
      <c r="AR35" s="184"/>
      <c r="AS35" s="184"/>
      <c r="AT35" s="184"/>
      <c r="AU35" s="185"/>
      <c r="AV35" s="186"/>
      <c r="AW35" s="186"/>
      <c r="AX35" s="186"/>
      <c r="AY35" s="186"/>
      <c r="AZ35" s="187"/>
      <c r="BA35" s="187"/>
      <c r="BB35" s="187"/>
      <c r="BC35" s="187"/>
      <c r="BD35" s="187"/>
      <c r="BE35" s="187"/>
      <c r="BF35" s="187"/>
      <c r="BG35" s="187"/>
      <c r="BH35" s="187"/>
      <c r="BI35" s="187"/>
      <c r="BJ35" s="188"/>
      <c r="BK35" s="189"/>
      <c r="BL35" s="190"/>
      <c r="BM35" s="191"/>
      <c r="BN35" s="191"/>
      <c r="BO35" s="191"/>
      <c r="BP35" s="191"/>
      <c r="BQ35" s="191"/>
      <c r="BR35" s="138"/>
      <c r="BS35" s="138"/>
      <c r="BT35" s="138"/>
    </row>
    <row r="36" spans="1:72" s="136" customFormat="1" ht="13.5" customHeight="1">
      <c r="A36" s="154"/>
      <c r="B36" s="192" t="s">
        <v>121</v>
      </c>
      <c r="C36" s="193"/>
      <c r="D36" s="193"/>
      <c r="E36" s="193"/>
      <c r="F36" s="193"/>
      <c r="G36" s="193"/>
      <c r="H36" s="193"/>
      <c r="I36" s="193"/>
      <c r="J36" s="193"/>
      <c r="K36" s="194"/>
      <c r="L36" s="195"/>
      <c r="M36" s="195"/>
      <c r="N36" s="195"/>
      <c r="O36" s="195"/>
      <c r="P36" s="196"/>
      <c r="Q36" s="196"/>
      <c r="R36" s="196"/>
      <c r="S36" s="196"/>
      <c r="T36" s="196"/>
      <c r="U36" s="196"/>
      <c r="V36" s="196"/>
      <c r="W36" s="196"/>
      <c r="X36" s="196"/>
      <c r="Y36" s="196"/>
      <c r="Z36" s="197"/>
      <c r="AA36" s="155"/>
      <c r="AB36" s="137"/>
      <c r="AK36" s="156"/>
      <c r="AL36" s="175" t="s">
        <v>121</v>
      </c>
      <c r="AM36" s="198"/>
      <c r="AN36" s="198"/>
      <c r="AO36" s="198"/>
      <c r="AP36" s="198"/>
      <c r="AQ36" s="198"/>
      <c r="AR36" s="198"/>
      <c r="AS36" s="198"/>
      <c r="AT36" s="198"/>
      <c r="AU36" s="199"/>
      <c r="AV36" s="200"/>
      <c r="AW36" s="200"/>
      <c r="AX36" s="200"/>
      <c r="AY36" s="200"/>
      <c r="AZ36" s="201"/>
      <c r="BA36" s="201"/>
      <c r="BB36" s="201"/>
      <c r="BC36" s="201"/>
      <c r="BD36" s="201"/>
      <c r="BE36" s="201"/>
      <c r="BF36" s="201"/>
      <c r="BG36" s="201"/>
      <c r="BH36" s="201"/>
      <c r="BI36" s="201"/>
      <c r="BJ36" s="174"/>
      <c r="BK36" s="189"/>
      <c r="BL36" s="190"/>
      <c r="BM36" s="191"/>
      <c r="BN36" s="191"/>
      <c r="BO36" s="191"/>
      <c r="BP36" s="191"/>
      <c r="BQ36" s="191"/>
      <c r="BR36" s="138"/>
      <c r="BS36" s="138"/>
      <c r="BT36" s="138"/>
    </row>
    <row r="37" spans="1:72" s="136" customFormat="1" ht="13.5" customHeight="1">
      <c r="A37" s="154"/>
      <c r="B37" s="781" t="s">
        <v>122</v>
      </c>
      <c r="C37" s="782"/>
      <c r="D37" s="782"/>
      <c r="E37" s="782"/>
      <c r="F37" s="782"/>
      <c r="G37" s="782"/>
      <c r="H37" s="782"/>
      <c r="I37" s="782"/>
      <c r="J37" s="783"/>
      <c r="K37" s="787"/>
      <c r="L37" s="788"/>
      <c r="M37" s="788"/>
      <c r="N37" s="788"/>
      <c r="O37" s="788"/>
      <c r="P37" s="788"/>
      <c r="Q37" s="788"/>
      <c r="R37" s="788"/>
      <c r="S37" s="788"/>
      <c r="T37" s="788"/>
      <c r="U37" s="788"/>
      <c r="V37" s="788"/>
      <c r="W37" s="788"/>
      <c r="X37" s="788"/>
      <c r="Y37" s="788"/>
      <c r="Z37" s="788"/>
      <c r="AA37" s="788"/>
      <c r="AB37" s="788"/>
      <c r="AC37" s="788"/>
      <c r="AD37" s="788"/>
      <c r="AE37" s="788"/>
      <c r="AF37" s="788"/>
      <c r="AG37" s="789"/>
      <c r="AK37" s="156"/>
      <c r="AL37" s="793" t="s">
        <v>122</v>
      </c>
      <c r="AM37" s="779"/>
      <c r="AN37" s="779"/>
      <c r="AO37" s="779"/>
      <c r="AP37" s="779"/>
      <c r="AQ37" s="779"/>
      <c r="AR37" s="779"/>
      <c r="AS37" s="779"/>
      <c r="AT37" s="794"/>
      <c r="AU37" s="797" t="s">
        <v>123</v>
      </c>
      <c r="AV37" s="798"/>
      <c r="AW37" s="798"/>
      <c r="AX37" s="798"/>
      <c r="AY37" s="798"/>
      <c r="AZ37" s="798"/>
      <c r="BA37" s="798"/>
      <c r="BB37" s="798"/>
      <c r="BC37" s="798"/>
      <c r="BD37" s="798"/>
      <c r="BE37" s="798"/>
      <c r="BF37" s="798"/>
      <c r="BG37" s="798"/>
      <c r="BH37" s="798"/>
      <c r="BI37" s="798"/>
      <c r="BJ37" s="798"/>
      <c r="BK37" s="798"/>
      <c r="BL37" s="798"/>
      <c r="BM37" s="798"/>
      <c r="BN37" s="798"/>
      <c r="BO37" s="798"/>
      <c r="BP37" s="798"/>
      <c r="BQ37" s="799"/>
      <c r="BR37" s="138"/>
      <c r="BS37" s="138"/>
      <c r="BT37" s="138"/>
    </row>
    <row r="38" spans="1:72" s="136" customFormat="1" ht="13.5" customHeight="1">
      <c r="A38" s="154"/>
      <c r="B38" s="784"/>
      <c r="C38" s="785"/>
      <c r="D38" s="785"/>
      <c r="E38" s="785"/>
      <c r="F38" s="785"/>
      <c r="G38" s="785"/>
      <c r="H38" s="785"/>
      <c r="I38" s="785"/>
      <c r="J38" s="786"/>
      <c r="K38" s="790"/>
      <c r="L38" s="791"/>
      <c r="M38" s="791"/>
      <c r="N38" s="791"/>
      <c r="O38" s="791"/>
      <c r="P38" s="791"/>
      <c r="Q38" s="791"/>
      <c r="R38" s="791"/>
      <c r="S38" s="791"/>
      <c r="T38" s="791"/>
      <c r="U38" s="791"/>
      <c r="V38" s="791"/>
      <c r="W38" s="791"/>
      <c r="X38" s="791"/>
      <c r="Y38" s="791"/>
      <c r="Z38" s="791"/>
      <c r="AA38" s="791"/>
      <c r="AB38" s="791"/>
      <c r="AC38" s="791"/>
      <c r="AD38" s="791"/>
      <c r="AE38" s="791"/>
      <c r="AF38" s="791"/>
      <c r="AG38" s="792"/>
      <c r="AK38" s="156"/>
      <c r="AL38" s="795"/>
      <c r="AM38" s="780"/>
      <c r="AN38" s="780"/>
      <c r="AO38" s="780"/>
      <c r="AP38" s="780"/>
      <c r="AQ38" s="780"/>
      <c r="AR38" s="780"/>
      <c r="AS38" s="780"/>
      <c r="AT38" s="796"/>
      <c r="AU38" s="800"/>
      <c r="AV38" s="801"/>
      <c r="AW38" s="801"/>
      <c r="AX38" s="801"/>
      <c r="AY38" s="801"/>
      <c r="AZ38" s="801"/>
      <c r="BA38" s="801"/>
      <c r="BB38" s="801"/>
      <c r="BC38" s="801"/>
      <c r="BD38" s="801"/>
      <c r="BE38" s="801"/>
      <c r="BF38" s="801"/>
      <c r="BG38" s="801"/>
      <c r="BH38" s="801"/>
      <c r="BI38" s="801"/>
      <c r="BJ38" s="801"/>
      <c r="BK38" s="801"/>
      <c r="BL38" s="801"/>
      <c r="BM38" s="801"/>
      <c r="BN38" s="801"/>
      <c r="BO38" s="801"/>
      <c r="BP38" s="801"/>
      <c r="BQ38" s="802"/>
      <c r="BR38" s="138"/>
      <c r="BS38" s="138"/>
      <c r="BT38" s="138"/>
    </row>
    <row r="39" spans="1:72" s="136" customFormat="1" ht="13.5" customHeight="1">
      <c r="A39" s="154"/>
      <c r="B39" s="781" t="s">
        <v>124</v>
      </c>
      <c r="C39" s="782"/>
      <c r="D39" s="782"/>
      <c r="E39" s="782"/>
      <c r="F39" s="782"/>
      <c r="G39" s="782"/>
      <c r="H39" s="782"/>
      <c r="I39" s="782"/>
      <c r="J39" s="783"/>
      <c r="K39" s="787"/>
      <c r="L39" s="788"/>
      <c r="M39" s="788"/>
      <c r="N39" s="788"/>
      <c r="O39" s="788"/>
      <c r="P39" s="788"/>
      <c r="Q39" s="788"/>
      <c r="R39" s="788"/>
      <c r="S39" s="788"/>
      <c r="T39" s="788"/>
      <c r="U39" s="788"/>
      <c r="V39" s="788"/>
      <c r="W39" s="788"/>
      <c r="X39" s="788"/>
      <c r="Y39" s="788"/>
      <c r="Z39" s="788"/>
      <c r="AA39" s="788"/>
      <c r="AB39" s="788"/>
      <c r="AC39" s="788"/>
      <c r="AD39" s="788"/>
      <c r="AE39" s="788"/>
      <c r="AF39" s="788"/>
      <c r="AG39" s="789"/>
      <c r="AK39" s="156"/>
      <c r="AL39" s="793" t="s">
        <v>124</v>
      </c>
      <c r="AM39" s="779"/>
      <c r="AN39" s="779"/>
      <c r="AO39" s="779"/>
      <c r="AP39" s="779"/>
      <c r="AQ39" s="779"/>
      <c r="AR39" s="779"/>
      <c r="AS39" s="779"/>
      <c r="AT39" s="794"/>
      <c r="AU39" s="797" t="s">
        <v>125</v>
      </c>
      <c r="AV39" s="798"/>
      <c r="AW39" s="798"/>
      <c r="AX39" s="798"/>
      <c r="AY39" s="798"/>
      <c r="AZ39" s="798"/>
      <c r="BA39" s="798"/>
      <c r="BB39" s="798"/>
      <c r="BC39" s="798"/>
      <c r="BD39" s="798"/>
      <c r="BE39" s="798"/>
      <c r="BF39" s="798"/>
      <c r="BG39" s="798"/>
      <c r="BH39" s="798"/>
      <c r="BI39" s="798"/>
      <c r="BJ39" s="798"/>
      <c r="BK39" s="798"/>
      <c r="BL39" s="798"/>
      <c r="BM39" s="798"/>
      <c r="BN39" s="798"/>
      <c r="BO39" s="798"/>
      <c r="BP39" s="798"/>
      <c r="BQ39" s="799"/>
      <c r="BR39" s="138"/>
      <c r="BS39" s="138"/>
      <c r="BT39" s="138"/>
    </row>
    <row r="40" spans="1:72" s="136" customFormat="1" ht="13.5" customHeight="1">
      <c r="A40" s="154"/>
      <c r="B40" s="784"/>
      <c r="C40" s="785"/>
      <c r="D40" s="785"/>
      <c r="E40" s="785"/>
      <c r="F40" s="785"/>
      <c r="G40" s="785"/>
      <c r="H40" s="785"/>
      <c r="I40" s="785"/>
      <c r="J40" s="786"/>
      <c r="K40" s="790"/>
      <c r="L40" s="791"/>
      <c r="M40" s="791"/>
      <c r="N40" s="791"/>
      <c r="O40" s="791"/>
      <c r="P40" s="791"/>
      <c r="Q40" s="791"/>
      <c r="R40" s="791"/>
      <c r="S40" s="791"/>
      <c r="T40" s="791"/>
      <c r="U40" s="791"/>
      <c r="V40" s="791"/>
      <c r="W40" s="791"/>
      <c r="X40" s="791"/>
      <c r="Y40" s="791"/>
      <c r="Z40" s="791"/>
      <c r="AA40" s="791"/>
      <c r="AB40" s="791"/>
      <c r="AC40" s="791"/>
      <c r="AD40" s="791"/>
      <c r="AE40" s="791"/>
      <c r="AF40" s="791"/>
      <c r="AG40" s="792"/>
      <c r="AK40" s="156"/>
      <c r="AL40" s="795"/>
      <c r="AM40" s="780"/>
      <c r="AN40" s="780"/>
      <c r="AO40" s="780"/>
      <c r="AP40" s="780"/>
      <c r="AQ40" s="780"/>
      <c r="AR40" s="780"/>
      <c r="AS40" s="780"/>
      <c r="AT40" s="796"/>
      <c r="AU40" s="800"/>
      <c r="AV40" s="801"/>
      <c r="AW40" s="801"/>
      <c r="AX40" s="801"/>
      <c r="AY40" s="801"/>
      <c r="AZ40" s="801"/>
      <c r="BA40" s="801"/>
      <c r="BB40" s="801"/>
      <c r="BC40" s="801"/>
      <c r="BD40" s="801"/>
      <c r="BE40" s="801"/>
      <c r="BF40" s="801"/>
      <c r="BG40" s="801"/>
      <c r="BH40" s="801"/>
      <c r="BI40" s="801"/>
      <c r="BJ40" s="801"/>
      <c r="BK40" s="801"/>
      <c r="BL40" s="801"/>
      <c r="BM40" s="801"/>
      <c r="BN40" s="801"/>
      <c r="BO40" s="801"/>
      <c r="BP40" s="801"/>
      <c r="BQ40" s="802"/>
      <c r="BR40" s="138"/>
      <c r="BS40" s="138"/>
      <c r="BT40" s="138"/>
    </row>
    <row r="41" spans="1:72" s="136" customFormat="1" ht="13.5" customHeight="1">
      <c r="A41" s="154"/>
      <c r="B41" s="817" t="s">
        <v>126</v>
      </c>
      <c r="C41" s="818"/>
      <c r="D41" s="818"/>
      <c r="E41" s="818"/>
      <c r="F41" s="818"/>
      <c r="G41" s="818"/>
      <c r="H41" s="819"/>
      <c r="I41" s="823"/>
      <c r="J41" s="825"/>
      <c r="K41" s="825"/>
      <c r="L41" s="827"/>
      <c r="M41" s="829" t="s">
        <v>127</v>
      </c>
      <c r="N41" s="830"/>
      <c r="O41" s="830"/>
      <c r="P41" s="830"/>
      <c r="Q41" s="830"/>
      <c r="R41" s="891"/>
      <c r="S41" s="893"/>
      <c r="T41" s="827"/>
      <c r="U41" s="833" t="s">
        <v>128</v>
      </c>
      <c r="V41" s="834"/>
      <c r="W41" s="834"/>
      <c r="X41" s="835"/>
      <c r="Y41" s="202"/>
      <c r="Z41" s="202"/>
      <c r="AA41" s="203"/>
      <c r="AB41" s="203"/>
      <c r="AC41" s="203"/>
      <c r="AD41" s="204"/>
      <c r="AE41" s="204"/>
      <c r="AF41" s="204"/>
      <c r="AG41" s="205"/>
      <c r="AJ41" s="206" t="b">
        <v>0</v>
      </c>
      <c r="AK41" s="156"/>
      <c r="AL41" s="839" t="s">
        <v>126</v>
      </c>
      <c r="AM41" s="840"/>
      <c r="AN41" s="840"/>
      <c r="AO41" s="840"/>
      <c r="AP41" s="840"/>
      <c r="AQ41" s="840"/>
      <c r="AR41" s="841"/>
      <c r="AS41" s="845" t="s">
        <v>129</v>
      </c>
      <c r="AT41" s="885" t="s">
        <v>129</v>
      </c>
      <c r="AU41" s="885" t="s">
        <v>129</v>
      </c>
      <c r="AV41" s="847" t="s">
        <v>129</v>
      </c>
      <c r="AW41" s="839" t="s">
        <v>127</v>
      </c>
      <c r="AX41" s="840"/>
      <c r="AY41" s="840"/>
      <c r="AZ41" s="840"/>
      <c r="BA41" s="840"/>
      <c r="BB41" s="887" t="s">
        <v>129</v>
      </c>
      <c r="BC41" s="889" t="s">
        <v>129</v>
      </c>
      <c r="BD41" s="847" t="s">
        <v>129</v>
      </c>
      <c r="BE41" s="849" t="s">
        <v>128</v>
      </c>
      <c r="BF41" s="850"/>
      <c r="BG41" s="850"/>
      <c r="BH41" s="851"/>
      <c r="BI41" s="207"/>
      <c r="BJ41" s="207"/>
      <c r="BK41" s="188"/>
      <c r="BL41" s="188"/>
      <c r="BM41" s="188"/>
      <c r="BN41" s="183"/>
      <c r="BO41" s="183"/>
      <c r="BP41" s="183"/>
      <c r="BQ41" s="208"/>
      <c r="BR41" s="138"/>
      <c r="BS41" s="138"/>
      <c r="BT41" s="138"/>
    </row>
    <row r="42" spans="1:72" s="136" customFormat="1" ht="13.5" customHeight="1">
      <c r="A42" s="154"/>
      <c r="B42" s="820"/>
      <c r="C42" s="821"/>
      <c r="D42" s="821"/>
      <c r="E42" s="821"/>
      <c r="F42" s="821"/>
      <c r="G42" s="821"/>
      <c r="H42" s="822"/>
      <c r="I42" s="824"/>
      <c r="J42" s="826"/>
      <c r="K42" s="826"/>
      <c r="L42" s="828"/>
      <c r="M42" s="831"/>
      <c r="N42" s="832"/>
      <c r="O42" s="832"/>
      <c r="P42" s="832"/>
      <c r="Q42" s="832"/>
      <c r="R42" s="892"/>
      <c r="S42" s="894"/>
      <c r="T42" s="828"/>
      <c r="U42" s="836"/>
      <c r="V42" s="837"/>
      <c r="W42" s="837"/>
      <c r="X42" s="838"/>
      <c r="Y42" s="209"/>
      <c r="Z42" s="209"/>
      <c r="AA42" s="210"/>
      <c r="AB42" s="210"/>
      <c r="AC42" s="210"/>
      <c r="AD42" s="211"/>
      <c r="AE42" s="211"/>
      <c r="AF42" s="211"/>
      <c r="AG42" s="212"/>
      <c r="AJ42" s="206" t="b">
        <v>0</v>
      </c>
      <c r="AK42" s="156"/>
      <c r="AL42" s="842"/>
      <c r="AM42" s="843"/>
      <c r="AN42" s="843"/>
      <c r="AO42" s="843"/>
      <c r="AP42" s="843"/>
      <c r="AQ42" s="843"/>
      <c r="AR42" s="844"/>
      <c r="AS42" s="846"/>
      <c r="AT42" s="886"/>
      <c r="AU42" s="886"/>
      <c r="AV42" s="848"/>
      <c r="AW42" s="842"/>
      <c r="AX42" s="843"/>
      <c r="AY42" s="843"/>
      <c r="AZ42" s="843"/>
      <c r="BA42" s="843"/>
      <c r="BB42" s="888"/>
      <c r="BC42" s="890"/>
      <c r="BD42" s="848"/>
      <c r="BE42" s="852"/>
      <c r="BF42" s="853"/>
      <c r="BG42" s="853"/>
      <c r="BH42" s="854"/>
      <c r="BI42" s="213"/>
      <c r="BJ42" s="213"/>
      <c r="BK42" s="189"/>
      <c r="BL42" s="189"/>
      <c r="BM42" s="189"/>
      <c r="BN42" s="214"/>
      <c r="BO42" s="214"/>
      <c r="BP42" s="214"/>
      <c r="BQ42" s="215"/>
      <c r="BR42" s="138"/>
      <c r="BS42" s="138"/>
      <c r="BT42" s="138"/>
    </row>
    <row r="43" spans="1:72" s="136" customFormat="1" ht="13.5" customHeight="1">
      <c r="A43" s="154"/>
      <c r="B43" s="855" t="s">
        <v>130</v>
      </c>
      <c r="C43" s="856"/>
      <c r="D43" s="856"/>
      <c r="E43" s="856"/>
      <c r="F43" s="856"/>
      <c r="G43" s="857"/>
      <c r="H43" s="864"/>
      <c r="I43" s="865"/>
      <c r="J43" s="865"/>
      <c r="K43" s="865"/>
      <c r="L43" s="865"/>
      <c r="M43" s="865"/>
      <c r="N43" s="865"/>
      <c r="O43" s="865"/>
      <c r="P43" s="865"/>
      <c r="Q43" s="865"/>
      <c r="R43" s="865"/>
      <c r="S43" s="865"/>
      <c r="T43" s="865"/>
      <c r="U43" s="865"/>
      <c r="V43" s="865"/>
      <c r="W43" s="865"/>
      <c r="X43" s="865"/>
      <c r="Y43" s="865"/>
      <c r="Z43" s="865"/>
      <c r="AA43" s="865"/>
      <c r="AB43" s="865"/>
      <c r="AC43" s="865"/>
      <c r="AD43" s="865"/>
      <c r="AE43" s="865"/>
      <c r="AF43" s="865"/>
      <c r="AG43" s="866"/>
      <c r="AJ43" s="206" t="b">
        <v>0</v>
      </c>
      <c r="AK43" s="156"/>
      <c r="AL43" s="849" t="s">
        <v>130</v>
      </c>
      <c r="AM43" s="850"/>
      <c r="AN43" s="850"/>
      <c r="AO43" s="850"/>
      <c r="AP43" s="850"/>
      <c r="AQ43" s="851"/>
      <c r="AR43" s="876" t="s">
        <v>131</v>
      </c>
      <c r="AS43" s="877"/>
      <c r="AT43" s="877"/>
      <c r="AU43" s="877"/>
      <c r="AV43" s="877"/>
      <c r="AW43" s="877"/>
      <c r="AX43" s="877"/>
      <c r="AY43" s="877"/>
      <c r="AZ43" s="877"/>
      <c r="BA43" s="877"/>
      <c r="BB43" s="877"/>
      <c r="BC43" s="877"/>
      <c r="BD43" s="877"/>
      <c r="BE43" s="877"/>
      <c r="BF43" s="877"/>
      <c r="BG43" s="877"/>
      <c r="BH43" s="877"/>
      <c r="BI43" s="877"/>
      <c r="BJ43" s="877"/>
      <c r="BK43" s="877"/>
      <c r="BL43" s="877"/>
      <c r="BM43" s="877"/>
      <c r="BN43" s="877"/>
      <c r="BO43" s="877"/>
      <c r="BP43" s="877"/>
      <c r="BQ43" s="878"/>
      <c r="BR43" s="138"/>
      <c r="BS43" s="138"/>
      <c r="BT43" s="138"/>
    </row>
    <row r="44" spans="1:72" s="136" customFormat="1" ht="13.5" customHeight="1">
      <c r="A44" s="154"/>
      <c r="B44" s="858"/>
      <c r="C44" s="859"/>
      <c r="D44" s="859"/>
      <c r="E44" s="859"/>
      <c r="F44" s="859"/>
      <c r="G44" s="860"/>
      <c r="H44" s="867"/>
      <c r="I44" s="868"/>
      <c r="J44" s="868"/>
      <c r="K44" s="868"/>
      <c r="L44" s="868"/>
      <c r="M44" s="868"/>
      <c r="N44" s="868"/>
      <c r="O44" s="868"/>
      <c r="P44" s="868"/>
      <c r="Q44" s="868"/>
      <c r="R44" s="868"/>
      <c r="S44" s="868"/>
      <c r="T44" s="868"/>
      <c r="U44" s="868"/>
      <c r="V44" s="868"/>
      <c r="W44" s="868"/>
      <c r="X44" s="868"/>
      <c r="Y44" s="868"/>
      <c r="Z44" s="868"/>
      <c r="AA44" s="868"/>
      <c r="AB44" s="868"/>
      <c r="AC44" s="868"/>
      <c r="AD44" s="868"/>
      <c r="AE44" s="868"/>
      <c r="AF44" s="868"/>
      <c r="AG44" s="869"/>
      <c r="AJ44" s="206">
        <f>COUNTIFS($AJ$41:$AJ$43,TRUE)</f>
        <v>0</v>
      </c>
      <c r="AK44" s="156"/>
      <c r="AL44" s="873"/>
      <c r="AM44" s="874"/>
      <c r="AN44" s="874"/>
      <c r="AO44" s="874"/>
      <c r="AP44" s="874"/>
      <c r="AQ44" s="875"/>
      <c r="AR44" s="879"/>
      <c r="AS44" s="880"/>
      <c r="AT44" s="880"/>
      <c r="AU44" s="880"/>
      <c r="AV44" s="880"/>
      <c r="AW44" s="880"/>
      <c r="AX44" s="880"/>
      <c r="AY44" s="880"/>
      <c r="AZ44" s="880"/>
      <c r="BA44" s="880"/>
      <c r="BB44" s="880"/>
      <c r="BC44" s="880"/>
      <c r="BD44" s="880"/>
      <c r="BE44" s="880"/>
      <c r="BF44" s="880"/>
      <c r="BG44" s="880"/>
      <c r="BH44" s="880"/>
      <c r="BI44" s="880"/>
      <c r="BJ44" s="880"/>
      <c r="BK44" s="880"/>
      <c r="BL44" s="880"/>
      <c r="BM44" s="880"/>
      <c r="BN44" s="880"/>
      <c r="BO44" s="880"/>
      <c r="BP44" s="880"/>
      <c r="BQ44" s="881"/>
      <c r="BR44" s="138"/>
      <c r="BS44" s="138"/>
      <c r="BT44" s="138"/>
    </row>
    <row r="45" spans="1:72" s="136" customFormat="1" ht="13.5" customHeight="1">
      <c r="A45" s="154"/>
      <c r="B45" s="861"/>
      <c r="C45" s="862"/>
      <c r="D45" s="862"/>
      <c r="E45" s="862"/>
      <c r="F45" s="862"/>
      <c r="G45" s="863"/>
      <c r="H45" s="870"/>
      <c r="I45" s="871"/>
      <c r="J45" s="871"/>
      <c r="K45" s="871"/>
      <c r="L45" s="871"/>
      <c r="M45" s="871"/>
      <c r="N45" s="871"/>
      <c r="O45" s="871"/>
      <c r="P45" s="871"/>
      <c r="Q45" s="871"/>
      <c r="R45" s="871"/>
      <c r="S45" s="871"/>
      <c r="T45" s="871"/>
      <c r="U45" s="871"/>
      <c r="V45" s="871"/>
      <c r="W45" s="871"/>
      <c r="X45" s="871"/>
      <c r="Y45" s="871"/>
      <c r="Z45" s="871"/>
      <c r="AA45" s="871"/>
      <c r="AB45" s="871"/>
      <c r="AC45" s="871"/>
      <c r="AD45" s="871"/>
      <c r="AE45" s="871"/>
      <c r="AF45" s="871"/>
      <c r="AG45" s="872"/>
      <c r="AK45" s="156"/>
      <c r="AL45" s="852"/>
      <c r="AM45" s="853"/>
      <c r="AN45" s="853"/>
      <c r="AO45" s="853"/>
      <c r="AP45" s="853"/>
      <c r="AQ45" s="854"/>
      <c r="AR45" s="882"/>
      <c r="AS45" s="883"/>
      <c r="AT45" s="883"/>
      <c r="AU45" s="883"/>
      <c r="AV45" s="883"/>
      <c r="AW45" s="883"/>
      <c r="AX45" s="883"/>
      <c r="AY45" s="883"/>
      <c r="AZ45" s="883"/>
      <c r="BA45" s="883"/>
      <c r="BB45" s="883"/>
      <c r="BC45" s="883"/>
      <c r="BD45" s="883"/>
      <c r="BE45" s="883"/>
      <c r="BF45" s="883"/>
      <c r="BG45" s="883"/>
      <c r="BH45" s="883"/>
      <c r="BI45" s="883"/>
      <c r="BJ45" s="883"/>
      <c r="BK45" s="883"/>
      <c r="BL45" s="883"/>
      <c r="BM45" s="883"/>
      <c r="BN45" s="883"/>
      <c r="BO45" s="883"/>
      <c r="BP45" s="883"/>
      <c r="BQ45" s="884"/>
      <c r="BR45" s="138"/>
      <c r="BS45" s="138"/>
      <c r="BT45" s="138"/>
    </row>
    <row r="46" spans="1:72" s="136" customFormat="1" ht="13.5" customHeight="1">
      <c r="A46" s="154"/>
      <c r="B46" s="817" t="s">
        <v>132</v>
      </c>
      <c r="C46" s="818"/>
      <c r="D46" s="818"/>
      <c r="E46" s="818"/>
      <c r="F46" s="818"/>
      <c r="G46" s="819"/>
      <c r="H46" s="823"/>
      <c r="I46" s="825"/>
      <c r="J46" s="825"/>
      <c r="K46" s="825"/>
      <c r="L46" s="825"/>
      <c r="M46" s="825"/>
      <c r="N46" s="827"/>
      <c r="O46" s="318"/>
      <c r="P46" s="318"/>
      <c r="Q46" s="318"/>
      <c r="R46" s="318"/>
      <c r="S46" s="318"/>
      <c r="T46" s="318"/>
      <c r="U46" s="318"/>
      <c r="V46" s="318"/>
      <c r="W46" s="318"/>
      <c r="X46" s="318"/>
      <c r="Y46" s="318"/>
      <c r="Z46" s="318"/>
      <c r="AA46" s="319"/>
      <c r="AB46" s="319"/>
      <c r="AC46" s="319"/>
      <c r="AD46" s="320"/>
      <c r="AE46" s="320"/>
      <c r="AF46" s="320"/>
      <c r="AG46" s="320"/>
      <c r="AH46" s="321"/>
      <c r="AK46" s="156"/>
      <c r="AL46" s="839" t="s">
        <v>132</v>
      </c>
      <c r="AM46" s="840"/>
      <c r="AN46" s="840"/>
      <c r="AO46" s="840"/>
      <c r="AP46" s="840"/>
      <c r="AQ46" s="841"/>
      <c r="AR46" s="845" t="s">
        <v>129</v>
      </c>
      <c r="AS46" s="885" t="s">
        <v>129</v>
      </c>
      <c r="AT46" s="885" t="s">
        <v>129</v>
      </c>
      <c r="AU46" s="885" t="s">
        <v>129</v>
      </c>
      <c r="AV46" s="885" t="s">
        <v>129</v>
      </c>
      <c r="AW46" s="885" t="s">
        <v>129</v>
      </c>
      <c r="AX46" s="847" t="s">
        <v>129</v>
      </c>
      <c r="AY46" s="213"/>
      <c r="AZ46" s="213"/>
      <c r="BA46" s="213"/>
      <c r="BB46" s="213"/>
      <c r="BC46" s="213"/>
      <c r="BD46" s="213"/>
      <c r="BE46" s="213"/>
      <c r="BF46" s="213"/>
      <c r="BG46" s="213"/>
      <c r="BH46" s="213"/>
      <c r="BI46" s="213"/>
      <c r="BJ46" s="213"/>
      <c r="BK46" s="189"/>
      <c r="BL46" s="189"/>
      <c r="BM46" s="189"/>
      <c r="BN46" s="214"/>
      <c r="BO46" s="214"/>
      <c r="BP46" s="214"/>
      <c r="BQ46" s="214"/>
      <c r="BR46" s="138"/>
      <c r="BS46" s="138"/>
      <c r="BT46" s="138"/>
    </row>
    <row r="47" spans="1:72" s="136" customFormat="1" ht="13.5" customHeight="1">
      <c r="A47" s="154"/>
      <c r="B47" s="820"/>
      <c r="C47" s="821"/>
      <c r="D47" s="821"/>
      <c r="E47" s="821"/>
      <c r="F47" s="821"/>
      <c r="G47" s="822"/>
      <c r="H47" s="824"/>
      <c r="I47" s="826"/>
      <c r="J47" s="826"/>
      <c r="K47" s="826"/>
      <c r="L47" s="826"/>
      <c r="M47" s="826"/>
      <c r="N47" s="828"/>
      <c r="O47" s="322"/>
      <c r="P47" s="322"/>
      <c r="Q47" s="322"/>
      <c r="R47" s="322"/>
      <c r="S47" s="322"/>
      <c r="T47" s="322"/>
      <c r="U47" s="322"/>
      <c r="V47" s="322"/>
      <c r="W47" s="322"/>
      <c r="X47" s="322"/>
      <c r="Y47" s="322"/>
      <c r="Z47" s="322"/>
      <c r="AA47" s="319"/>
      <c r="AB47" s="323"/>
      <c r="AC47" s="323"/>
      <c r="AD47" s="321"/>
      <c r="AE47" s="321"/>
      <c r="AF47" s="321"/>
      <c r="AG47" s="321"/>
      <c r="AH47" s="321"/>
      <c r="AK47" s="156"/>
      <c r="AL47" s="842"/>
      <c r="AM47" s="843"/>
      <c r="AN47" s="843"/>
      <c r="AO47" s="843"/>
      <c r="AP47" s="843"/>
      <c r="AQ47" s="844"/>
      <c r="AR47" s="846"/>
      <c r="AS47" s="886"/>
      <c r="AT47" s="886"/>
      <c r="AU47" s="886"/>
      <c r="AV47" s="886"/>
      <c r="AW47" s="886"/>
      <c r="AX47" s="848"/>
      <c r="AY47" s="216"/>
      <c r="AZ47" s="216"/>
      <c r="BA47" s="216"/>
      <c r="BB47" s="216"/>
      <c r="BC47" s="216"/>
      <c r="BD47" s="216"/>
      <c r="BE47" s="216"/>
      <c r="BF47" s="216"/>
      <c r="BG47" s="216"/>
      <c r="BH47" s="216"/>
      <c r="BI47" s="216"/>
      <c r="BJ47" s="216"/>
      <c r="BK47" s="189"/>
      <c r="BL47" s="190"/>
      <c r="BM47" s="190"/>
      <c r="BN47" s="191"/>
      <c r="BO47" s="191"/>
      <c r="BP47" s="191"/>
      <c r="BQ47" s="191"/>
      <c r="BR47" s="138"/>
      <c r="BS47" s="138"/>
      <c r="BT47" s="138"/>
    </row>
    <row r="48" spans="1:72" s="136" customFormat="1" ht="13.5" customHeight="1">
      <c r="A48" s="154"/>
      <c r="B48" s="154" t="s">
        <v>133</v>
      </c>
      <c r="D48" s="154"/>
      <c r="E48" s="154"/>
      <c r="F48" s="154"/>
      <c r="G48" s="154"/>
      <c r="H48" s="154"/>
      <c r="I48" s="154"/>
      <c r="J48" s="154"/>
      <c r="K48" s="154"/>
      <c r="L48" s="154"/>
      <c r="M48" s="154"/>
      <c r="N48" s="154"/>
      <c r="O48" s="154"/>
      <c r="P48" s="154"/>
      <c r="Q48" s="154"/>
      <c r="R48" s="154"/>
      <c r="S48" s="154"/>
      <c r="T48" s="154"/>
      <c r="U48" s="154"/>
      <c r="V48" s="155"/>
      <c r="W48" s="155"/>
      <c r="X48" s="155"/>
      <c r="Y48" s="155"/>
      <c r="Z48" s="155"/>
      <c r="AA48" s="155"/>
      <c r="AB48" s="155"/>
      <c r="AC48" s="155"/>
      <c r="AK48" s="156"/>
      <c r="AL48" s="156" t="s">
        <v>133</v>
      </c>
      <c r="AM48" s="138"/>
      <c r="AN48" s="156"/>
      <c r="AO48" s="156"/>
      <c r="AP48" s="156"/>
      <c r="AQ48" s="156"/>
      <c r="AR48" s="156"/>
      <c r="AS48" s="156"/>
      <c r="AT48" s="156"/>
      <c r="AU48" s="156"/>
      <c r="AV48" s="156"/>
      <c r="AW48" s="156"/>
      <c r="AX48" s="156"/>
      <c r="AY48" s="156"/>
      <c r="AZ48" s="156"/>
      <c r="BA48" s="156"/>
      <c r="BB48" s="156"/>
      <c r="BC48" s="156"/>
      <c r="BD48" s="156"/>
      <c r="BE48" s="156"/>
      <c r="BF48" s="157"/>
      <c r="BG48" s="157"/>
      <c r="BH48" s="157"/>
      <c r="BI48" s="157"/>
      <c r="BJ48" s="157"/>
      <c r="BK48" s="157"/>
      <c r="BL48" s="157"/>
      <c r="BM48" s="157"/>
      <c r="BN48" s="138"/>
      <c r="BO48" s="138"/>
      <c r="BP48" s="138"/>
      <c r="BQ48" s="138"/>
      <c r="BR48" s="138"/>
      <c r="BS48" s="138"/>
      <c r="BT48" s="138"/>
    </row>
    <row r="49" spans="2:72" s="136" customFormat="1" ht="13.5" customHeight="1" thickBot="1">
      <c r="U49" s="217"/>
      <c r="V49" s="137"/>
      <c r="W49" s="137"/>
      <c r="X49" s="137"/>
      <c r="Y49" s="137"/>
      <c r="Z49" s="218"/>
      <c r="AA49" s="137"/>
      <c r="AB49" s="137"/>
      <c r="AC49" s="137"/>
      <c r="AK49" s="138"/>
      <c r="AL49" s="138"/>
      <c r="AM49" s="138"/>
      <c r="AN49" s="138"/>
      <c r="AO49" s="138"/>
      <c r="AP49" s="138"/>
      <c r="AQ49" s="138"/>
      <c r="AR49" s="138"/>
      <c r="AS49" s="138"/>
      <c r="AT49" s="138"/>
      <c r="AU49" s="138"/>
      <c r="AV49" s="138"/>
      <c r="AW49" s="138"/>
      <c r="AX49" s="138"/>
      <c r="AY49" s="138"/>
      <c r="AZ49" s="138"/>
      <c r="BA49" s="138"/>
      <c r="BB49" s="138"/>
      <c r="BC49" s="138"/>
      <c r="BD49" s="138"/>
      <c r="BE49" s="219"/>
      <c r="BF49" s="139"/>
      <c r="BG49" s="139"/>
      <c r="BH49" s="139"/>
      <c r="BI49" s="139"/>
      <c r="BJ49" s="220"/>
      <c r="BK49" s="139"/>
      <c r="BL49" s="139"/>
      <c r="BM49" s="139"/>
      <c r="BN49" s="138"/>
      <c r="BO49" s="138"/>
      <c r="BP49" s="138"/>
      <c r="BQ49" s="138"/>
      <c r="BR49" s="138"/>
      <c r="BS49" s="138"/>
      <c r="BT49" s="138"/>
    </row>
    <row r="50" spans="2:72" s="136" customFormat="1" ht="13.5" customHeight="1" thickTop="1">
      <c r="B50" s="895" t="s">
        <v>134</v>
      </c>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7"/>
      <c r="AK50" s="138"/>
      <c r="AL50" s="904" t="s">
        <v>134</v>
      </c>
      <c r="AM50" s="905"/>
      <c r="AN50" s="905"/>
      <c r="AO50" s="905"/>
      <c r="AP50" s="905"/>
      <c r="AQ50" s="905"/>
      <c r="AR50" s="905"/>
      <c r="AS50" s="905"/>
      <c r="AT50" s="905"/>
      <c r="AU50" s="905"/>
      <c r="AV50" s="905"/>
      <c r="AW50" s="905"/>
      <c r="AX50" s="905"/>
      <c r="AY50" s="905"/>
      <c r="AZ50" s="905"/>
      <c r="BA50" s="905"/>
      <c r="BB50" s="905"/>
      <c r="BC50" s="905"/>
      <c r="BD50" s="905"/>
      <c r="BE50" s="905"/>
      <c r="BF50" s="905"/>
      <c r="BG50" s="905"/>
      <c r="BH50" s="905"/>
      <c r="BI50" s="905"/>
      <c r="BJ50" s="905"/>
      <c r="BK50" s="905"/>
      <c r="BL50" s="905"/>
      <c r="BM50" s="905"/>
      <c r="BN50" s="905"/>
      <c r="BO50" s="905"/>
      <c r="BP50" s="905"/>
      <c r="BQ50" s="906"/>
      <c r="BR50" s="138"/>
      <c r="BS50" s="138"/>
      <c r="BT50" s="138"/>
    </row>
    <row r="51" spans="2:72" s="136" customFormat="1" ht="13.5" customHeight="1">
      <c r="B51" s="898"/>
      <c r="C51" s="899"/>
      <c r="D51" s="899"/>
      <c r="E51" s="899"/>
      <c r="F51" s="899"/>
      <c r="G51" s="899"/>
      <c r="H51" s="899"/>
      <c r="I51" s="899"/>
      <c r="J51" s="899"/>
      <c r="K51" s="899"/>
      <c r="L51" s="899"/>
      <c r="M51" s="899"/>
      <c r="N51" s="899"/>
      <c r="O51" s="899"/>
      <c r="P51" s="899"/>
      <c r="Q51" s="899"/>
      <c r="R51" s="899"/>
      <c r="S51" s="899"/>
      <c r="T51" s="899"/>
      <c r="U51" s="899"/>
      <c r="V51" s="899"/>
      <c r="W51" s="899"/>
      <c r="X51" s="899"/>
      <c r="Y51" s="899"/>
      <c r="Z51" s="899"/>
      <c r="AA51" s="899"/>
      <c r="AB51" s="899"/>
      <c r="AC51" s="899"/>
      <c r="AD51" s="899"/>
      <c r="AE51" s="899"/>
      <c r="AF51" s="899"/>
      <c r="AG51" s="900"/>
      <c r="AK51" s="138"/>
      <c r="AL51" s="907"/>
      <c r="AM51" s="908"/>
      <c r="AN51" s="908"/>
      <c r="AO51" s="908"/>
      <c r="AP51" s="908"/>
      <c r="AQ51" s="908"/>
      <c r="AR51" s="908"/>
      <c r="AS51" s="908"/>
      <c r="AT51" s="908"/>
      <c r="AU51" s="908"/>
      <c r="AV51" s="908"/>
      <c r="AW51" s="908"/>
      <c r="AX51" s="908"/>
      <c r="AY51" s="908"/>
      <c r="AZ51" s="908"/>
      <c r="BA51" s="908"/>
      <c r="BB51" s="908"/>
      <c r="BC51" s="908"/>
      <c r="BD51" s="908"/>
      <c r="BE51" s="908"/>
      <c r="BF51" s="908"/>
      <c r="BG51" s="908"/>
      <c r="BH51" s="908"/>
      <c r="BI51" s="908"/>
      <c r="BJ51" s="908"/>
      <c r="BK51" s="908"/>
      <c r="BL51" s="908"/>
      <c r="BM51" s="908"/>
      <c r="BN51" s="908"/>
      <c r="BO51" s="908"/>
      <c r="BP51" s="908"/>
      <c r="BQ51" s="909"/>
      <c r="BR51" s="138"/>
      <c r="BS51" s="138"/>
      <c r="BT51" s="138"/>
    </row>
    <row r="52" spans="2:72" s="136" customFormat="1" ht="13.5" customHeight="1">
      <c r="B52" s="898"/>
      <c r="C52" s="899"/>
      <c r="D52" s="899"/>
      <c r="E52" s="899"/>
      <c r="F52" s="899"/>
      <c r="G52" s="899"/>
      <c r="H52" s="899"/>
      <c r="I52" s="899"/>
      <c r="J52" s="899"/>
      <c r="K52" s="899"/>
      <c r="L52" s="899"/>
      <c r="M52" s="899"/>
      <c r="N52" s="899"/>
      <c r="O52" s="899"/>
      <c r="P52" s="899"/>
      <c r="Q52" s="899"/>
      <c r="R52" s="899"/>
      <c r="S52" s="899"/>
      <c r="T52" s="899"/>
      <c r="U52" s="899"/>
      <c r="V52" s="899"/>
      <c r="W52" s="899"/>
      <c r="X52" s="899"/>
      <c r="Y52" s="899"/>
      <c r="Z52" s="899"/>
      <c r="AA52" s="899"/>
      <c r="AB52" s="899"/>
      <c r="AC52" s="899"/>
      <c r="AD52" s="899"/>
      <c r="AE52" s="899"/>
      <c r="AF52" s="899"/>
      <c r="AG52" s="900"/>
      <c r="AK52" s="138"/>
      <c r="AL52" s="907"/>
      <c r="AM52" s="908"/>
      <c r="AN52" s="908"/>
      <c r="AO52" s="908"/>
      <c r="AP52" s="908"/>
      <c r="AQ52" s="908"/>
      <c r="AR52" s="908"/>
      <c r="AS52" s="908"/>
      <c r="AT52" s="908"/>
      <c r="AU52" s="908"/>
      <c r="AV52" s="908"/>
      <c r="AW52" s="908"/>
      <c r="AX52" s="908"/>
      <c r="AY52" s="908"/>
      <c r="AZ52" s="908"/>
      <c r="BA52" s="908"/>
      <c r="BB52" s="908"/>
      <c r="BC52" s="908"/>
      <c r="BD52" s="908"/>
      <c r="BE52" s="908"/>
      <c r="BF52" s="908"/>
      <c r="BG52" s="908"/>
      <c r="BH52" s="908"/>
      <c r="BI52" s="908"/>
      <c r="BJ52" s="908"/>
      <c r="BK52" s="908"/>
      <c r="BL52" s="908"/>
      <c r="BM52" s="908"/>
      <c r="BN52" s="908"/>
      <c r="BO52" s="908"/>
      <c r="BP52" s="908"/>
      <c r="BQ52" s="909"/>
      <c r="BR52" s="138"/>
      <c r="BS52" s="138"/>
      <c r="BT52" s="138"/>
    </row>
    <row r="53" spans="2:72" s="136" customFormat="1" ht="13.5" customHeight="1">
      <c r="B53" s="898"/>
      <c r="C53" s="899"/>
      <c r="D53" s="899"/>
      <c r="E53" s="899"/>
      <c r="F53" s="899"/>
      <c r="G53" s="899"/>
      <c r="H53" s="899"/>
      <c r="I53" s="899"/>
      <c r="J53" s="899"/>
      <c r="K53" s="899"/>
      <c r="L53" s="899"/>
      <c r="M53" s="899"/>
      <c r="N53" s="899"/>
      <c r="O53" s="899"/>
      <c r="P53" s="899"/>
      <c r="Q53" s="899"/>
      <c r="R53" s="899"/>
      <c r="S53" s="899"/>
      <c r="T53" s="899"/>
      <c r="U53" s="899"/>
      <c r="V53" s="899"/>
      <c r="W53" s="899"/>
      <c r="X53" s="899"/>
      <c r="Y53" s="899"/>
      <c r="Z53" s="899"/>
      <c r="AA53" s="899"/>
      <c r="AB53" s="899"/>
      <c r="AC53" s="899"/>
      <c r="AD53" s="899"/>
      <c r="AE53" s="899"/>
      <c r="AF53" s="899"/>
      <c r="AG53" s="900"/>
      <c r="AK53" s="138"/>
      <c r="AL53" s="907"/>
      <c r="AM53" s="908"/>
      <c r="AN53" s="908"/>
      <c r="AO53" s="908"/>
      <c r="AP53" s="908"/>
      <c r="AQ53" s="908"/>
      <c r="AR53" s="908"/>
      <c r="AS53" s="908"/>
      <c r="AT53" s="908"/>
      <c r="AU53" s="908"/>
      <c r="AV53" s="908"/>
      <c r="AW53" s="908"/>
      <c r="AX53" s="908"/>
      <c r="AY53" s="908"/>
      <c r="AZ53" s="908"/>
      <c r="BA53" s="908"/>
      <c r="BB53" s="908"/>
      <c r="BC53" s="908"/>
      <c r="BD53" s="908"/>
      <c r="BE53" s="908"/>
      <c r="BF53" s="908"/>
      <c r="BG53" s="908"/>
      <c r="BH53" s="908"/>
      <c r="BI53" s="908"/>
      <c r="BJ53" s="908"/>
      <c r="BK53" s="908"/>
      <c r="BL53" s="908"/>
      <c r="BM53" s="908"/>
      <c r="BN53" s="908"/>
      <c r="BO53" s="908"/>
      <c r="BP53" s="908"/>
      <c r="BQ53" s="909"/>
      <c r="BR53" s="138"/>
      <c r="BS53" s="138"/>
      <c r="BT53" s="138"/>
    </row>
    <row r="54" spans="2:72" s="136" customFormat="1" ht="13.5" customHeight="1">
      <c r="B54" s="898"/>
      <c r="C54" s="899"/>
      <c r="D54" s="899"/>
      <c r="E54" s="899"/>
      <c r="F54" s="899"/>
      <c r="G54" s="899"/>
      <c r="H54" s="899"/>
      <c r="I54" s="899"/>
      <c r="J54" s="899"/>
      <c r="K54" s="899"/>
      <c r="L54" s="899"/>
      <c r="M54" s="899"/>
      <c r="N54" s="899"/>
      <c r="O54" s="899"/>
      <c r="P54" s="899"/>
      <c r="Q54" s="899"/>
      <c r="R54" s="899"/>
      <c r="S54" s="899"/>
      <c r="T54" s="899"/>
      <c r="U54" s="899"/>
      <c r="V54" s="899"/>
      <c r="W54" s="899"/>
      <c r="X54" s="899"/>
      <c r="Y54" s="899"/>
      <c r="Z54" s="899"/>
      <c r="AA54" s="899"/>
      <c r="AB54" s="899"/>
      <c r="AC54" s="899"/>
      <c r="AD54" s="899"/>
      <c r="AE54" s="899"/>
      <c r="AF54" s="899"/>
      <c r="AG54" s="900"/>
      <c r="AK54" s="138"/>
      <c r="AL54" s="907"/>
      <c r="AM54" s="908"/>
      <c r="AN54" s="908"/>
      <c r="AO54" s="908"/>
      <c r="AP54" s="908"/>
      <c r="AQ54" s="908"/>
      <c r="AR54" s="908"/>
      <c r="AS54" s="908"/>
      <c r="AT54" s="908"/>
      <c r="AU54" s="908"/>
      <c r="AV54" s="908"/>
      <c r="AW54" s="908"/>
      <c r="AX54" s="908"/>
      <c r="AY54" s="908"/>
      <c r="AZ54" s="908"/>
      <c r="BA54" s="908"/>
      <c r="BB54" s="908"/>
      <c r="BC54" s="908"/>
      <c r="BD54" s="908"/>
      <c r="BE54" s="908"/>
      <c r="BF54" s="908"/>
      <c r="BG54" s="908"/>
      <c r="BH54" s="908"/>
      <c r="BI54" s="908"/>
      <c r="BJ54" s="908"/>
      <c r="BK54" s="908"/>
      <c r="BL54" s="908"/>
      <c r="BM54" s="908"/>
      <c r="BN54" s="908"/>
      <c r="BO54" s="908"/>
      <c r="BP54" s="908"/>
      <c r="BQ54" s="909"/>
      <c r="BR54" s="138"/>
      <c r="BS54" s="138"/>
      <c r="BT54" s="138"/>
    </row>
    <row r="55" spans="2:72" s="136" customFormat="1" ht="13.5" customHeight="1">
      <c r="B55" s="898"/>
      <c r="C55" s="899"/>
      <c r="D55" s="899"/>
      <c r="E55" s="899"/>
      <c r="F55" s="899"/>
      <c r="G55" s="899"/>
      <c r="H55" s="899"/>
      <c r="I55" s="899"/>
      <c r="J55" s="899"/>
      <c r="K55" s="899"/>
      <c r="L55" s="899"/>
      <c r="M55" s="899"/>
      <c r="N55" s="899"/>
      <c r="O55" s="899"/>
      <c r="P55" s="899"/>
      <c r="Q55" s="899"/>
      <c r="R55" s="899"/>
      <c r="S55" s="899"/>
      <c r="T55" s="899"/>
      <c r="U55" s="899"/>
      <c r="V55" s="899"/>
      <c r="W55" s="899"/>
      <c r="X55" s="899"/>
      <c r="Y55" s="899"/>
      <c r="Z55" s="899"/>
      <c r="AA55" s="899"/>
      <c r="AB55" s="899"/>
      <c r="AC55" s="899"/>
      <c r="AD55" s="899"/>
      <c r="AE55" s="899"/>
      <c r="AF55" s="899"/>
      <c r="AG55" s="900"/>
      <c r="AK55" s="138"/>
      <c r="AL55" s="907"/>
      <c r="AM55" s="908"/>
      <c r="AN55" s="908"/>
      <c r="AO55" s="908"/>
      <c r="AP55" s="908"/>
      <c r="AQ55" s="908"/>
      <c r="AR55" s="908"/>
      <c r="AS55" s="908"/>
      <c r="AT55" s="908"/>
      <c r="AU55" s="908"/>
      <c r="AV55" s="908"/>
      <c r="AW55" s="908"/>
      <c r="AX55" s="908"/>
      <c r="AY55" s="908"/>
      <c r="AZ55" s="908"/>
      <c r="BA55" s="908"/>
      <c r="BB55" s="908"/>
      <c r="BC55" s="908"/>
      <c r="BD55" s="908"/>
      <c r="BE55" s="908"/>
      <c r="BF55" s="908"/>
      <c r="BG55" s="908"/>
      <c r="BH55" s="908"/>
      <c r="BI55" s="908"/>
      <c r="BJ55" s="908"/>
      <c r="BK55" s="908"/>
      <c r="BL55" s="908"/>
      <c r="BM55" s="908"/>
      <c r="BN55" s="908"/>
      <c r="BO55" s="908"/>
      <c r="BP55" s="908"/>
      <c r="BQ55" s="909"/>
      <c r="BR55" s="138"/>
      <c r="BS55" s="138"/>
      <c r="BT55" s="138"/>
    </row>
    <row r="56" spans="2:72" s="136" customFormat="1" ht="13.5" customHeight="1">
      <c r="B56" s="898"/>
      <c r="C56" s="899"/>
      <c r="D56" s="899"/>
      <c r="E56" s="899"/>
      <c r="F56" s="899"/>
      <c r="G56" s="899"/>
      <c r="H56" s="899"/>
      <c r="I56" s="899"/>
      <c r="J56" s="899"/>
      <c r="K56" s="899"/>
      <c r="L56" s="899"/>
      <c r="M56" s="899"/>
      <c r="N56" s="899"/>
      <c r="O56" s="899"/>
      <c r="P56" s="899"/>
      <c r="Q56" s="899"/>
      <c r="R56" s="899"/>
      <c r="S56" s="899"/>
      <c r="T56" s="899"/>
      <c r="U56" s="899"/>
      <c r="V56" s="899"/>
      <c r="W56" s="899"/>
      <c r="X56" s="899"/>
      <c r="Y56" s="899"/>
      <c r="Z56" s="899"/>
      <c r="AA56" s="899"/>
      <c r="AB56" s="899"/>
      <c r="AC56" s="899"/>
      <c r="AD56" s="899"/>
      <c r="AE56" s="899"/>
      <c r="AF56" s="899"/>
      <c r="AG56" s="900"/>
      <c r="AK56" s="138"/>
      <c r="AL56" s="907"/>
      <c r="AM56" s="908"/>
      <c r="AN56" s="908"/>
      <c r="AO56" s="908"/>
      <c r="AP56" s="908"/>
      <c r="AQ56" s="908"/>
      <c r="AR56" s="908"/>
      <c r="AS56" s="908"/>
      <c r="AT56" s="908"/>
      <c r="AU56" s="908"/>
      <c r="AV56" s="908"/>
      <c r="AW56" s="908"/>
      <c r="AX56" s="908"/>
      <c r="AY56" s="908"/>
      <c r="AZ56" s="908"/>
      <c r="BA56" s="908"/>
      <c r="BB56" s="908"/>
      <c r="BC56" s="908"/>
      <c r="BD56" s="908"/>
      <c r="BE56" s="908"/>
      <c r="BF56" s="908"/>
      <c r="BG56" s="908"/>
      <c r="BH56" s="908"/>
      <c r="BI56" s="908"/>
      <c r="BJ56" s="908"/>
      <c r="BK56" s="908"/>
      <c r="BL56" s="908"/>
      <c r="BM56" s="908"/>
      <c r="BN56" s="908"/>
      <c r="BO56" s="908"/>
      <c r="BP56" s="908"/>
      <c r="BQ56" s="909"/>
      <c r="BR56" s="138"/>
      <c r="BS56" s="138"/>
      <c r="BT56" s="138"/>
    </row>
    <row r="57" spans="2:72" s="136" customFormat="1" ht="13.5" customHeight="1">
      <c r="B57" s="898"/>
      <c r="C57" s="899"/>
      <c r="D57" s="899"/>
      <c r="E57" s="899"/>
      <c r="F57" s="899"/>
      <c r="G57" s="899"/>
      <c r="H57" s="899"/>
      <c r="I57" s="899"/>
      <c r="J57" s="899"/>
      <c r="K57" s="899"/>
      <c r="L57" s="899"/>
      <c r="M57" s="899"/>
      <c r="N57" s="899"/>
      <c r="O57" s="899"/>
      <c r="P57" s="899"/>
      <c r="Q57" s="899"/>
      <c r="R57" s="899"/>
      <c r="S57" s="899"/>
      <c r="T57" s="899"/>
      <c r="U57" s="899"/>
      <c r="V57" s="899"/>
      <c r="W57" s="899"/>
      <c r="X57" s="899"/>
      <c r="Y57" s="899"/>
      <c r="Z57" s="899"/>
      <c r="AA57" s="899"/>
      <c r="AB57" s="899"/>
      <c r="AC57" s="899"/>
      <c r="AD57" s="899"/>
      <c r="AE57" s="899"/>
      <c r="AF57" s="899"/>
      <c r="AG57" s="900"/>
      <c r="AK57" s="138"/>
      <c r="AL57" s="907"/>
      <c r="AM57" s="908"/>
      <c r="AN57" s="908"/>
      <c r="AO57" s="908"/>
      <c r="AP57" s="908"/>
      <c r="AQ57" s="908"/>
      <c r="AR57" s="908"/>
      <c r="AS57" s="908"/>
      <c r="AT57" s="908"/>
      <c r="AU57" s="908"/>
      <c r="AV57" s="908"/>
      <c r="AW57" s="908"/>
      <c r="AX57" s="908"/>
      <c r="AY57" s="908"/>
      <c r="AZ57" s="908"/>
      <c r="BA57" s="908"/>
      <c r="BB57" s="908"/>
      <c r="BC57" s="908"/>
      <c r="BD57" s="908"/>
      <c r="BE57" s="908"/>
      <c r="BF57" s="908"/>
      <c r="BG57" s="908"/>
      <c r="BH57" s="908"/>
      <c r="BI57" s="908"/>
      <c r="BJ57" s="908"/>
      <c r="BK57" s="908"/>
      <c r="BL57" s="908"/>
      <c r="BM57" s="908"/>
      <c r="BN57" s="908"/>
      <c r="BO57" s="908"/>
      <c r="BP57" s="908"/>
      <c r="BQ57" s="909"/>
      <c r="BR57" s="138"/>
      <c r="BS57" s="138"/>
      <c r="BT57" s="138"/>
    </row>
    <row r="58" spans="2:72" s="136" customFormat="1" ht="13.5" customHeight="1">
      <c r="B58" s="898"/>
      <c r="C58" s="899"/>
      <c r="D58" s="899"/>
      <c r="E58" s="899"/>
      <c r="F58" s="899"/>
      <c r="G58" s="899"/>
      <c r="H58" s="899"/>
      <c r="I58" s="899"/>
      <c r="J58" s="899"/>
      <c r="K58" s="899"/>
      <c r="L58" s="899"/>
      <c r="M58" s="899"/>
      <c r="N58" s="899"/>
      <c r="O58" s="899"/>
      <c r="P58" s="899"/>
      <c r="Q58" s="899"/>
      <c r="R58" s="899"/>
      <c r="S58" s="899"/>
      <c r="T58" s="899"/>
      <c r="U58" s="899"/>
      <c r="V58" s="899"/>
      <c r="W58" s="899"/>
      <c r="X58" s="899"/>
      <c r="Y58" s="899"/>
      <c r="Z58" s="899"/>
      <c r="AA58" s="899"/>
      <c r="AB58" s="899"/>
      <c r="AC58" s="899"/>
      <c r="AD58" s="899"/>
      <c r="AE58" s="899"/>
      <c r="AF58" s="899"/>
      <c r="AG58" s="900"/>
      <c r="AK58" s="138"/>
      <c r="AL58" s="907"/>
      <c r="AM58" s="908"/>
      <c r="AN58" s="908"/>
      <c r="AO58" s="908"/>
      <c r="AP58" s="908"/>
      <c r="AQ58" s="908"/>
      <c r="AR58" s="908"/>
      <c r="AS58" s="908"/>
      <c r="AT58" s="908"/>
      <c r="AU58" s="908"/>
      <c r="AV58" s="908"/>
      <c r="AW58" s="908"/>
      <c r="AX58" s="908"/>
      <c r="AY58" s="908"/>
      <c r="AZ58" s="908"/>
      <c r="BA58" s="908"/>
      <c r="BB58" s="908"/>
      <c r="BC58" s="908"/>
      <c r="BD58" s="908"/>
      <c r="BE58" s="908"/>
      <c r="BF58" s="908"/>
      <c r="BG58" s="908"/>
      <c r="BH58" s="908"/>
      <c r="BI58" s="908"/>
      <c r="BJ58" s="908"/>
      <c r="BK58" s="908"/>
      <c r="BL58" s="908"/>
      <c r="BM58" s="908"/>
      <c r="BN58" s="908"/>
      <c r="BO58" s="908"/>
      <c r="BP58" s="908"/>
      <c r="BQ58" s="909"/>
      <c r="BR58" s="138"/>
      <c r="BS58" s="138"/>
      <c r="BT58" s="138"/>
    </row>
    <row r="59" spans="2:72" s="136" customFormat="1" ht="13.5" customHeight="1">
      <c r="B59" s="898"/>
      <c r="C59" s="899"/>
      <c r="D59" s="899"/>
      <c r="E59" s="899"/>
      <c r="F59" s="899"/>
      <c r="G59" s="899"/>
      <c r="H59" s="899"/>
      <c r="I59" s="899"/>
      <c r="J59" s="899"/>
      <c r="K59" s="899"/>
      <c r="L59" s="899"/>
      <c r="M59" s="899"/>
      <c r="N59" s="899"/>
      <c r="O59" s="899"/>
      <c r="P59" s="899"/>
      <c r="Q59" s="899"/>
      <c r="R59" s="899"/>
      <c r="S59" s="899"/>
      <c r="T59" s="899"/>
      <c r="U59" s="899"/>
      <c r="V59" s="899"/>
      <c r="W59" s="899"/>
      <c r="X59" s="899"/>
      <c r="Y59" s="899"/>
      <c r="Z59" s="899"/>
      <c r="AA59" s="899"/>
      <c r="AB59" s="899"/>
      <c r="AC59" s="899"/>
      <c r="AD59" s="899"/>
      <c r="AE59" s="899"/>
      <c r="AF59" s="899"/>
      <c r="AG59" s="900"/>
      <c r="AK59" s="138"/>
      <c r="AL59" s="907"/>
      <c r="AM59" s="908"/>
      <c r="AN59" s="908"/>
      <c r="AO59" s="908"/>
      <c r="AP59" s="908"/>
      <c r="AQ59" s="908"/>
      <c r="AR59" s="908"/>
      <c r="AS59" s="908"/>
      <c r="AT59" s="908"/>
      <c r="AU59" s="908"/>
      <c r="AV59" s="908"/>
      <c r="AW59" s="908"/>
      <c r="AX59" s="908"/>
      <c r="AY59" s="908"/>
      <c r="AZ59" s="908"/>
      <c r="BA59" s="908"/>
      <c r="BB59" s="908"/>
      <c r="BC59" s="908"/>
      <c r="BD59" s="908"/>
      <c r="BE59" s="908"/>
      <c r="BF59" s="908"/>
      <c r="BG59" s="908"/>
      <c r="BH59" s="908"/>
      <c r="BI59" s="908"/>
      <c r="BJ59" s="908"/>
      <c r="BK59" s="908"/>
      <c r="BL59" s="908"/>
      <c r="BM59" s="908"/>
      <c r="BN59" s="908"/>
      <c r="BO59" s="908"/>
      <c r="BP59" s="908"/>
      <c r="BQ59" s="909"/>
      <c r="BR59" s="138"/>
      <c r="BS59" s="138"/>
      <c r="BT59" s="138"/>
    </row>
    <row r="60" spans="2:72" s="136" customFormat="1" ht="13.5" customHeight="1">
      <c r="B60" s="898"/>
      <c r="C60" s="899"/>
      <c r="D60" s="899"/>
      <c r="E60" s="899"/>
      <c r="F60" s="899"/>
      <c r="G60" s="899"/>
      <c r="H60" s="899"/>
      <c r="I60" s="899"/>
      <c r="J60" s="899"/>
      <c r="K60" s="899"/>
      <c r="L60" s="899"/>
      <c r="M60" s="899"/>
      <c r="N60" s="899"/>
      <c r="O60" s="899"/>
      <c r="P60" s="899"/>
      <c r="Q60" s="899"/>
      <c r="R60" s="899"/>
      <c r="S60" s="899"/>
      <c r="T60" s="899"/>
      <c r="U60" s="899"/>
      <c r="V60" s="899"/>
      <c r="W60" s="899"/>
      <c r="X60" s="899"/>
      <c r="Y60" s="899"/>
      <c r="Z60" s="899"/>
      <c r="AA60" s="899"/>
      <c r="AB60" s="899"/>
      <c r="AC60" s="899"/>
      <c r="AD60" s="899"/>
      <c r="AE60" s="899"/>
      <c r="AF60" s="899"/>
      <c r="AG60" s="900"/>
      <c r="AK60" s="138"/>
      <c r="AL60" s="907"/>
      <c r="AM60" s="908"/>
      <c r="AN60" s="908"/>
      <c r="AO60" s="908"/>
      <c r="AP60" s="908"/>
      <c r="AQ60" s="908"/>
      <c r="AR60" s="908"/>
      <c r="AS60" s="908"/>
      <c r="AT60" s="908"/>
      <c r="AU60" s="908"/>
      <c r="AV60" s="908"/>
      <c r="AW60" s="908"/>
      <c r="AX60" s="908"/>
      <c r="AY60" s="908"/>
      <c r="AZ60" s="908"/>
      <c r="BA60" s="908"/>
      <c r="BB60" s="908"/>
      <c r="BC60" s="908"/>
      <c r="BD60" s="908"/>
      <c r="BE60" s="908"/>
      <c r="BF60" s="908"/>
      <c r="BG60" s="908"/>
      <c r="BH60" s="908"/>
      <c r="BI60" s="908"/>
      <c r="BJ60" s="908"/>
      <c r="BK60" s="908"/>
      <c r="BL60" s="908"/>
      <c r="BM60" s="908"/>
      <c r="BN60" s="908"/>
      <c r="BO60" s="908"/>
      <c r="BP60" s="908"/>
      <c r="BQ60" s="909"/>
      <c r="BR60" s="138"/>
      <c r="BS60" s="138"/>
      <c r="BT60" s="138"/>
    </row>
    <row r="61" spans="2:72" s="136" customFormat="1" ht="13.5" customHeight="1" thickBot="1">
      <c r="B61" s="901"/>
      <c r="C61" s="902"/>
      <c r="D61" s="902"/>
      <c r="E61" s="902"/>
      <c r="F61" s="902"/>
      <c r="G61" s="902"/>
      <c r="H61" s="902"/>
      <c r="I61" s="902"/>
      <c r="J61" s="902"/>
      <c r="K61" s="902"/>
      <c r="L61" s="902"/>
      <c r="M61" s="902"/>
      <c r="N61" s="902"/>
      <c r="O61" s="902"/>
      <c r="P61" s="902"/>
      <c r="Q61" s="902"/>
      <c r="R61" s="902"/>
      <c r="S61" s="902"/>
      <c r="T61" s="902"/>
      <c r="U61" s="902"/>
      <c r="V61" s="902"/>
      <c r="W61" s="902"/>
      <c r="X61" s="902"/>
      <c r="Y61" s="902"/>
      <c r="Z61" s="902"/>
      <c r="AA61" s="902"/>
      <c r="AB61" s="902"/>
      <c r="AC61" s="902"/>
      <c r="AD61" s="902"/>
      <c r="AE61" s="902"/>
      <c r="AF61" s="902"/>
      <c r="AG61" s="903"/>
      <c r="AK61" s="138"/>
      <c r="AL61" s="910"/>
      <c r="AM61" s="911"/>
      <c r="AN61" s="911"/>
      <c r="AO61" s="911"/>
      <c r="AP61" s="911"/>
      <c r="AQ61" s="911"/>
      <c r="AR61" s="911"/>
      <c r="AS61" s="911"/>
      <c r="AT61" s="911"/>
      <c r="AU61" s="911"/>
      <c r="AV61" s="911"/>
      <c r="AW61" s="911"/>
      <c r="AX61" s="911"/>
      <c r="AY61" s="911"/>
      <c r="AZ61" s="911"/>
      <c r="BA61" s="911"/>
      <c r="BB61" s="911"/>
      <c r="BC61" s="911"/>
      <c r="BD61" s="911"/>
      <c r="BE61" s="911"/>
      <c r="BF61" s="911"/>
      <c r="BG61" s="911"/>
      <c r="BH61" s="911"/>
      <c r="BI61" s="911"/>
      <c r="BJ61" s="911"/>
      <c r="BK61" s="911"/>
      <c r="BL61" s="911"/>
      <c r="BM61" s="911"/>
      <c r="BN61" s="911"/>
      <c r="BO61" s="911"/>
      <c r="BP61" s="911"/>
      <c r="BQ61" s="912"/>
      <c r="BR61" s="138"/>
      <c r="BS61" s="138"/>
      <c r="BT61" s="138"/>
    </row>
    <row r="62" spans="2:72" s="136" customFormat="1" ht="13.5" customHeight="1" thickTop="1">
      <c r="V62" s="137"/>
      <c r="W62" s="137"/>
      <c r="X62" s="137"/>
      <c r="Y62" s="137"/>
      <c r="Z62" s="137"/>
      <c r="AA62" s="137"/>
      <c r="AB62" s="137"/>
      <c r="AC62" s="137"/>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9"/>
      <c r="BG62" s="139"/>
      <c r="BH62" s="139"/>
      <c r="BI62" s="139"/>
      <c r="BJ62" s="139"/>
      <c r="BK62" s="139"/>
      <c r="BL62" s="139"/>
      <c r="BM62" s="139"/>
      <c r="BN62" s="138"/>
      <c r="BO62" s="138"/>
      <c r="BP62" s="138"/>
      <c r="BQ62" s="138"/>
      <c r="BR62" s="138"/>
      <c r="BS62" s="138"/>
      <c r="BT62" s="138"/>
    </row>
  </sheetData>
  <sheetProtection algorithmName="SHA-512" hashValue="/JnNOy+Xv6TCO2brioIvcT8K5Uu0k75VTm1wYgA3Ul2Nri8BcU3+AURzxTldasR51SO/Li3XGfsk41TqDnOqyg==" saltValue="2G8V0yckapqGc6N+0j6vQA==" spinCount="100000" sheet="1" selectLockedCells="1"/>
  <mergeCells count="98">
    <mergeCell ref="AU46:AU47"/>
    <mergeCell ref="AV46:AV47"/>
    <mergeCell ref="AW46:AW47"/>
    <mergeCell ref="AX46:AX47"/>
    <mergeCell ref="B50:AG61"/>
    <mergeCell ref="AL50:BQ61"/>
    <mergeCell ref="M46:M47"/>
    <mergeCell ref="N46:N47"/>
    <mergeCell ref="AL46:AQ47"/>
    <mergeCell ref="AR46:AR47"/>
    <mergeCell ref="AS46:AS47"/>
    <mergeCell ref="AT46:AT47"/>
    <mergeCell ref="B46:G47"/>
    <mergeCell ref="H46:H47"/>
    <mergeCell ref="I46:I47"/>
    <mergeCell ref="J46:J47"/>
    <mergeCell ref="K46:K47"/>
    <mergeCell ref="L46:L47"/>
    <mergeCell ref="BD41:BD42"/>
    <mergeCell ref="BE41:BH42"/>
    <mergeCell ref="B43:G45"/>
    <mergeCell ref="H43:AG45"/>
    <mergeCell ref="AL43:AQ45"/>
    <mergeCell ref="AR43:BQ45"/>
    <mergeCell ref="AT41:AT42"/>
    <mergeCell ref="AU41:AU42"/>
    <mergeCell ref="AV41:AV42"/>
    <mergeCell ref="AW41:BA42"/>
    <mergeCell ref="BB41:BB42"/>
    <mergeCell ref="BC41:BC42"/>
    <mergeCell ref="R41:R42"/>
    <mergeCell ref="S41:S42"/>
    <mergeCell ref="AU39:BQ40"/>
    <mergeCell ref="B41:H42"/>
    <mergeCell ref="I41:I42"/>
    <mergeCell ref="J41:J42"/>
    <mergeCell ref="K41:K42"/>
    <mergeCell ref="L41:L42"/>
    <mergeCell ref="M41:Q42"/>
    <mergeCell ref="T41:T42"/>
    <mergeCell ref="U41:X42"/>
    <mergeCell ref="AL41:AR42"/>
    <mergeCell ref="AS41:AS42"/>
    <mergeCell ref="B39:J40"/>
    <mergeCell ref="K39:AG40"/>
    <mergeCell ref="AL39:AT40"/>
    <mergeCell ref="AU33:BF34"/>
    <mergeCell ref="BG33:BG34"/>
    <mergeCell ref="B37:J38"/>
    <mergeCell ref="K37:AG38"/>
    <mergeCell ref="AL37:AT38"/>
    <mergeCell ref="AU37:BQ38"/>
    <mergeCell ref="B33:I34"/>
    <mergeCell ref="J33:J34"/>
    <mergeCell ref="K33:V34"/>
    <mergeCell ref="W33:W34"/>
    <mergeCell ref="AL33:AS34"/>
    <mergeCell ref="AT33:AT34"/>
    <mergeCell ref="B27:I29"/>
    <mergeCell ref="J27:AG29"/>
    <mergeCell ref="AL27:AS29"/>
    <mergeCell ref="AT27:BQ29"/>
    <mergeCell ref="B30:I32"/>
    <mergeCell ref="J30:AG32"/>
    <mergeCell ref="AL30:AS32"/>
    <mergeCell ref="AT30:BQ32"/>
    <mergeCell ref="B22:AG22"/>
    <mergeCell ref="AL22:BQ22"/>
    <mergeCell ref="B24:I26"/>
    <mergeCell ref="J24:U26"/>
    <mergeCell ref="V24:AG26"/>
    <mergeCell ref="AL24:AS26"/>
    <mergeCell ref="AT24:BE26"/>
    <mergeCell ref="BF24:BQ26"/>
    <mergeCell ref="BR11:BS12"/>
    <mergeCell ref="A15:AI15"/>
    <mergeCell ref="AK15:BS15"/>
    <mergeCell ref="A16:AI16"/>
    <mergeCell ref="AK16:BS16"/>
    <mergeCell ref="B18:AG20"/>
    <mergeCell ref="AL18:BQ20"/>
    <mergeCell ref="Q9:T10"/>
    <mergeCell ref="U9:AG10"/>
    <mergeCell ref="BA9:BD10"/>
    <mergeCell ref="BE9:BQ10"/>
    <mergeCell ref="Q11:T12"/>
    <mergeCell ref="U11:AG12"/>
    <mergeCell ref="AH11:AI12"/>
    <mergeCell ref="BA11:BD12"/>
    <mergeCell ref="BE11:BQ12"/>
    <mergeCell ref="Y2:AA2"/>
    <mergeCell ref="AB2:AI2"/>
    <mergeCell ref="BI2:BK2"/>
    <mergeCell ref="BL2:BS2"/>
    <mergeCell ref="Q7:T8"/>
    <mergeCell ref="U7:AG8"/>
    <mergeCell ref="BA7:BD8"/>
    <mergeCell ref="BE7:BQ8"/>
  </mergeCells>
  <phoneticPr fontId="1"/>
  <conditionalFormatting sqref="U7:AG8">
    <cfRule type="expression" dxfId="67" priority="28">
      <formula>$U$7&lt;&gt;""</formula>
    </cfRule>
  </conditionalFormatting>
  <conditionalFormatting sqref="U9:AG10">
    <cfRule type="expression" dxfId="66" priority="27">
      <formula>$U$9&lt;&gt;""</formula>
    </cfRule>
  </conditionalFormatting>
  <conditionalFormatting sqref="U11:AG12">
    <cfRule type="expression" dxfId="65" priority="26">
      <formula>$U$11&lt;&gt;""</formula>
    </cfRule>
  </conditionalFormatting>
  <conditionalFormatting sqref="J24:U26">
    <cfRule type="expression" dxfId="64" priority="25">
      <formula>$J$24&lt;&gt;""</formula>
    </cfRule>
  </conditionalFormatting>
  <conditionalFormatting sqref="J30:AG32">
    <cfRule type="expression" dxfId="63" priority="24">
      <formula>$J$30&lt;&gt;""</formula>
    </cfRule>
  </conditionalFormatting>
  <conditionalFormatting sqref="K33:V34">
    <cfRule type="expression" dxfId="62" priority="23">
      <formula>$K$33&lt;&gt;""</formula>
    </cfRule>
  </conditionalFormatting>
  <conditionalFormatting sqref="K37:AG38">
    <cfRule type="expression" dxfId="61" priority="22">
      <formula>$K$37&lt;&gt;""</formula>
    </cfRule>
  </conditionalFormatting>
  <conditionalFormatting sqref="K39:AG40">
    <cfRule type="expression" dxfId="60" priority="21">
      <formula>$K$39&lt;&gt;""</formula>
    </cfRule>
  </conditionalFormatting>
  <conditionalFormatting sqref="I41:I42">
    <cfRule type="expression" dxfId="59" priority="20">
      <formula>$I$41&lt;&gt;""</formula>
    </cfRule>
  </conditionalFormatting>
  <conditionalFormatting sqref="J41:J42">
    <cfRule type="expression" dxfId="58" priority="19">
      <formula>$J$41&lt;&gt;""</formula>
    </cfRule>
  </conditionalFormatting>
  <conditionalFormatting sqref="K41:K42">
    <cfRule type="expression" dxfId="57" priority="18">
      <formula>$K$41&lt;&gt;""</formula>
    </cfRule>
  </conditionalFormatting>
  <conditionalFormatting sqref="L41:L42">
    <cfRule type="expression" dxfId="56" priority="17">
      <formula>$L$41&lt;&gt;""</formula>
    </cfRule>
  </conditionalFormatting>
  <conditionalFormatting sqref="R41:R42">
    <cfRule type="expression" dxfId="55" priority="16">
      <formula>$R$41&lt;&gt;""</formula>
    </cfRule>
  </conditionalFormatting>
  <conditionalFormatting sqref="S41:S42">
    <cfRule type="expression" dxfId="54" priority="15">
      <formula>$S$41&lt;&gt;""</formula>
    </cfRule>
  </conditionalFormatting>
  <conditionalFormatting sqref="T41:T42">
    <cfRule type="expression" dxfId="53" priority="14">
      <formula>$T$41&lt;&gt;""</formula>
    </cfRule>
  </conditionalFormatting>
  <conditionalFormatting sqref="Y41:AG42">
    <cfRule type="expression" dxfId="52" priority="12">
      <formula>$AJ$44&gt;0</formula>
    </cfRule>
    <cfRule type="expression" dxfId="51" priority="13">
      <formula>$AJ$44=TRUE</formula>
    </cfRule>
  </conditionalFormatting>
  <conditionalFormatting sqref="H46:H47">
    <cfRule type="expression" dxfId="50" priority="11">
      <formula>$H$46&lt;&gt;""</formula>
    </cfRule>
  </conditionalFormatting>
  <conditionalFormatting sqref="I46:I47">
    <cfRule type="expression" dxfId="49" priority="10">
      <formula>$I$46&lt;&gt;""</formula>
    </cfRule>
  </conditionalFormatting>
  <conditionalFormatting sqref="J46:J47">
    <cfRule type="expression" dxfId="48" priority="9">
      <formula>$J$46&lt;&gt;""</formula>
    </cfRule>
  </conditionalFormatting>
  <conditionalFormatting sqref="K46:K47">
    <cfRule type="expression" dxfId="47" priority="8">
      <formula>$K$46&lt;&gt;""</formula>
    </cfRule>
  </conditionalFormatting>
  <conditionalFormatting sqref="L46:L47">
    <cfRule type="expression" dxfId="46" priority="7">
      <formula>$L$46&lt;&gt;""</formula>
    </cfRule>
  </conditionalFormatting>
  <conditionalFormatting sqref="M46:M47">
    <cfRule type="expression" dxfId="45" priority="6">
      <formula>$M$46&lt;&gt;""</formula>
    </cfRule>
  </conditionalFormatting>
  <conditionalFormatting sqref="N46:N47">
    <cfRule type="expression" dxfId="44" priority="5">
      <formula>$N$46&lt;&gt;""</formula>
    </cfRule>
  </conditionalFormatting>
  <conditionalFormatting sqref="H43:AG45">
    <cfRule type="expression" dxfId="43" priority="3">
      <formula>$H$43&lt;&gt;""</formula>
    </cfRule>
  </conditionalFormatting>
  <conditionalFormatting sqref="J27:AG29">
    <cfRule type="expression" dxfId="42"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30480</xdr:colOff>
                    <xdr:row>40</xdr:row>
                    <xdr:rowOff>22860</xdr:rowOff>
                  </from>
                  <to>
                    <xdr:col>26</xdr:col>
                    <xdr:colOff>60960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22860</xdr:rowOff>
                  </from>
                  <to>
                    <xdr:col>29</xdr:col>
                    <xdr:colOff>68580</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182880</xdr:colOff>
                    <xdr:row>40</xdr:row>
                    <xdr:rowOff>22860</xdr:rowOff>
                  </from>
                  <to>
                    <xdr:col>32</xdr:col>
                    <xdr:colOff>60960</xdr:colOff>
                    <xdr:row>41</xdr:row>
                    <xdr:rowOff>175260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30480</xdr:colOff>
                    <xdr:row>40</xdr:row>
                    <xdr:rowOff>22860</xdr:rowOff>
                  </from>
                  <to>
                    <xdr:col>62</xdr:col>
                    <xdr:colOff>60960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22860</xdr:rowOff>
                  </from>
                  <to>
                    <xdr:col>65</xdr:col>
                    <xdr:colOff>68580</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182880</xdr:colOff>
                    <xdr:row>40</xdr:row>
                    <xdr:rowOff>22860</xdr:rowOff>
                  </from>
                  <to>
                    <xdr:col>68</xdr:col>
                    <xdr:colOff>60960</xdr:colOff>
                    <xdr:row>41</xdr:row>
                    <xdr:rowOff>175260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S72"/>
  <sheetViews>
    <sheetView showGridLines="0" view="pageBreakPreview" zoomScaleNormal="100" zoomScaleSheetLayoutView="100" workbookViewId="0">
      <selection activeCell="J24" sqref="J24:U26"/>
    </sheetView>
  </sheetViews>
  <sheetFormatPr defaultColWidth="2.5" defaultRowHeight="14.4"/>
  <cols>
    <col min="1" max="35" width="2.59765625" style="63" customWidth="1"/>
    <col min="36" max="36" width="2.59765625" style="63" hidden="1" customWidth="1"/>
    <col min="37" max="43" width="2.59765625" style="63" customWidth="1"/>
    <col min="44" max="16384" width="2.5" style="63"/>
  </cols>
  <sheetData>
    <row r="1" spans="1:45" s="29" customFormat="1" ht="13.5" customHeight="1">
      <c r="A1" s="225" t="s">
        <v>135</v>
      </c>
      <c r="B1" s="225"/>
    </row>
    <row r="2" spans="1:45" s="29"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c r="AJ2" s="36"/>
      <c r="AK2" s="36"/>
    </row>
    <row r="3" spans="1:45" s="226"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70"/>
      <c r="AK3" s="70"/>
    </row>
    <row r="4" spans="1:45" s="104" customFormat="1"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70"/>
      <c r="AK4" s="70"/>
      <c r="AL4" s="101"/>
      <c r="AM4" s="102"/>
      <c r="AN4" s="102"/>
      <c r="AO4" s="103"/>
      <c r="AP4" s="103"/>
      <c r="AQ4" s="103"/>
      <c r="AR4" s="101"/>
      <c r="AS4" s="101"/>
    </row>
    <row r="5" spans="1:45" s="104"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70"/>
      <c r="AK5" s="70"/>
      <c r="AL5" s="103"/>
      <c r="AM5" s="103"/>
      <c r="AN5" s="103"/>
      <c r="AO5" s="103"/>
      <c r="AP5" s="103"/>
      <c r="AQ5" s="101"/>
      <c r="AR5" s="101"/>
    </row>
    <row r="6" spans="1:45" s="104" customFormat="1" ht="13.5" customHeight="1">
      <c r="A6" s="27"/>
      <c r="B6" s="27"/>
      <c r="C6" s="27"/>
      <c r="D6" s="27"/>
      <c r="E6" s="27"/>
      <c r="F6" s="27"/>
      <c r="G6" s="27"/>
      <c r="H6" s="26"/>
      <c r="I6" s="26"/>
      <c r="J6" s="26"/>
      <c r="K6" s="26"/>
      <c r="L6" s="26"/>
      <c r="M6" s="27"/>
      <c r="N6" s="70"/>
      <c r="O6" s="70"/>
      <c r="P6" s="70"/>
      <c r="Q6" s="26" t="s">
        <v>66</v>
      </c>
      <c r="R6" s="26"/>
      <c r="S6" s="26"/>
      <c r="T6" s="26"/>
      <c r="U6" s="26"/>
      <c r="V6" s="26"/>
      <c r="W6" s="26"/>
      <c r="X6" s="26"/>
      <c r="Y6" s="26"/>
      <c r="Z6" s="26"/>
      <c r="AA6" s="26"/>
      <c r="AB6" s="26"/>
      <c r="AC6" s="26"/>
      <c r="AD6" s="26"/>
      <c r="AE6" s="26"/>
      <c r="AF6" s="26"/>
      <c r="AG6" s="26"/>
      <c r="AH6" s="26"/>
      <c r="AI6" s="26"/>
      <c r="AJ6" s="70"/>
      <c r="AK6" s="70"/>
      <c r="AL6" s="103"/>
      <c r="AM6" s="103"/>
      <c r="AN6" s="103"/>
      <c r="AO6" s="103"/>
      <c r="AP6" s="103"/>
      <c r="AQ6" s="101"/>
      <c r="AR6" s="101"/>
    </row>
    <row r="7" spans="1:45" s="104" customFormat="1" ht="13.5" customHeight="1">
      <c r="A7" s="26"/>
      <c r="B7" s="26"/>
      <c r="C7" s="26"/>
      <c r="D7" s="26"/>
      <c r="E7" s="26"/>
      <c r="F7" s="26"/>
      <c r="G7" s="26"/>
      <c r="H7" s="26"/>
      <c r="I7" s="26"/>
      <c r="J7" s="26"/>
      <c r="K7" s="26"/>
      <c r="L7" s="27"/>
      <c r="M7" s="27"/>
      <c r="N7" s="70"/>
      <c r="O7" s="70"/>
      <c r="P7" s="70"/>
      <c r="Q7" s="457" t="s">
        <v>67</v>
      </c>
      <c r="R7" s="457"/>
      <c r="S7" s="457"/>
      <c r="T7" s="457"/>
      <c r="U7" s="463"/>
      <c r="V7" s="463"/>
      <c r="W7" s="463"/>
      <c r="X7" s="463"/>
      <c r="Y7" s="463"/>
      <c r="Z7" s="463"/>
      <c r="AA7" s="463"/>
      <c r="AB7" s="463"/>
      <c r="AC7" s="463"/>
      <c r="AD7" s="463"/>
      <c r="AE7" s="463"/>
      <c r="AF7" s="463"/>
      <c r="AG7" s="463"/>
      <c r="AH7" s="26"/>
      <c r="AI7" s="26"/>
      <c r="AJ7" s="70"/>
      <c r="AK7" s="70"/>
      <c r="AL7" s="103"/>
      <c r="AM7" s="103"/>
      <c r="AN7" s="103"/>
      <c r="AO7" s="103"/>
      <c r="AP7" s="103"/>
      <c r="AQ7" s="101"/>
      <c r="AR7" s="101"/>
    </row>
    <row r="8" spans="1:45" s="104" customFormat="1" ht="13.5" customHeight="1">
      <c r="A8" s="26"/>
      <c r="B8" s="26"/>
      <c r="C8" s="26"/>
      <c r="D8" s="26"/>
      <c r="E8" s="26"/>
      <c r="F8" s="26"/>
      <c r="G8" s="26"/>
      <c r="H8" s="26"/>
      <c r="I8" s="26"/>
      <c r="J8" s="26"/>
      <c r="K8" s="26"/>
      <c r="L8" s="27"/>
      <c r="M8" s="27"/>
      <c r="N8" s="70"/>
      <c r="O8" s="70"/>
      <c r="P8" s="70"/>
      <c r="Q8" s="457"/>
      <c r="R8" s="457"/>
      <c r="S8" s="457"/>
      <c r="T8" s="457"/>
      <c r="U8" s="464"/>
      <c r="V8" s="464"/>
      <c r="W8" s="464"/>
      <c r="X8" s="464"/>
      <c r="Y8" s="464"/>
      <c r="Z8" s="464"/>
      <c r="AA8" s="464"/>
      <c r="AB8" s="464"/>
      <c r="AC8" s="464"/>
      <c r="AD8" s="464"/>
      <c r="AE8" s="464"/>
      <c r="AF8" s="464"/>
      <c r="AG8" s="464"/>
      <c r="AH8" s="26"/>
      <c r="AI8" s="26"/>
      <c r="AJ8" s="70"/>
      <c r="AK8" s="70"/>
      <c r="AL8" s="103"/>
      <c r="AM8" s="103"/>
      <c r="AN8" s="103"/>
      <c r="AO8" s="103"/>
      <c r="AP8" s="103"/>
      <c r="AQ8" s="101"/>
      <c r="AR8" s="101"/>
    </row>
    <row r="9" spans="1:45" s="104" customFormat="1" ht="13.5" customHeight="1">
      <c r="A9" s="26"/>
      <c r="B9" s="26"/>
      <c r="C9" s="26"/>
      <c r="D9" s="26"/>
      <c r="E9" s="26"/>
      <c r="F9" s="26"/>
      <c r="G9" s="26"/>
      <c r="H9" s="26"/>
      <c r="I9" s="26"/>
      <c r="J9" s="26"/>
      <c r="K9" s="26"/>
      <c r="L9" s="27"/>
      <c r="M9" s="27"/>
      <c r="N9" s="70"/>
      <c r="O9" s="70"/>
      <c r="P9" s="70"/>
      <c r="Q9" s="457" t="s">
        <v>68</v>
      </c>
      <c r="R9" s="457"/>
      <c r="S9" s="457"/>
      <c r="T9" s="457"/>
      <c r="U9" s="458"/>
      <c r="V9" s="458"/>
      <c r="W9" s="458"/>
      <c r="X9" s="458"/>
      <c r="Y9" s="458"/>
      <c r="Z9" s="458"/>
      <c r="AA9" s="458"/>
      <c r="AB9" s="458"/>
      <c r="AC9" s="458"/>
      <c r="AD9" s="458"/>
      <c r="AE9" s="458"/>
      <c r="AF9" s="458"/>
      <c r="AG9" s="458"/>
      <c r="AH9" s="26"/>
      <c r="AI9" s="26"/>
      <c r="AJ9" s="70"/>
      <c r="AK9" s="70"/>
      <c r="AL9" s="103"/>
      <c r="AM9" s="103"/>
      <c r="AN9" s="103"/>
      <c r="AO9" s="103"/>
      <c r="AP9" s="103"/>
      <c r="AQ9" s="101"/>
      <c r="AR9" s="101"/>
    </row>
    <row r="10" spans="1:45" s="104" customFormat="1" ht="13.5" customHeight="1">
      <c r="A10" s="26"/>
      <c r="B10" s="26"/>
      <c r="C10" s="26"/>
      <c r="D10" s="26"/>
      <c r="E10" s="26"/>
      <c r="F10" s="26"/>
      <c r="G10" s="26"/>
      <c r="H10" s="26"/>
      <c r="I10" s="26"/>
      <c r="J10" s="26"/>
      <c r="K10" s="26"/>
      <c r="L10" s="27"/>
      <c r="M10" s="27"/>
      <c r="N10" s="70"/>
      <c r="O10" s="70"/>
      <c r="P10" s="70"/>
      <c r="Q10" s="457"/>
      <c r="R10" s="457"/>
      <c r="S10" s="457"/>
      <c r="T10" s="457"/>
      <c r="U10" s="458"/>
      <c r="V10" s="458"/>
      <c r="W10" s="458"/>
      <c r="X10" s="458"/>
      <c r="Y10" s="458"/>
      <c r="Z10" s="458"/>
      <c r="AA10" s="458"/>
      <c r="AB10" s="458"/>
      <c r="AC10" s="458"/>
      <c r="AD10" s="458"/>
      <c r="AE10" s="458"/>
      <c r="AF10" s="458"/>
      <c r="AG10" s="458"/>
      <c r="AH10" s="26"/>
      <c r="AI10" s="26"/>
      <c r="AJ10" s="70"/>
      <c r="AK10" s="70"/>
      <c r="AL10" s="103"/>
      <c r="AM10" s="103"/>
      <c r="AN10" s="103"/>
      <c r="AO10" s="103"/>
      <c r="AP10" s="103"/>
      <c r="AQ10" s="101"/>
      <c r="AR10" s="101"/>
    </row>
    <row r="11" spans="1:45" s="104" customFormat="1" ht="13.5" customHeight="1">
      <c r="A11" s="26"/>
      <c r="B11" s="26"/>
      <c r="C11" s="26"/>
      <c r="D11" s="26"/>
      <c r="E11" s="26"/>
      <c r="F11" s="26"/>
      <c r="G11" s="26"/>
      <c r="H11" s="26"/>
      <c r="I11" s="26"/>
      <c r="J11" s="26"/>
      <c r="K11" s="26"/>
      <c r="L11" s="27"/>
      <c r="M11" s="27"/>
      <c r="N11" s="70"/>
      <c r="O11" s="70"/>
      <c r="P11" s="70"/>
      <c r="Q11" s="428" t="s">
        <v>69</v>
      </c>
      <c r="R11" s="428"/>
      <c r="S11" s="428"/>
      <c r="T11" s="428"/>
      <c r="U11" s="458"/>
      <c r="V11" s="458"/>
      <c r="W11" s="458"/>
      <c r="X11" s="458"/>
      <c r="Y11" s="458"/>
      <c r="Z11" s="458"/>
      <c r="AA11" s="458"/>
      <c r="AB11" s="458"/>
      <c r="AC11" s="458"/>
      <c r="AD11" s="458"/>
      <c r="AE11" s="458"/>
      <c r="AF11" s="458"/>
      <c r="AG11" s="458"/>
      <c r="AH11" s="457"/>
      <c r="AI11" s="457"/>
      <c r="AJ11" s="70"/>
      <c r="AK11" s="70"/>
      <c r="AL11" s="103"/>
      <c r="AM11" s="103"/>
      <c r="AN11" s="103"/>
      <c r="AO11" s="103"/>
      <c r="AP11" s="103"/>
      <c r="AQ11" s="101"/>
      <c r="AR11" s="101"/>
    </row>
    <row r="12" spans="1:45" s="104" customFormat="1" ht="13.5" customHeight="1">
      <c r="A12" s="26"/>
      <c r="B12" s="26"/>
      <c r="C12" s="26"/>
      <c r="D12" s="26"/>
      <c r="E12" s="26"/>
      <c r="F12" s="26"/>
      <c r="G12" s="26"/>
      <c r="H12" s="26"/>
      <c r="I12" s="26"/>
      <c r="J12" s="26"/>
      <c r="K12" s="26"/>
      <c r="L12" s="27"/>
      <c r="M12" s="27"/>
      <c r="N12" s="70"/>
      <c r="O12" s="70"/>
      <c r="P12" s="70"/>
      <c r="Q12" s="428"/>
      <c r="R12" s="428"/>
      <c r="S12" s="428"/>
      <c r="T12" s="428"/>
      <c r="U12" s="458"/>
      <c r="V12" s="458"/>
      <c r="W12" s="458"/>
      <c r="X12" s="458"/>
      <c r="Y12" s="458"/>
      <c r="Z12" s="458"/>
      <c r="AA12" s="458"/>
      <c r="AB12" s="458"/>
      <c r="AC12" s="458"/>
      <c r="AD12" s="458"/>
      <c r="AE12" s="458"/>
      <c r="AF12" s="458"/>
      <c r="AG12" s="458"/>
      <c r="AH12" s="457"/>
      <c r="AI12" s="457"/>
      <c r="AJ12" s="70"/>
      <c r="AK12" s="70"/>
      <c r="AL12" s="103"/>
      <c r="AM12" s="103"/>
      <c r="AN12" s="103"/>
      <c r="AO12" s="103"/>
      <c r="AP12" s="103"/>
      <c r="AQ12" s="101"/>
      <c r="AR12" s="101"/>
    </row>
    <row r="13" spans="1:45" s="104" customFormat="1" ht="13.5" customHeight="1">
      <c r="A13" s="26"/>
      <c r="B13" s="26"/>
      <c r="C13" s="26"/>
      <c r="D13" s="26"/>
      <c r="E13" s="26"/>
      <c r="F13" s="26"/>
      <c r="G13" s="26"/>
      <c r="H13" s="26"/>
      <c r="I13" s="26"/>
      <c r="J13" s="26"/>
      <c r="K13" s="26"/>
      <c r="L13" s="27"/>
      <c r="M13" s="27"/>
      <c r="N13" s="70"/>
      <c r="O13" s="70"/>
      <c r="P13" s="70"/>
      <c r="Q13" s="26"/>
      <c r="R13" s="26"/>
      <c r="S13" s="26"/>
      <c r="T13" s="26"/>
      <c r="U13" s="26"/>
      <c r="V13" s="26"/>
      <c r="W13" s="26"/>
      <c r="X13" s="26"/>
      <c r="Y13" s="26"/>
      <c r="Z13" s="26"/>
      <c r="AA13" s="26"/>
      <c r="AB13" s="26"/>
      <c r="AC13" s="26"/>
      <c r="AD13" s="26"/>
      <c r="AE13" s="26"/>
      <c r="AF13" s="26"/>
      <c r="AG13" s="26"/>
      <c r="AH13" s="26"/>
      <c r="AI13" s="26"/>
      <c r="AJ13" s="70"/>
      <c r="AK13" s="70"/>
      <c r="AL13" s="103"/>
      <c r="AM13" s="103"/>
      <c r="AN13" s="103"/>
      <c r="AO13" s="103"/>
      <c r="AP13" s="103"/>
      <c r="AQ13" s="101"/>
      <c r="AR13" s="101"/>
    </row>
    <row r="14" spans="1:45" s="29" customFormat="1" ht="13.5" customHeight="1">
      <c r="A14" s="36"/>
      <c r="B14" s="28"/>
      <c r="C14" s="2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465" t="s">
        <v>314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38"/>
      <c r="AK15" s="38"/>
      <c r="AL15" s="38"/>
      <c r="AM15" s="39"/>
      <c r="AN15" s="39"/>
      <c r="AO15" s="39"/>
      <c r="AP15" s="38"/>
      <c r="AQ15" s="38"/>
      <c r="AR15" s="38"/>
    </row>
    <row r="16" spans="1:45" s="43" customFormat="1" ht="13.5" customHeight="1">
      <c r="A16" s="513" t="s">
        <v>136</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41"/>
      <c r="AK16" s="42"/>
    </row>
    <row r="17" spans="1:44" s="29" customFormat="1" ht="13.5" customHeight="1">
      <c r="A17" s="36"/>
      <c r="B17" s="48"/>
      <c r="C17" s="28"/>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4" s="29" customFormat="1" ht="13.5" customHeight="1">
      <c r="A18" s="21"/>
      <c r="B18" s="499" t="s">
        <v>399</v>
      </c>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21"/>
      <c r="AI18" s="21"/>
      <c r="AJ18" s="70"/>
      <c r="AK18" s="46"/>
      <c r="AL18" s="46"/>
      <c r="AM18" s="46"/>
      <c r="AN18" s="46"/>
      <c r="AO18" s="46"/>
      <c r="AP18" s="46"/>
      <c r="AQ18" s="46"/>
      <c r="AR18" s="36"/>
    </row>
    <row r="19" spans="1:44" s="29" customFormat="1" ht="13.5" customHeight="1">
      <c r="A19" s="36"/>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7"/>
      <c r="AI19" s="47"/>
      <c r="AJ19" s="47"/>
      <c r="AK19" s="36"/>
    </row>
    <row r="20" spans="1:44" s="29" customFormat="1" ht="13.5" customHeight="1">
      <c r="A20" s="36"/>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7"/>
      <c r="AI20" s="47"/>
      <c r="AJ20" s="47"/>
      <c r="AK20" s="36"/>
    </row>
    <row r="21" spans="1:44" s="29" customFormat="1" ht="13.5" customHeight="1">
      <c r="A21" s="3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36"/>
    </row>
    <row r="22" spans="1:44" s="29" customFormat="1" ht="13.5" customHeight="1">
      <c r="A22" s="36"/>
      <c r="B22" s="500" t="s">
        <v>71</v>
      </c>
      <c r="C22" s="500"/>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47"/>
      <c r="AI22" s="47"/>
      <c r="AJ22" s="47"/>
      <c r="AK22" s="36"/>
    </row>
    <row r="23" spans="1:44" s="29" customFormat="1" ht="13.5" customHeight="1">
      <c r="A23" s="3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36"/>
    </row>
    <row r="24" spans="1:44" s="29" customFormat="1" ht="13.5" customHeight="1">
      <c r="A24" s="51"/>
      <c r="B24" s="424" t="s">
        <v>58</v>
      </c>
      <c r="C24" s="425"/>
      <c r="D24" s="425"/>
      <c r="E24" s="425"/>
      <c r="F24" s="425"/>
      <c r="G24" s="425"/>
      <c r="H24" s="425"/>
      <c r="I24" s="426"/>
      <c r="J24" s="921"/>
      <c r="K24" s="922"/>
      <c r="L24" s="922"/>
      <c r="M24" s="922"/>
      <c r="N24" s="922"/>
      <c r="O24" s="922"/>
      <c r="P24" s="922"/>
      <c r="Q24" s="922"/>
      <c r="R24" s="922"/>
      <c r="S24" s="922"/>
      <c r="T24" s="922"/>
      <c r="U24" s="922"/>
      <c r="V24" s="451" t="s">
        <v>306</v>
      </c>
      <c r="W24" s="451"/>
      <c r="X24" s="451"/>
      <c r="Y24" s="451"/>
      <c r="Z24" s="451"/>
      <c r="AA24" s="451"/>
      <c r="AB24" s="451"/>
      <c r="AC24" s="451"/>
      <c r="AD24" s="451"/>
      <c r="AE24" s="451"/>
      <c r="AF24" s="451"/>
      <c r="AG24" s="452"/>
      <c r="AH24" s="55"/>
      <c r="AI24" s="53"/>
      <c r="AJ24" s="47"/>
      <c r="AK24" s="36"/>
    </row>
    <row r="25" spans="1:44" s="29" customFormat="1" ht="13.5" customHeight="1">
      <c r="A25" s="51"/>
      <c r="B25" s="427"/>
      <c r="C25" s="428"/>
      <c r="D25" s="428"/>
      <c r="E25" s="428"/>
      <c r="F25" s="428"/>
      <c r="G25" s="428"/>
      <c r="H25" s="428"/>
      <c r="I25" s="429"/>
      <c r="J25" s="923"/>
      <c r="K25" s="924"/>
      <c r="L25" s="924"/>
      <c r="M25" s="924"/>
      <c r="N25" s="924"/>
      <c r="O25" s="924"/>
      <c r="P25" s="924"/>
      <c r="Q25" s="924"/>
      <c r="R25" s="924"/>
      <c r="S25" s="924"/>
      <c r="T25" s="924"/>
      <c r="U25" s="924"/>
      <c r="V25" s="453"/>
      <c r="W25" s="453"/>
      <c r="X25" s="453"/>
      <c r="Y25" s="453"/>
      <c r="Z25" s="453"/>
      <c r="AA25" s="453"/>
      <c r="AB25" s="453"/>
      <c r="AC25" s="453"/>
      <c r="AD25" s="453"/>
      <c r="AE25" s="453"/>
      <c r="AF25" s="453"/>
      <c r="AG25" s="454"/>
      <c r="AH25" s="55"/>
      <c r="AI25" s="53"/>
      <c r="AJ25" s="47"/>
      <c r="AK25" s="36"/>
    </row>
    <row r="26" spans="1:44" s="29" customFormat="1" ht="13.5" customHeight="1">
      <c r="A26" s="51"/>
      <c r="B26" s="448"/>
      <c r="C26" s="449"/>
      <c r="D26" s="449"/>
      <c r="E26" s="449"/>
      <c r="F26" s="449"/>
      <c r="G26" s="449"/>
      <c r="H26" s="449"/>
      <c r="I26" s="450"/>
      <c r="J26" s="925"/>
      <c r="K26" s="926"/>
      <c r="L26" s="926"/>
      <c r="M26" s="926"/>
      <c r="N26" s="926"/>
      <c r="O26" s="926"/>
      <c r="P26" s="926"/>
      <c r="Q26" s="926"/>
      <c r="R26" s="926"/>
      <c r="S26" s="926"/>
      <c r="T26" s="926"/>
      <c r="U26" s="926"/>
      <c r="V26" s="455"/>
      <c r="W26" s="455"/>
      <c r="X26" s="455"/>
      <c r="Y26" s="455"/>
      <c r="Z26" s="455"/>
      <c r="AA26" s="455"/>
      <c r="AB26" s="455"/>
      <c r="AC26" s="455"/>
      <c r="AD26" s="455"/>
      <c r="AE26" s="455"/>
      <c r="AF26" s="455"/>
      <c r="AG26" s="456"/>
      <c r="AH26" s="55"/>
      <c r="AI26" s="53"/>
      <c r="AJ26" s="227"/>
      <c r="AK26" s="36"/>
    </row>
    <row r="27" spans="1:44" s="27" customFormat="1" ht="13.5" customHeight="1">
      <c r="A27" s="22"/>
      <c r="B27" s="433" t="s">
        <v>59</v>
      </c>
      <c r="C27" s="434"/>
      <c r="D27" s="434"/>
      <c r="E27" s="434"/>
      <c r="F27" s="434"/>
      <c r="G27" s="434"/>
      <c r="H27" s="434"/>
      <c r="I27" s="434"/>
      <c r="J27" s="439"/>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1"/>
      <c r="AH27" s="22"/>
      <c r="AI27" s="23"/>
      <c r="AJ27" s="24" t="b">
        <v>0</v>
      </c>
      <c r="AK27" s="25"/>
      <c r="AL27" s="25"/>
      <c r="AM27" s="25"/>
      <c r="AN27" s="25"/>
      <c r="AO27" s="26"/>
      <c r="AP27" s="26"/>
    </row>
    <row r="28" spans="1:44" s="27" customFormat="1" ht="13.5" customHeight="1">
      <c r="A28" s="22"/>
      <c r="B28" s="435"/>
      <c r="C28" s="436"/>
      <c r="D28" s="436"/>
      <c r="E28" s="436"/>
      <c r="F28" s="436"/>
      <c r="G28" s="436"/>
      <c r="H28" s="436"/>
      <c r="I28" s="436"/>
      <c r="J28" s="442"/>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4"/>
      <c r="AH28" s="22"/>
      <c r="AI28" s="23"/>
      <c r="AJ28" s="24" t="b">
        <v>0</v>
      </c>
      <c r="AK28" s="25"/>
      <c r="AL28" s="25"/>
      <c r="AM28" s="25"/>
      <c r="AN28" s="25"/>
      <c r="AO28" s="26"/>
      <c r="AP28" s="26"/>
    </row>
    <row r="29" spans="1:44" s="27" customFormat="1" ht="13.5" customHeight="1">
      <c r="A29" s="22"/>
      <c r="B29" s="437"/>
      <c r="C29" s="438"/>
      <c r="D29" s="438"/>
      <c r="E29" s="438"/>
      <c r="F29" s="438"/>
      <c r="G29" s="438"/>
      <c r="H29" s="438"/>
      <c r="I29" s="438"/>
      <c r="J29" s="445"/>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7"/>
      <c r="AH29" s="22"/>
      <c r="AI29" s="23"/>
      <c r="AJ29" s="24" t="b">
        <v>0</v>
      </c>
      <c r="AK29" s="25"/>
      <c r="AL29" s="25"/>
      <c r="AM29" s="25"/>
      <c r="AN29" s="25"/>
      <c r="AO29" s="26"/>
      <c r="AP29" s="26"/>
    </row>
    <row r="30" spans="1:44" s="51" customFormat="1" ht="13.5" customHeight="1">
      <c r="B30" s="424" t="s">
        <v>60</v>
      </c>
      <c r="C30" s="425"/>
      <c r="D30" s="425"/>
      <c r="E30" s="425"/>
      <c r="F30" s="425"/>
      <c r="G30" s="425"/>
      <c r="H30" s="425"/>
      <c r="I30" s="426"/>
      <c r="J30" s="644"/>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6"/>
      <c r="AH30" s="53"/>
      <c r="AI30" s="53"/>
      <c r="AJ30" s="87">
        <f>COUNTIFS(AJ27:AJ29,TRUE)</f>
        <v>0</v>
      </c>
    </row>
    <row r="31" spans="1:44" s="51" customFormat="1" ht="13.5" customHeight="1">
      <c r="B31" s="427"/>
      <c r="C31" s="428"/>
      <c r="D31" s="428"/>
      <c r="E31" s="428"/>
      <c r="F31" s="428"/>
      <c r="G31" s="428"/>
      <c r="H31" s="428"/>
      <c r="I31" s="429"/>
      <c r="J31" s="647"/>
      <c r="K31" s="648"/>
      <c r="L31" s="648"/>
      <c r="M31" s="648"/>
      <c r="N31" s="648"/>
      <c r="O31" s="648"/>
      <c r="P31" s="648"/>
      <c r="Q31" s="648"/>
      <c r="R31" s="648"/>
      <c r="S31" s="648"/>
      <c r="T31" s="648"/>
      <c r="U31" s="648"/>
      <c r="V31" s="648"/>
      <c r="W31" s="648"/>
      <c r="X31" s="648"/>
      <c r="Y31" s="648"/>
      <c r="Z31" s="648"/>
      <c r="AA31" s="648"/>
      <c r="AB31" s="648"/>
      <c r="AC31" s="648"/>
      <c r="AD31" s="648"/>
      <c r="AE31" s="648"/>
      <c r="AF31" s="648"/>
      <c r="AG31" s="649"/>
      <c r="AH31" s="53"/>
      <c r="AI31" s="53"/>
      <c r="AJ31" s="87"/>
    </row>
    <row r="32" spans="1:44" s="51" customFormat="1" ht="13.5" customHeight="1">
      <c r="B32" s="430"/>
      <c r="C32" s="431"/>
      <c r="D32" s="431"/>
      <c r="E32" s="431"/>
      <c r="F32" s="431"/>
      <c r="G32" s="431"/>
      <c r="H32" s="431"/>
      <c r="I32" s="432"/>
      <c r="J32" s="650"/>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2"/>
      <c r="AH32" s="53"/>
      <c r="AI32" s="53"/>
      <c r="AJ32" s="87"/>
    </row>
    <row r="33" spans="2:37" s="36" customFormat="1" ht="13.5" customHeight="1">
      <c r="B33" s="484" t="s">
        <v>137</v>
      </c>
      <c r="C33" s="485"/>
      <c r="D33" s="485"/>
      <c r="E33" s="485"/>
      <c r="F33" s="485"/>
      <c r="G33" s="485"/>
      <c r="H33" s="485"/>
      <c r="I33" s="913"/>
      <c r="J33" s="915"/>
      <c r="K33" s="916"/>
      <c r="L33" s="916"/>
      <c r="M33" s="916"/>
      <c r="N33" s="916"/>
      <c r="O33" s="916"/>
      <c r="P33" s="916"/>
      <c r="Q33" s="916"/>
      <c r="R33" s="916"/>
      <c r="S33" s="916"/>
      <c r="T33" s="916"/>
      <c r="U33" s="916"/>
      <c r="V33" s="916"/>
      <c r="W33" s="916"/>
      <c r="X33" s="919" t="s">
        <v>138</v>
      </c>
      <c r="Y33" s="228"/>
      <c r="Z33" s="228"/>
      <c r="AA33" s="228"/>
      <c r="AB33" s="228"/>
      <c r="AC33" s="228"/>
      <c r="AD33" s="228"/>
      <c r="AE33" s="228"/>
      <c r="AF33" s="228"/>
      <c r="AG33" s="228"/>
      <c r="AH33" s="57"/>
      <c r="AI33" s="58"/>
      <c r="AJ33" s="58"/>
      <c r="AK33" s="37"/>
    </row>
    <row r="34" spans="2:37" s="36" customFormat="1" ht="13.5" customHeight="1">
      <c r="B34" s="488"/>
      <c r="C34" s="489"/>
      <c r="D34" s="489"/>
      <c r="E34" s="489"/>
      <c r="F34" s="489"/>
      <c r="G34" s="489"/>
      <c r="H34" s="489"/>
      <c r="I34" s="914"/>
      <c r="J34" s="917"/>
      <c r="K34" s="918"/>
      <c r="L34" s="918"/>
      <c r="M34" s="918"/>
      <c r="N34" s="918"/>
      <c r="O34" s="918"/>
      <c r="P34" s="918"/>
      <c r="Q34" s="918"/>
      <c r="R34" s="918"/>
      <c r="S34" s="918"/>
      <c r="T34" s="918"/>
      <c r="U34" s="918"/>
      <c r="V34" s="918"/>
      <c r="W34" s="918"/>
      <c r="X34" s="920"/>
      <c r="Y34" s="229"/>
      <c r="Z34" s="229"/>
      <c r="AA34" s="229"/>
      <c r="AB34" s="229"/>
      <c r="AC34" s="229"/>
      <c r="AD34" s="229"/>
      <c r="AE34" s="229"/>
      <c r="AF34" s="229"/>
      <c r="AG34" s="229"/>
      <c r="AH34" s="57"/>
      <c r="AI34" s="58"/>
      <c r="AJ34" s="58"/>
      <c r="AK34" s="37"/>
    </row>
    <row r="35" spans="2:37" s="36" customFormat="1" ht="13.5" customHeight="1">
      <c r="B35" s="484" t="s">
        <v>139</v>
      </c>
      <c r="C35" s="485"/>
      <c r="D35" s="485"/>
      <c r="E35" s="485"/>
      <c r="F35" s="485"/>
      <c r="G35" s="485"/>
      <c r="H35" s="485"/>
      <c r="I35" s="913"/>
      <c r="J35" s="915"/>
      <c r="K35" s="916"/>
      <c r="L35" s="916"/>
      <c r="M35" s="916"/>
      <c r="N35" s="916"/>
      <c r="O35" s="916"/>
      <c r="P35" s="916"/>
      <c r="Q35" s="916"/>
      <c r="R35" s="916"/>
      <c r="S35" s="916"/>
      <c r="T35" s="916"/>
      <c r="U35" s="916"/>
      <c r="V35" s="916"/>
      <c r="W35" s="916"/>
      <c r="X35" s="919" t="s">
        <v>138</v>
      </c>
      <c r="Y35" s="228"/>
      <c r="Z35" s="228"/>
      <c r="AA35" s="228"/>
      <c r="AB35" s="228"/>
      <c r="AC35" s="228"/>
      <c r="AD35" s="228"/>
      <c r="AE35" s="228"/>
      <c r="AF35" s="228"/>
      <c r="AG35" s="228"/>
      <c r="AH35" s="57"/>
      <c r="AI35" s="58"/>
      <c r="AJ35" s="58"/>
    </row>
    <row r="36" spans="2:37" s="36" customFormat="1" ht="13.5" customHeight="1">
      <c r="B36" s="488"/>
      <c r="C36" s="489"/>
      <c r="D36" s="489"/>
      <c r="E36" s="489"/>
      <c r="F36" s="489"/>
      <c r="G36" s="489"/>
      <c r="H36" s="489"/>
      <c r="I36" s="914"/>
      <c r="J36" s="917"/>
      <c r="K36" s="918"/>
      <c r="L36" s="918"/>
      <c r="M36" s="918"/>
      <c r="N36" s="918"/>
      <c r="O36" s="918"/>
      <c r="P36" s="918"/>
      <c r="Q36" s="918"/>
      <c r="R36" s="918"/>
      <c r="S36" s="918"/>
      <c r="T36" s="918"/>
      <c r="U36" s="918"/>
      <c r="V36" s="918"/>
      <c r="W36" s="918"/>
      <c r="X36" s="920"/>
      <c r="Y36" s="229"/>
      <c r="Z36" s="229"/>
      <c r="AA36" s="229"/>
      <c r="AB36" s="229"/>
      <c r="AC36" s="229"/>
      <c r="AD36" s="229"/>
      <c r="AE36" s="229"/>
      <c r="AF36" s="229"/>
      <c r="AG36" s="229"/>
      <c r="AH36" s="57"/>
      <c r="AI36" s="58"/>
      <c r="AJ36" s="58"/>
    </row>
    <row r="37" spans="2:37" s="36" customFormat="1" ht="13.5" customHeight="1">
      <c r="B37" s="653" t="s">
        <v>140</v>
      </c>
      <c r="C37" s="654"/>
      <c r="D37" s="654"/>
      <c r="E37" s="654"/>
      <c r="F37" s="654"/>
      <c r="G37" s="654"/>
      <c r="H37" s="654"/>
      <c r="I37" s="655"/>
      <c r="J37" s="937"/>
      <c r="K37" s="938"/>
      <c r="L37" s="938"/>
      <c r="M37" s="938"/>
      <c r="N37" s="938"/>
      <c r="O37" s="938"/>
      <c r="P37" s="919" t="s">
        <v>61</v>
      </c>
      <c r="Q37" s="941"/>
      <c r="R37" s="941"/>
      <c r="S37" s="919" t="s">
        <v>141</v>
      </c>
      <c r="T37" s="941"/>
      <c r="U37" s="941"/>
      <c r="V37" s="919" t="s">
        <v>142</v>
      </c>
      <c r="W37" s="230"/>
      <c r="X37" s="230"/>
      <c r="Y37" s="230"/>
      <c r="Z37" s="230"/>
      <c r="AA37" s="230"/>
      <c r="AB37" s="230"/>
      <c r="AC37" s="230"/>
      <c r="AD37" s="230"/>
      <c r="AE37" s="230"/>
      <c r="AF37" s="230"/>
      <c r="AG37" s="230"/>
      <c r="AH37" s="231"/>
      <c r="AI37" s="232"/>
      <c r="AJ37" s="232"/>
    </row>
    <row r="38" spans="2:37" s="36" customFormat="1" ht="13.5" customHeight="1">
      <c r="B38" s="927"/>
      <c r="C38" s="928"/>
      <c r="D38" s="928"/>
      <c r="E38" s="928"/>
      <c r="F38" s="928"/>
      <c r="G38" s="928"/>
      <c r="H38" s="928"/>
      <c r="I38" s="929"/>
      <c r="J38" s="939"/>
      <c r="K38" s="940"/>
      <c r="L38" s="940"/>
      <c r="M38" s="940"/>
      <c r="N38" s="940"/>
      <c r="O38" s="940"/>
      <c r="P38" s="934"/>
      <c r="Q38" s="942"/>
      <c r="R38" s="942"/>
      <c r="S38" s="934"/>
      <c r="T38" s="942"/>
      <c r="U38" s="942"/>
      <c r="V38" s="934"/>
      <c r="W38" s="232"/>
      <c r="X38" s="232"/>
      <c r="Y38" s="232"/>
      <c r="Z38" s="232"/>
      <c r="AA38" s="232"/>
      <c r="AB38" s="232"/>
      <c r="AC38" s="232"/>
      <c r="AD38" s="232"/>
      <c r="AE38" s="232"/>
      <c r="AF38" s="232"/>
      <c r="AG38" s="232"/>
      <c r="AH38" s="231"/>
      <c r="AI38" s="232"/>
      <c r="AJ38" s="232"/>
    </row>
    <row r="39" spans="2:37" s="36" customFormat="1" ht="13.5" customHeight="1">
      <c r="B39" s="927"/>
      <c r="C39" s="928"/>
      <c r="D39" s="928"/>
      <c r="E39" s="928"/>
      <c r="F39" s="928"/>
      <c r="G39" s="928"/>
      <c r="H39" s="928"/>
      <c r="I39" s="929"/>
      <c r="J39" s="111"/>
      <c r="K39" s="930" t="s">
        <v>143</v>
      </c>
      <c r="L39" s="930"/>
      <c r="M39" s="930"/>
      <c r="N39" s="930"/>
      <c r="O39" s="930"/>
      <c r="P39" s="930"/>
      <c r="Q39" s="935"/>
      <c r="R39" s="935"/>
      <c r="S39" s="935"/>
      <c r="T39" s="935"/>
      <c r="U39" s="935"/>
      <c r="V39" s="935"/>
      <c r="W39" s="935"/>
      <c r="X39" s="935"/>
      <c r="Y39" s="935"/>
      <c r="Z39" s="935"/>
      <c r="AA39" s="935"/>
      <c r="AB39" s="934" t="s">
        <v>138</v>
      </c>
      <c r="AC39" s="232"/>
      <c r="AD39" s="232"/>
      <c r="AE39" s="232"/>
      <c r="AF39" s="232"/>
      <c r="AG39" s="232"/>
      <c r="AH39" s="231"/>
      <c r="AI39" s="232"/>
      <c r="AJ39" s="232"/>
    </row>
    <row r="40" spans="2:37" s="36" customFormat="1" ht="13.5" customHeight="1">
      <c r="B40" s="927"/>
      <c r="C40" s="928"/>
      <c r="D40" s="928"/>
      <c r="E40" s="928"/>
      <c r="F40" s="928"/>
      <c r="G40" s="928"/>
      <c r="H40" s="928"/>
      <c r="I40" s="929"/>
      <c r="J40" s="111"/>
      <c r="K40" s="930"/>
      <c r="L40" s="930"/>
      <c r="M40" s="930"/>
      <c r="N40" s="930"/>
      <c r="O40" s="930"/>
      <c r="P40" s="930"/>
      <c r="Q40" s="936"/>
      <c r="R40" s="936"/>
      <c r="S40" s="936"/>
      <c r="T40" s="936"/>
      <c r="U40" s="936"/>
      <c r="V40" s="936"/>
      <c r="W40" s="936"/>
      <c r="X40" s="936"/>
      <c r="Y40" s="936"/>
      <c r="Z40" s="936"/>
      <c r="AA40" s="936"/>
      <c r="AB40" s="934"/>
      <c r="AC40" s="232"/>
      <c r="AD40" s="232"/>
      <c r="AE40" s="232"/>
      <c r="AF40" s="232"/>
      <c r="AG40" s="232"/>
      <c r="AH40" s="231"/>
      <c r="AI40" s="232"/>
      <c r="AJ40" s="232"/>
    </row>
    <row r="41" spans="2:37" s="36" customFormat="1" ht="13.5" customHeight="1">
      <c r="B41" s="927"/>
      <c r="C41" s="928"/>
      <c r="D41" s="928"/>
      <c r="E41" s="928"/>
      <c r="F41" s="928"/>
      <c r="G41" s="928"/>
      <c r="H41" s="928"/>
      <c r="I41" s="929"/>
      <c r="J41" s="111"/>
      <c r="K41" s="930" t="s">
        <v>144</v>
      </c>
      <c r="L41" s="930"/>
      <c r="M41" s="930"/>
      <c r="N41" s="930"/>
      <c r="O41" s="930"/>
      <c r="P41" s="930"/>
      <c r="Q41" s="932"/>
      <c r="R41" s="932"/>
      <c r="S41" s="932"/>
      <c r="T41" s="932"/>
      <c r="U41" s="932"/>
      <c r="V41" s="932"/>
      <c r="W41" s="932"/>
      <c r="X41" s="932"/>
      <c r="Y41" s="932"/>
      <c r="Z41" s="932"/>
      <c r="AA41" s="932"/>
      <c r="AB41" s="934" t="s">
        <v>138</v>
      </c>
      <c r="AC41" s="232"/>
      <c r="AD41" s="232"/>
      <c r="AE41" s="232"/>
      <c r="AF41" s="232"/>
      <c r="AG41" s="232"/>
      <c r="AH41" s="231"/>
      <c r="AI41" s="232"/>
      <c r="AJ41" s="232"/>
    </row>
    <row r="42" spans="2:37" s="36" customFormat="1" ht="13.5" customHeight="1">
      <c r="B42" s="927"/>
      <c r="C42" s="928"/>
      <c r="D42" s="928"/>
      <c r="E42" s="928"/>
      <c r="F42" s="928"/>
      <c r="G42" s="928"/>
      <c r="H42" s="928"/>
      <c r="I42" s="929"/>
      <c r="J42" s="111"/>
      <c r="K42" s="930"/>
      <c r="L42" s="930"/>
      <c r="M42" s="930"/>
      <c r="N42" s="930"/>
      <c r="O42" s="930"/>
      <c r="P42" s="930"/>
      <c r="Q42" s="936"/>
      <c r="R42" s="936"/>
      <c r="S42" s="936"/>
      <c r="T42" s="936"/>
      <c r="U42" s="936"/>
      <c r="V42" s="936"/>
      <c r="W42" s="936"/>
      <c r="X42" s="936"/>
      <c r="Y42" s="936"/>
      <c r="Z42" s="936"/>
      <c r="AA42" s="936"/>
      <c r="AB42" s="934"/>
      <c r="AC42" s="232"/>
      <c r="AD42" s="232"/>
      <c r="AE42" s="232"/>
      <c r="AF42" s="232"/>
      <c r="AG42" s="232"/>
      <c r="AH42" s="231"/>
      <c r="AI42" s="232"/>
      <c r="AJ42" s="232"/>
    </row>
    <row r="43" spans="2:37" s="36" customFormat="1" ht="13.5" customHeight="1">
      <c r="B43" s="927"/>
      <c r="C43" s="928"/>
      <c r="D43" s="928"/>
      <c r="E43" s="928"/>
      <c r="F43" s="928"/>
      <c r="G43" s="928"/>
      <c r="H43" s="928"/>
      <c r="I43" s="929"/>
      <c r="J43" s="111"/>
      <c r="K43" s="930" t="s">
        <v>145</v>
      </c>
      <c r="L43" s="930"/>
      <c r="M43" s="930"/>
      <c r="N43" s="930"/>
      <c r="O43" s="930"/>
      <c r="P43" s="930"/>
      <c r="Q43" s="932"/>
      <c r="R43" s="932"/>
      <c r="S43" s="932"/>
      <c r="T43" s="932"/>
      <c r="U43" s="932"/>
      <c r="V43" s="932"/>
      <c r="W43" s="932"/>
      <c r="X43" s="932"/>
      <c r="Y43" s="932"/>
      <c r="Z43" s="932"/>
      <c r="AA43" s="932"/>
      <c r="AB43" s="934" t="s">
        <v>138</v>
      </c>
      <c r="AC43" s="232"/>
      <c r="AD43" s="232"/>
      <c r="AE43" s="232"/>
      <c r="AF43" s="232"/>
      <c r="AG43" s="233"/>
      <c r="AH43" s="231"/>
      <c r="AI43" s="232"/>
      <c r="AJ43" s="232"/>
    </row>
    <row r="44" spans="2:37" s="36" customFormat="1" ht="13.5" customHeight="1">
      <c r="B44" s="656"/>
      <c r="C44" s="657"/>
      <c r="D44" s="657"/>
      <c r="E44" s="657"/>
      <c r="F44" s="657"/>
      <c r="G44" s="657"/>
      <c r="H44" s="657"/>
      <c r="I44" s="658"/>
      <c r="J44" s="234"/>
      <c r="K44" s="931"/>
      <c r="L44" s="931"/>
      <c r="M44" s="931"/>
      <c r="N44" s="931"/>
      <c r="O44" s="931"/>
      <c r="P44" s="931"/>
      <c r="Q44" s="933"/>
      <c r="R44" s="933"/>
      <c r="S44" s="933"/>
      <c r="T44" s="933"/>
      <c r="U44" s="933"/>
      <c r="V44" s="933"/>
      <c r="W44" s="933"/>
      <c r="X44" s="933"/>
      <c r="Y44" s="933"/>
      <c r="Z44" s="933"/>
      <c r="AA44" s="933"/>
      <c r="AB44" s="920"/>
      <c r="AC44" s="235"/>
      <c r="AD44" s="235"/>
      <c r="AE44" s="235"/>
      <c r="AF44" s="235"/>
      <c r="AG44" s="236"/>
      <c r="AH44" s="231"/>
      <c r="AI44" s="232"/>
      <c r="AJ44" s="232"/>
    </row>
    <row r="45" spans="2:37" s="36" customFormat="1" ht="13.5" customHeight="1">
      <c r="B45" s="653" t="s">
        <v>146</v>
      </c>
      <c r="C45" s="654"/>
      <c r="D45" s="654"/>
      <c r="E45" s="654"/>
      <c r="F45" s="654"/>
      <c r="G45" s="654"/>
      <c r="H45" s="654"/>
      <c r="I45" s="655"/>
      <c r="J45" s="937"/>
      <c r="K45" s="938"/>
      <c r="L45" s="938"/>
      <c r="M45" s="938"/>
      <c r="N45" s="938"/>
      <c r="O45" s="938"/>
      <c r="P45" s="919" t="s">
        <v>61</v>
      </c>
      <c r="Q45" s="941"/>
      <c r="R45" s="941"/>
      <c r="S45" s="919" t="s">
        <v>141</v>
      </c>
      <c r="T45" s="941"/>
      <c r="U45" s="941"/>
      <c r="V45" s="919" t="s">
        <v>142</v>
      </c>
      <c r="W45" s="230"/>
      <c r="X45" s="230"/>
      <c r="Y45" s="230"/>
      <c r="Z45" s="230"/>
      <c r="AA45" s="230"/>
      <c r="AB45" s="230"/>
      <c r="AC45" s="230"/>
      <c r="AD45" s="230"/>
      <c r="AE45" s="230"/>
      <c r="AF45" s="230"/>
      <c r="AG45" s="230"/>
      <c r="AH45" s="231"/>
      <c r="AI45" s="232"/>
      <c r="AJ45" s="232"/>
    </row>
    <row r="46" spans="2:37" s="36" customFormat="1" ht="13.5" customHeight="1">
      <c r="B46" s="927"/>
      <c r="C46" s="928"/>
      <c r="D46" s="928"/>
      <c r="E46" s="928"/>
      <c r="F46" s="928"/>
      <c r="G46" s="928"/>
      <c r="H46" s="928"/>
      <c r="I46" s="929"/>
      <c r="J46" s="939"/>
      <c r="K46" s="940"/>
      <c r="L46" s="940"/>
      <c r="M46" s="940"/>
      <c r="N46" s="940"/>
      <c r="O46" s="940"/>
      <c r="P46" s="934"/>
      <c r="Q46" s="942"/>
      <c r="R46" s="942"/>
      <c r="S46" s="934"/>
      <c r="T46" s="942"/>
      <c r="U46" s="942"/>
      <c r="V46" s="934"/>
      <c r="W46" s="232"/>
      <c r="X46" s="232"/>
      <c r="Y46" s="232"/>
      <c r="Z46" s="232"/>
      <c r="AA46" s="232"/>
      <c r="AB46" s="232"/>
      <c r="AC46" s="232"/>
      <c r="AD46" s="232"/>
      <c r="AE46" s="232"/>
      <c r="AF46" s="232"/>
      <c r="AG46" s="232"/>
      <c r="AH46" s="231"/>
      <c r="AI46" s="232"/>
      <c r="AJ46" s="232"/>
    </row>
    <row r="47" spans="2:37" s="36" customFormat="1" ht="13.5" customHeight="1">
      <c r="B47" s="927"/>
      <c r="C47" s="928"/>
      <c r="D47" s="928"/>
      <c r="E47" s="928"/>
      <c r="F47" s="928"/>
      <c r="G47" s="928"/>
      <c r="H47" s="928"/>
      <c r="I47" s="929"/>
      <c r="J47" s="111"/>
      <c r="K47" s="930" t="s">
        <v>143</v>
      </c>
      <c r="L47" s="930"/>
      <c r="M47" s="930"/>
      <c r="N47" s="930"/>
      <c r="O47" s="930"/>
      <c r="P47" s="930"/>
      <c r="Q47" s="935"/>
      <c r="R47" s="935"/>
      <c r="S47" s="935"/>
      <c r="T47" s="935"/>
      <c r="U47" s="935"/>
      <c r="V47" s="935"/>
      <c r="W47" s="935"/>
      <c r="X47" s="935"/>
      <c r="Y47" s="935"/>
      <c r="Z47" s="935"/>
      <c r="AA47" s="935"/>
      <c r="AB47" s="934" t="s">
        <v>138</v>
      </c>
      <c r="AC47" s="232"/>
      <c r="AD47" s="232"/>
      <c r="AE47" s="232"/>
      <c r="AF47" s="232"/>
      <c r="AG47" s="232"/>
      <c r="AH47" s="231"/>
      <c r="AI47" s="232"/>
      <c r="AJ47" s="232"/>
    </row>
    <row r="48" spans="2:37" s="36" customFormat="1" ht="13.5" customHeight="1">
      <c r="B48" s="927"/>
      <c r="C48" s="928"/>
      <c r="D48" s="928"/>
      <c r="E48" s="928"/>
      <c r="F48" s="928"/>
      <c r="G48" s="928"/>
      <c r="H48" s="928"/>
      <c r="I48" s="929"/>
      <c r="J48" s="111"/>
      <c r="K48" s="930"/>
      <c r="L48" s="930"/>
      <c r="M48" s="930"/>
      <c r="N48" s="930"/>
      <c r="O48" s="930"/>
      <c r="P48" s="930"/>
      <c r="Q48" s="936"/>
      <c r="R48" s="936"/>
      <c r="S48" s="936"/>
      <c r="T48" s="936"/>
      <c r="U48" s="936"/>
      <c r="V48" s="936"/>
      <c r="W48" s="936"/>
      <c r="X48" s="936"/>
      <c r="Y48" s="936"/>
      <c r="Z48" s="936"/>
      <c r="AA48" s="936"/>
      <c r="AB48" s="934"/>
      <c r="AC48" s="232"/>
      <c r="AD48" s="232"/>
      <c r="AE48" s="232"/>
      <c r="AF48" s="232"/>
      <c r="AG48" s="232"/>
      <c r="AH48" s="231"/>
      <c r="AI48" s="232"/>
      <c r="AJ48" s="232"/>
    </row>
    <row r="49" spans="1:37" s="36" customFormat="1" ht="13.5" customHeight="1">
      <c r="B49" s="927"/>
      <c r="C49" s="928"/>
      <c r="D49" s="928"/>
      <c r="E49" s="928"/>
      <c r="F49" s="928"/>
      <c r="G49" s="928"/>
      <c r="H49" s="928"/>
      <c r="I49" s="929"/>
      <c r="J49" s="111"/>
      <c r="K49" s="930" t="s">
        <v>144</v>
      </c>
      <c r="L49" s="930"/>
      <c r="M49" s="930"/>
      <c r="N49" s="930"/>
      <c r="O49" s="930"/>
      <c r="P49" s="930"/>
      <c r="Q49" s="932"/>
      <c r="R49" s="932"/>
      <c r="S49" s="932"/>
      <c r="T49" s="932"/>
      <c r="U49" s="932"/>
      <c r="V49" s="932"/>
      <c r="W49" s="932"/>
      <c r="X49" s="932"/>
      <c r="Y49" s="932"/>
      <c r="Z49" s="932"/>
      <c r="AA49" s="932"/>
      <c r="AB49" s="934" t="s">
        <v>138</v>
      </c>
      <c r="AC49" s="232"/>
      <c r="AD49" s="232"/>
      <c r="AE49" s="232"/>
      <c r="AF49" s="232"/>
      <c r="AG49" s="232"/>
      <c r="AH49" s="231"/>
      <c r="AI49" s="232"/>
      <c r="AJ49" s="232"/>
    </row>
    <row r="50" spans="1:37" s="36" customFormat="1" ht="13.5" customHeight="1">
      <c r="B50" s="927"/>
      <c r="C50" s="928"/>
      <c r="D50" s="928"/>
      <c r="E50" s="928"/>
      <c r="F50" s="928"/>
      <c r="G50" s="928"/>
      <c r="H50" s="928"/>
      <c r="I50" s="929"/>
      <c r="J50" s="111"/>
      <c r="K50" s="930"/>
      <c r="L50" s="930"/>
      <c r="M50" s="930"/>
      <c r="N50" s="930"/>
      <c r="O50" s="930"/>
      <c r="P50" s="930"/>
      <c r="Q50" s="936"/>
      <c r="R50" s="936"/>
      <c r="S50" s="936"/>
      <c r="T50" s="936"/>
      <c r="U50" s="936"/>
      <c r="V50" s="936"/>
      <c r="W50" s="936"/>
      <c r="X50" s="936"/>
      <c r="Y50" s="936"/>
      <c r="Z50" s="936"/>
      <c r="AA50" s="936"/>
      <c r="AB50" s="934"/>
      <c r="AC50" s="232"/>
      <c r="AD50" s="232"/>
      <c r="AE50" s="232"/>
      <c r="AF50" s="232"/>
      <c r="AG50" s="232"/>
      <c r="AH50" s="231"/>
      <c r="AI50" s="232"/>
      <c r="AJ50" s="232"/>
    </row>
    <row r="51" spans="1:37" s="36" customFormat="1" ht="13.5" customHeight="1">
      <c r="B51" s="927"/>
      <c r="C51" s="928"/>
      <c r="D51" s="928"/>
      <c r="E51" s="928"/>
      <c r="F51" s="928"/>
      <c r="G51" s="928"/>
      <c r="H51" s="928"/>
      <c r="I51" s="929"/>
      <c r="J51" s="111"/>
      <c r="K51" s="930" t="s">
        <v>145</v>
      </c>
      <c r="L51" s="930"/>
      <c r="M51" s="930"/>
      <c r="N51" s="930"/>
      <c r="O51" s="930"/>
      <c r="P51" s="930"/>
      <c r="Q51" s="932"/>
      <c r="R51" s="932"/>
      <c r="S51" s="932"/>
      <c r="T51" s="932"/>
      <c r="U51" s="932"/>
      <c r="V51" s="932"/>
      <c r="W51" s="932"/>
      <c r="X51" s="932"/>
      <c r="Y51" s="932"/>
      <c r="Z51" s="932"/>
      <c r="AA51" s="932"/>
      <c r="AB51" s="934" t="s">
        <v>138</v>
      </c>
      <c r="AC51" s="232"/>
      <c r="AD51" s="232"/>
      <c r="AE51" s="232"/>
      <c r="AF51" s="232"/>
      <c r="AG51" s="233"/>
      <c r="AH51" s="231"/>
      <c r="AI51" s="232"/>
      <c r="AJ51" s="232"/>
    </row>
    <row r="52" spans="1:37" s="36" customFormat="1" ht="13.5" customHeight="1">
      <c r="B52" s="656"/>
      <c r="C52" s="657"/>
      <c r="D52" s="657"/>
      <c r="E52" s="657"/>
      <c r="F52" s="657"/>
      <c r="G52" s="657"/>
      <c r="H52" s="657"/>
      <c r="I52" s="658"/>
      <c r="J52" s="113"/>
      <c r="K52" s="931"/>
      <c r="L52" s="931"/>
      <c r="M52" s="931"/>
      <c r="N52" s="931"/>
      <c r="O52" s="931"/>
      <c r="P52" s="931"/>
      <c r="Q52" s="933"/>
      <c r="R52" s="933"/>
      <c r="S52" s="933"/>
      <c r="T52" s="933"/>
      <c r="U52" s="933"/>
      <c r="V52" s="933"/>
      <c r="W52" s="933"/>
      <c r="X52" s="933"/>
      <c r="Y52" s="933"/>
      <c r="Z52" s="933"/>
      <c r="AA52" s="933"/>
      <c r="AB52" s="920"/>
      <c r="AC52" s="235"/>
      <c r="AD52" s="235"/>
      <c r="AE52" s="235"/>
      <c r="AF52" s="235"/>
      <c r="AG52" s="236"/>
      <c r="AH52" s="231"/>
      <c r="AI52" s="232"/>
      <c r="AJ52" s="232"/>
    </row>
    <row r="53" spans="1:37" s="36" customFormat="1" ht="13.5" customHeight="1">
      <c r="B53" s="484" t="s">
        <v>147</v>
      </c>
      <c r="C53" s="485"/>
      <c r="D53" s="485"/>
      <c r="E53" s="485"/>
      <c r="F53" s="485"/>
      <c r="G53" s="485"/>
      <c r="H53" s="485"/>
      <c r="I53" s="913"/>
      <c r="J53" s="944"/>
      <c r="K53" s="941"/>
      <c r="L53" s="941"/>
      <c r="M53" s="941"/>
      <c r="N53" s="941"/>
      <c r="O53" s="941"/>
      <c r="P53" s="919" t="s">
        <v>61</v>
      </c>
      <c r="Q53" s="941"/>
      <c r="R53" s="941"/>
      <c r="S53" s="919" t="s">
        <v>141</v>
      </c>
      <c r="T53" s="941"/>
      <c r="U53" s="941"/>
      <c r="V53" s="919" t="s">
        <v>142</v>
      </c>
      <c r="W53" s="230"/>
      <c r="X53" s="230"/>
      <c r="Y53" s="230"/>
      <c r="Z53" s="230"/>
      <c r="AA53" s="230"/>
      <c r="AB53" s="230"/>
      <c r="AC53" s="230"/>
      <c r="AD53" s="230"/>
      <c r="AE53" s="230"/>
      <c r="AF53" s="230"/>
      <c r="AG53" s="230"/>
      <c r="AH53" s="231"/>
      <c r="AI53" s="232"/>
      <c r="AJ53" s="232"/>
    </row>
    <row r="54" spans="1:37" s="36" customFormat="1" ht="13.5" customHeight="1">
      <c r="B54" s="486"/>
      <c r="C54" s="487"/>
      <c r="D54" s="487"/>
      <c r="E54" s="487"/>
      <c r="F54" s="487"/>
      <c r="G54" s="487"/>
      <c r="H54" s="487"/>
      <c r="I54" s="943"/>
      <c r="J54" s="945"/>
      <c r="K54" s="942"/>
      <c r="L54" s="942"/>
      <c r="M54" s="942"/>
      <c r="N54" s="942"/>
      <c r="O54" s="942"/>
      <c r="P54" s="934"/>
      <c r="Q54" s="942"/>
      <c r="R54" s="942"/>
      <c r="S54" s="934"/>
      <c r="T54" s="942"/>
      <c r="U54" s="942"/>
      <c r="V54" s="934"/>
      <c r="W54" s="232"/>
      <c r="X54" s="232"/>
      <c r="Y54" s="232"/>
      <c r="Z54" s="232"/>
      <c r="AA54" s="232"/>
      <c r="AB54" s="232"/>
      <c r="AC54" s="232"/>
      <c r="AD54" s="232"/>
      <c r="AE54" s="232"/>
      <c r="AF54" s="232"/>
      <c r="AG54" s="232"/>
      <c r="AH54" s="231"/>
      <c r="AI54" s="232"/>
      <c r="AJ54" s="232"/>
    </row>
    <row r="55" spans="1:37" s="36" customFormat="1" ht="13.5" customHeight="1">
      <c r="B55" s="486"/>
      <c r="C55" s="487"/>
      <c r="D55" s="487"/>
      <c r="E55" s="487"/>
      <c r="F55" s="487"/>
      <c r="G55" s="487"/>
      <c r="H55" s="487"/>
      <c r="I55" s="943"/>
      <c r="J55" s="237"/>
      <c r="K55" s="930" t="s">
        <v>143</v>
      </c>
      <c r="L55" s="930"/>
      <c r="M55" s="930"/>
      <c r="N55" s="930"/>
      <c r="O55" s="930"/>
      <c r="P55" s="930"/>
      <c r="Q55" s="935"/>
      <c r="R55" s="935"/>
      <c r="S55" s="935"/>
      <c r="T55" s="935"/>
      <c r="U55" s="935"/>
      <c r="V55" s="935"/>
      <c r="W55" s="935"/>
      <c r="X55" s="935"/>
      <c r="Y55" s="935"/>
      <c r="Z55" s="935"/>
      <c r="AA55" s="935"/>
      <c r="AB55" s="934" t="s">
        <v>138</v>
      </c>
      <c r="AC55" s="232"/>
      <c r="AD55" s="232"/>
      <c r="AE55" s="232"/>
      <c r="AF55" s="232"/>
      <c r="AG55" s="232"/>
      <c r="AH55" s="231"/>
      <c r="AI55" s="232"/>
      <c r="AJ55" s="232"/>
    </row>
    <row r="56" spans="1:37" s="36" customFormat="1" ht="13.5" customHeight="1">
      <c r="B56" s="486"/>
      <c r="C56" s="487"/>
      <c r="D56" s="487"/>
      <c r="E56" s="487"/>
      <c r="F56" s="487"/>
      <c r="G56" s="487"/>
      <c r="H56" s="487"/>
      <c r="I56" s="943"/>
      <c r="J56" s="237"/>
      <c r="K56" s="930"/>
      <c r="L56" s="930"/>
      <c r="M56" s="930"/>
      <c r="N56" s="930"/>
      <c r="O56" s="930"/>
      <c r="P56" s="930"/>
      <c r="Q56" s="936"/>
      <c r="R56" s="936"/>
      <c r="S56" s="936"/>
      <c r="T56" s="936"/>
      <c r="U56" s="936"/>
      <c r="V56" s="936"/>
      <c r="W56" s="936"/>
      <c r="X56" s="936"/>
      <c r="Y56" s="936"/>
      <c r="Z56" s="936"/>
      <c r="AA56" s="936"/>
      <c r="AB56" s="934"/>
      <c r="AC56" s="232"/>
      <c r="AD56" s="232"/>
      <c r="AE56" s="232"/>
      <c r="AF56" s="232"/>
      <c r="AG56" s="232"/>
      <c r="AH56" s="231"/>
      <c r="AI56" s="232"/>
      <c r="AJ56" s="232"/>
    </row>
    <row r="57" spans="1:37" s="36" customFormat="1" ht="13.5" customHeight="1">
      <c r="B57" s="486"/>
      <c r="C57" s="487"/>
      <c r="D57" s="487"/>
      <c r="E57" s="487"/>
      <c r="F57" s="487"/>
      <c r="G57" s="487"/>
      <c r="H57" s="487"/>
      <c r="I57" s="943"/>
      <c r="J57" s="237"/>
      <c r="K57" s="930" t="s">
        <v>144</v>
      </c>
      <c r="L57" s="930"/>
      <c r="M57" s="930"/>
      <c r="N57" s="930"/>
      <c r="O57" s="930"/>
      <c r="P57" s="930"/>
      <c r="Q57" s="932"/>
      <c r="R57" s="932"/>
      <c r="S57" s="932"/>
      <c r="T57" s="932"/>
      <c r="U57" s="932"/>
      <c r="V57" s="932"/>
      <c r="W57" s="932"/>
      <c r="X57" s="932"/>
      <c r="Y57" s="932"/>
      <c r="Z57" s="932"/>
      <c r="AA57" s="932"/>
      <c r="AB57" s="934" t="s">
        <v>138</v>
      </c>
      <c r="AC57" s="232"/>
      <c r="AD57" s="232"/>
      <c r="AE57" s="232"/>
      <c r="AF57" s="232"/>
      <c r="AG57" s="232"/>
      <c r="AH57" s="231"/>
      <c r="AI57" s="232"/>
      <c r="AJ57" s="232"/>
    </row>
    <row r="58" spans="1:37" s="36" customFormat="1" ht="13.5" customHeight="1">
      <c r="B58" s="486"/>
      <c r="C58" s="487"/>
      <c r="D58" s="487"/>
      <c r="E58" s="487"/>
      <c r="F58" s="487"/>
      <c r="G58" s="487"/>
      <c r="H58" s="487"/>
      <c r="I58" s="943"/>
      <c r="J58" s="237"/>
      <c r="K58" s="930"/>
      <c r="L58" s="930"/>
      <c r="M58" s="930"/>
      <c r="N58" s="930"/>
      <c r="O58" s="930"/>
      <c r="P58" s="930"/>
      <c r="Q58" s="936"/>
      <c r="R58" s="936"/>
      <c r="S58" s="936"/>
      <c r="T58" s="936"/>
      <c r="U58" s="936"/>
      <c r="V58" s="936"/>
      <c r="W58" s="936"/>
      <c r="X58" s="936"/>
      <c r="Y58" s="936"/>
      <c r="Z58" s="936"/>
      <c r="AA58" s="936"/>
      <c r="AB58" s="934"/>
      <c r="AC58" s="232"/>
      <c r="AD58" s="232"/>
      <c r="AE58" s="232"/>
      <c r="AF58" s="232"/>
      <c r="AG58" s="232"/>
      <c r="AH58" s="231"/>
      <c r="AI58" s="232"/>
      <c r="AJ58" s="232"/>
    </row>
    <row r="59" spans="1:37" s="36" customFormat="1" ht="13.5" customHeight="1">
      <c r="B59" s="486"/>
      <c r="C59" s="487"/>
      <c r="D59" s="487"/>
      <c r="E59" s="487"/>
      <c r="F59" s="487"/>
      <c r="G59" s="487"/>
      <c r="H59" s="487"/>
      <c r="I59" s="943"/>
      <c r="J59" s="237"/>
      <c r="K59" s="930" t="s">
        <v>145</v>
      </c>
      <c r="L59" s="930"/>
      <c r="M59" s="930"/>
      <c r="N59" s="930"/>
      <c r="O59" s="930"/>
      <c r="P59" s="930"/>
      <c r="Q59" s="932"/>
      <c r="R59" s="932"/>
      <c r="S59" s="932"/>
      <c r="T59" s="932"/>
      <c r="U59" s="932"/>
      <c r="V59" s="932"/>
      <c r="W59" s="932"/>
      <c r="X59" s="932"/>
      <c r="Y59" s="932"/>
      <c r="Z59" s="932"/>
      <c r="AA59" s="932"/>
      <c r="AB59" s="934" t="s">
        <v>138</v>
      </c>
      <c r="AC59" s="232"/>
      <c r="AD59" s="232"/>
      <c r="AE59" s="232"/>
      <c r="AF59" s="232"/>
      <c r="AG59" s="233"/>
      <c r="AH59" s="231"/>
      <c r="AI59" s="232"/>
      <c r="AJ59" s="232"/>
    </row>
    <row r="60" spans="1:37" s="36" customFormat="1" ht="13.5" customHeight="1">
      <c r="B60" s="488"/>
      <c r="C60" s="489"/>
      <c r="D60" s="489"/>
      <c r="E60" s="489"/>
      <c r="F60" s="489"/>
      <c r="G60" s="489"/>
      <c r="H60" s="489"/>
      <c r="I60" s="914"/>
      <c r="J60" s="238"/>
      <c r="K60" s="931"/>
      <c r="L60" s="931"/>
      <c r="M60" s="931"/>
      <c r="N60" s="931"/>
      <c r="O60" s="931"/>
      <c r="P60" s="931"/>
      <c r="Q60" s="933"/>
      <c r="R60" s="933"/>
      <c r="S60" s="933"/>
      <c r="T60" s="933"/>
      <c r="U60" s="933"/>
      <c r="V60" s="933"/>
      <c r="W60" s="933"/>
      <c r="X60" s="933"/>
      <c r="Y60" s="933"/>
      <c r="Z60" s="933"/>
      <c r="AA60" s="933"/>
      <c r="AB60" s="920"/>
      <c r="AC60" s="235"/>
      <c r="AD60" s="235"/>
      <c r="AE60" s="235"/>
      <c r="AF60" s="235"/>
      <c r="AG60" s="236"/>
      <c r="AH60" s="231"/>
      <c r="AI60" s="232"/>
      <c r="AJ60" s="232"/>
    </row>
    <row r="61" spans="1:37" s="21" customFormat="1" ht="13.5" customHeight="1"/>
    <row r="62" spans="1:37" s="239" customFormat="1" ht="13.5" customHeight="1">
      <c r="B62" s="240"/>
      <c r="C62" s="240"/>
      <c r="D62" s="240"/>
      <c r="E62" s="240"/>
      <c r="F62" s="240"/>
      <c r="G62" s="240"/>
      <c r="H62" s="240"/>
      <c r="I62" s="240"/>
      <c r="J62" s="240"/>
      <c r="K62" s="240"/>
      <c r="L62" s="240"/>
      <c r="M62" s="240"/>
      <c r="N62" s="240"/>
      <c r="O62" s="240"/>
      <c r="P62" s="240"/>
      <c r="Q62" s="241"/>
      <c r="R62" s="241"/>
      <c r="S62" s="241"/>
      <c r="T62" s="241"/>
      <c r="U62" s="241"/>
      <c r="V62" s="241"/>
      <c r="W62" s="241"/>
      <c r="X62" s="241"/>
      <c r="Y62" s="241"/>
      <c r="Z62" s="241"/>
      <c r="AA62" s="241"/>
      <c r="AB62" s="242"/>
      <c r="AC62" s="232"/>
      <c r="AD62" s="232"/>
      <c r="AE62" s="232"/>
      <c r="AF62" s="232"/>
      <c r="AG62" s="232"/>
      <c r="AH62" s="232"/>
      <c r="AI62" s="232"/>
      <c r="AJ62" s="232"/>
    </row>
    <row r="63" spans="1:37" s="36" customFormat="1" ht="13.5" customHeight="1">
      <c r="B63" s="48"/>
      <c r="C63" s="48"/>
      <c r="D63" s="48"/>
      <c r="E63" s="48"/>
      <c r="F63" s="48"/>
      <c r="G63" s="48"/>
      <c r="H63" s="48"/>
      <c r="I63" s="48"/>
      <c r="J63" s="48"/>
      <c r="K63" s="240"/>
      <c r="L63" s="240"/>
      <c r="M63" s="240"/>
      <c r="N63" s="240"/>
      <c r="O63" s="240"/>
      <c r="P63" s="240"/>
      <c r="Q63" s="243"/>
      <c r="R63" s="243"/>
      <c r="S63" s="243"/>
      <c r="T63" s="243"/>
      <c r="U63" s="243"/>
      <c r="V63" s="243"/>
      <c r="W63" s="243"/>
      <c r="X63" s="243"/>
      <c r="Y63" s="243"/>
      <c r="Z63" s="243"/>
      <c r="AA63" s="243"/>
      <c r="AB63" s="242"/>
      <c r="AC63" s="232"/>
      <c r="AD63" s="232"/>
      <c r="AE63" s="232"/>
      <c r="AF63" s="232"/>
      <c r="AG63" s="232"/>
      <c r="AH63" s="232"/>
      <c r="AI63" s="232"/>
      <c r="AJ63" s="232"/>
    </row>
    <row r="64" spans="1:37" s="29" customFormat="1" ht="13.5" customHeight="1">
      <c r="A64" s="36"/>
      <c r="B64" s="48"/>
      <c r="C64" s="28"/>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row>
    <row r="65" spans="1:37" s="29" customFormat="1" ht="13.5" customHeight="1">
      <c r="A65" s="36"/>
      <c r="B65" s="48"/>
      <c r="C65" s="28"/>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row>
    <row r="66" spans="1:37" s="29" customFormat="1" ht="13.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row>
    <row r="67" spans="1:37" s="29" customFormat="1" ht="13.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row>
    <row r="68" spans="1:37" s="29" customFormat="1" ht="13.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row>
    <row r="69" spans="1:37" s="29" customFormat="1" ht="13.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row>
    <row r="70" spans="1:37" s="29" customFormat="1" ht="13.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row>
    <row r="71" spans="1:37" s="29" customFormat="1" ht="13.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row>
    <row r="72" spans="1:37" s="29" customFormat="1" ht="13.5" customHeight="1"/>
  </sheetData>
  <sheetProtection algorithmName="SHA-512" hashValue="4yFM2UTPYUK65OBcAocGqXHqwWfRBdgqXTGbEuCg618NzjjtHmc4Pg0UOnKxO+0lNCTwCj8qx5d5A1nFT21Exg==" saltValue="T61pQKMcMwiaJc2aG7ON4g==" spinCount="100000" sheet="1" selectLockedCells="1"/>
  <mergeCells count="74">
    <mergeCell ref="AB59:AB60"/>
    <mergeCell ref="V53:V54"/>
    <mergeCell ref="B53:I60"/>
    <mergeCell ref="J53:O54"/>
    <mergeCell ref="P53:P54"/>
    <mergeCell ref="Q53:R54"/>
    <mergeCell ref="S53:S54"/>
    <mergeCell ref="K59:P60"/>
    <mergeCell ref="Q59:AA60"/>
    <mergeCell ref="K57:P58"/>
    <mergeCell ref="Q57:AA58"/>
    <mergeCell ref="T53:U54"/>
    <mergeCell ref="K55:P56"/>
    <mergeCell ref="Q55:AA56"/>
    <mergeCell ref="AB55:AB56"/>
    <mergeCell ref="AB57:AB58"/>
    <mergeCell ref="AB43:AB44"/>
    <mergeCell ref="T45:U46"/>
    <mergeCell ref="V45:V46"/>
    <mergeCell ref="AB49:AB50"/>
    <mergeCell ref="K51:P52"/>
    <mergeCell ref="Q51:AA52"/>
    <mergeCell ref="AB51:AB52"/>
    <mergeCell ref="AB47:AB48"/>
    <mergeCell ref="B45:I52"/>
    <mergeCell ref="J45:O46"/>
    <mergeCell ref="P45:P46"/>
    <mergeCell ref="Q45:R46"/>
    <mergeCell ref="S45:S46"/>
    <mergeCell ref="K47:P48"/>
    <mergeCell ref="Q47:AA48"/>
    <mergeCell ref="K49:P50"/>
    <mergeCell ref="Q49:AA50"/>
    <mergeCell ref="AB39:AB40"/>
    <mergeCell ref="K41:P42"/>
    <mergeCell ref="Q41:AA42"/>
    <mergeCell ref="AB41:AB42"/>
    <mergeCell ref="J37:O38"/>
    <mergeCell ref="P37:P38"/>
    <mergeCell ref="Q37:R38"/>
    <mergeCell ref="S37:S38"/>
    <mergeCell ref="T37:U38"/>
    <mergeCell ref="B35:I36"/>
    <mergeCell ref="J35:W36"/>
    <mergeCell ref="X35:X36"/>
    <mergeCell ref="B37:I44"/>
    <mergeCell ref="K43:P44"/>
    <mergeCell ref="Q43:AA44"/>
    <mergeCell ref="V37:V38"/>
    <mergeCell ref="K39:P40"/>
    <mergeCell ref="Q39:AA40"/>
    <mergeCell ref="B22:AG22"/>
    <mergeCell ref="B24:I26"/>
    <mergeCell ref="J24:U26"/>
    <mergeCell ref="V24:AG26"/>
    <mergeCell ref="B27:I29"/>
    <mergeCell ref="J27:AG29"/>
    <mergeCell ref="B30:I32"/>
    <mergeCell ref="J30:AG32"/>
    <mergeCell ref="B33:I34"/>
    <mergeCell ref="J33:W34"/>
    <mergeCell ref="X33:X34"/>
    <mergeCell ref="B18:AG20"/>
    <mergeCell ref="Y2:AA2"/>
    <mergeCell ref="AB2:AI2"/>
    <mergeCell ref="Q7:T8"/>
    <mergeCell ref="U7:AG8"/>
    <mergeCell ref="Q9:T10"/>
    <mergeCell ref="U9:AG10"/>
    <mergeCell ref="Q11:T12"/>
    <mergeCell ref="U11:AG12"/>
    <mergeCell ref="AH11:AI12"/>
    <mergeCell ref="A15:AI15"/>
    <mergeCell ref="A16:AI16"/>
  </mergeCells>
  <phoneticPr fontId="1"/>
  <conditionalFormatting sqref="U7:AG8">
    <cfRule type="expression" dxfId="41" priority="26">
      <formula>$U$7&lt;&gt;""</formula>
    </cfRule>
  </conditionalFormatting>
  <conditionalFormatting sqref="U9:AG10">
    <cfRule type="expression" dxfId="40" priority="25">
      <formula>$U$9&lt;&gt;""</formula>
    </cfRule>
  </conditionalFormatting>
  <conditionalFormatting sqref="U11:AG12">
    <cfRule type="expression" dxfId="39" priority="24">
      <formula>$U$11&lt;&gt;""</formula>
    </cfRule>
  </conditionalFormatting>
  <conditionalFormatting sqref="J24:U26">
    <cfRule type="expression" dxfId="38" priority="23">
      <formula>$J$24&lt;&gt;""</formula>
    </cfRule>
  </conditionalFormatting>
  <conditionalFormatting sqref="J30:AG32">
    <cfRule type="expression" dxfId="37" priority="22">
      <formula>$J$30&lt;&gt;""</formula>
    </cfRule>
  </conditionalFormatting>
  <conditionalFormatting sqref="J33:W34">
    <cfRule type="expression" dxfId="36" priority="21">
      <formula>$J$33&gt;0</formula>
    </cfRule>
  </conditionalFormatting>
  <conditionalFormatting sqref="J35:W36">
    <cfRule type="expression" dxfId="35" priority="20">
      <formula>$J$35&gt;0</formula>
    </cfRule>
  </conditionalFormatting>
  <conditionalFormatting sqref="J37:O38">
    <cfRule type="expression" dxfId="34" priority="19">
      <formula>$J$37&lt;&gt;""</formula>
    </cfRule>
  </conditionalFormatting>
  <conditionalFormatting sqref="Q37:R38">
    <cfRule type="expression" dxfId="33" priority="18">
      <formula>$Q$37&gt;0</formula>
    </cfRule>
  </conditionalFormatting>
  <conditionalFormatting sqref="T37:U38">
    <cfRule type="expression" dxfId="32" priority="17">
      <formula>$T$37&gt;0</formula>
    </cfRule>
  </conditionalFormatting>
  <conditionalFormatting sqref="Q39:AA40">
    <cfRule type="expression" dxfId="31" priority="16">
      <formula>$Q$39&lt;&gt;""</formula>
    </cfRule>
  </conditionalFormatting>
  <conditionalFormatting sqref="Q41:AA42">
    <cfRule type="expression" dxfId="30" priority="15">
      <formula>$Q$41&lt;&gt;""</formula>
    </cfRule>
  </conditionalFormatting>
  <conditionalFormatting sqref="Q43:AA44">
    <cfRule type="expression" dxfId="29" priority="14">
      <formula>$Q$43&lt;&gt;""</formula>
    </cfRule>
  </conditionalFormatting>
  <conditionalFormatting sqref="J45:O46">
    <cfRule type="expression" dxfId="28" priority="13">
      <formula>$J$45&lt;&gt;""</formula>
    </cfRule>
  </conditionalFormatting>
  <conditionalFormatting sqref="Q45:R46">
    <cfRule type="expression" dxfId="27" priority="12">
      <formula>$Q$45&gt;0</formula>
    </cfRule>
  </conditionalFormatting>
  <conditionalFormatting sqref="T45:U46">
    <cfRule type="expression" dxfId="26" priority="11">
      <formula>$T$45&gt;0</formula>
    </cfRule>
  </conditionalFormatting>
  <conditionalFormatting sqref="Q47:AA48">
    <cfRule type="expression" dxfId="25" priority="10">
      <formula>$Q$47&lt;&gt;""</formula>
    </cfRule>
  </conditionalFormatting>
  <conditionalFormatting sqref="Q49:AA50">
    <cfRule type="expression" dxfId="24" priority="9">
      <formula>$Q$49&lt;&gt;""</formula>
    </cfRule>
  </conditionalFormatting>
  <conditionalFormatting sqref="Q51:AA52">
    <cfRule type="expression" dxfId="23" priority="8">
      <formula>$Q$51&lt;&gt;""</formula>
    </cfRule>
  </conditionalFormatting>
  <conditionalFormatting sqref="J53:O54">
    <cfRule type="expression" dxfId="22" priority="7">
      <formula>$J$53&lt;&gt;""</formula>
    </cfRule>
  </conditionalFormatting>
  <conditionalFormatting sqref="Q53:R54">
    <cfRule type="expression" dxfId="21" priority="6">
      <formula>$Q$53&gt;0</formula>
    </cfRule>
  </conditionalFormatting>
  <conditionalFormatting sqref="T53:U54">
    <cfRule type="expression" dxfId="20" priority="5">
      <formula>$T$53&gt;0</formula>
    </cfRule>
  </conditionalFormatting>
  <conditionalFormatting sqref="Q55:AA56">
    <cfRule type="expression" dxfId="19" priority="4">
      <formula>$Q$55&lt;&gt;""</formula>
    </cfRule>
  </conditionalFormatting>
  <conditionalFormatting sqref="Q57:AA58">
    <cfRule type="expression" dxfId="18" priority="3">
      <formula>$Q$57&lt;&gt;""</formula>
    </cfRule>
  </conditionalFormatting>
  <conditionalFormatting sqref="Q59:AA60">
    <cfRule type="expression" dxfId="17" priority="2">
      <formula>$Q$59&lt;&gt;""</formula>
    </cfRule>
  </conditionalFormatting>
  <conditionalFormatting sqref="J27:AG29">
    <cfRule type="expression" dxfId="16"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30480</xdr:colOff>
                    <xdr:row>26</xdr:row>
                    <xdr:rowOff>22860</xdr:rowOff>
                  </from>
                  <to>
                    <xdr:col>18</xdr:col>
                    <xdr:colOff>99060</xdr:colOff>
                    <xdr:row>29</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24</xdr:col>
                    <xdr:colOff>0</xdr:colOff>
                    <xdr:row>26</xdr:row>
                    <xdr:rowOff>22860</xdr:rowOff>
                  </from>
                  <to>
                    <xdr:col>29</xdr:col>
                    <xdr:colOff>144780</xdr:colOff>
                    <xdr:row>29</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AS72"/>
  <sheetViews>
    <sheetView showGridLines="0" view="pageBreakPreview" zoomScaleNormal="100" zoomScaleSheetLayoutView="100" zoomScalePageLayoutView="115" workbookViewId="0">
      <selection activeCell="B18" sqref="B18:AG20"/>
    </sheetView>
  </sheetViews>
  <sheetFormatPr defaultColWidth="2.5" defaultRowHeight="14.4"/>
  <cols>
    <col min="1" max="35" width="2.59765625" style="63" customWidth="1"/>
    <col min="36" max="36" width="2.59765625" style="63" hidden="1" customWidth="1"/>
    <col min="37" max="42" width="2.59765625" style="63" customWidth="1"/>
    <col min="43" max="16384" width="2.5" style="63"/>
  </cols>
  <sheetData>
    <row r="1" spans="1:45" s="29" customFormat="1" ht="13.5" customHeight="1">
      <c r="A1" s="225" t="s">
        <v>148</v>
      </c>
      <c r="B1" s="225"/>
      <c r="C1" s="244"/>
      <c r="D1" s="244"/>
      <c r="E1" s="244"/>
    </row>
    <row r="2" spans="1:45" s="29"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c r="AJ2" s="36"/>
      <c r="AK2" s="36"/>
    </row>
    <row r="3" spans="1:45" s="29"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36"/>
      <c r="AK3" s="36"/>
    </row>
    <row r="4" spans="1:45" s="104" customFormat="1"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245"/>
      <c r="AK4" s="245"/>
      <c r="AL4" s="101"/>
      <c r="AM4" s="102"/>
      <c r="AN4" s="102"/>
      <c r="AO4" s="103"/>
      <c r="AP4" s="103"/>
      <c r="AQ4" s="103"/>
      <c r="AR4" s="101"/>
      <c r="AS4" s="101"/>
    </row>
    <row r="5" spans="1:45" s="104"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101"/>
      <c r="AK5" s="101"/>
      <c r="AL5" s="103"/>
      <c r="AM5" s="103"/>
      <c r="AN5" s="103"/>
      <c r="AO5" s="103"/>
      <c r="AP5" s="103"/>
      <c r="AQ5" s="101"/>
      <c r="AR5" s="101"/>
    </row>
    <row r="6" spans="1:45" s="104" customFormat="1" ht="13.5" customHeight="1">
      <c r="A6" s="27"/>
      <c r="B6" s="27"/>
      <c r="C6" s="27"/>
      <c r="D6" s="27"/>
      <c r="E6" s="27"/>
      <c r="F6" s="27"/>
      <c r="G6" s="27"/>
      <c r="H6" s="26"/>
      <c r="I6" s="26"/>
      <c r="J6" s="26"/>
      <c r="K6" s="26"/>
      <c r="L6" s="26"/>
      <c r="M6" s="27"/>
      <c r="N6" s="70"/>
      <c r="O6" s="70"/>
      <c r="P6" s="70"/>
      <c r="Q6" s="26" t="s">
        <v>66</v>
      </c>
      <c r="R6" s="26"/>
      <c r="S6" s="26"/>
      <c r="T6" s="26"/>
      <c r="U6" s="26"/>
      <c r="V6" s="26"/>
      <c r="W6" s="26"/>
      <c r="X6" s="26"/>
      <c r="Y6" s="26"/>
      <c r="Z6" s="26"/>
      <c r="AA6" s="26"/>
      <c r="AB6" s="26"/>
      <c r="AC6" s="26"/>
      <c r="AD6" s="26"/>
      <c r="AE6" s="26"/>
      <c r="AF6" s="26"/>
      <c r="AG6" s="26"/>
      <c r="AH6" s="26"/>
      <c r="AI6" s="26"/>
      <c r="AJ6" s="101"/>
      <c r="AK6" s="101"/>
      <c r="AL6" s="103"/>
      <c r="AM6" s="103"/>
      <c r="AN6" s="103"/>
      <c r="AO6" s="103"/>
      <c r="AP6" s="103"/>
      <c r="AQ6" s="101"/>
      <c r="AR6" s="101"/>
    </row>
    <row r="7" spans="1:45" s="104" customFormat="1" ht="13.5" customHeight="1">
      <c r="A7" s="26"/>
      <c r="B7" s="26"/>
      <c r="C7" s="26"/>
      <c r="D7" s="26"/>
      <c r="E7" s="26"/>
      <c r="F7" s="26"/>
      <c r="G7" s="26"/>
      <c r="H7" s="26"/>
      <c r="I7" s="26"/>
      <c r="J7" s="26"/>
      <c r="K7" s="26"/>
      <c r="L7" s="27"/>
      <c r="M7" s="27"/>
      <c r="N7" s="70"/>
      <c r="O7" s="70"/>
      <c r="P7" s="70"/>
      <c r="Q7" s="457" t="s">
        <v>67</v>
      </c>
      <c r="R7" s="457"/>
      <c r="S7" s="457"/>
      <c r="T7" s="457"/>
      <c r="U7" s="463"/>
      <c r="V7" s="463"/>
      <c r="W7" s="463"/>
      <c r="X7" s="463"/>
      <c r="Y7" s="463"/>
      <c r="Z7" s="463"/>
      <c r="AA7" s="463"/>
      <c r="AB7" s="463"/>
      <c r="AC7" s="463"/>
      <c r="AD7" s="463"/>
      <c r="AE7" s="463"/>
      <c r="AF7" s="463"/>
      <c r="AG7" s="463"/>
      <c r="AH7" s="26"/>
      <c r="AI7" s="26"/>
      <c r="AJ7" s="101"/>
      <c r="AK7" s="101"/>
      <c r="AL7" s="103"/>
      <c r="AM7" s="103"/>
      <c r="AN7" s="103"/>
      <c r="AO7" s="103"/>
      <c r="AP7" s="103"/>
      <c r="AQ7" s="101"/>
      <c r="AR7" s="101"/>
    </row>
    <row r="8" spans="1:45" s="104" customFormat="1" ht="13.5" customHeight="1">
      <c r="A8" s="26"/>
      <c r="B8" s="26"/>
      <c r="C8" s="26"/>
      <c r="D8" s="26"/>
      <c r="E8" s="26"/>
      <c r="F8" s="26"/>
      <c r="G8" s="26"/>
      <c r="H8" s="26"/>
      <c r="I8" s="26"/>
      <c r="J8" s="26"/>
      <c r="K8" s="26"/>
      <c r="L8" s="27"/>
      <c r="M8" s="27"/>
      <c r="N8" s="70"/>
      <c r="O8" s="70"/>
      <c r="P8" s="70"/>
      <c r="Q8" s="457"/>
      <c r="R8" s="457"/>
      <c r="S8" s="457"/>
      <c r="T8" s="457"/>
      <c r="U8" s="464"/>
      <c r="V8" s="464"/>
      <c r="W8" s="464"/>
      <c r="X8" s="464"/>
      <c r="Y8" s="464"/>
      <c r="Z8" s="464"/>
      <c r="AA8" s="464"/>
      <c r="AB8" s="464"/>
      <c r="AC8" s="464"/>
      <c r="AD8" s="464"/>
      <c r="AE8" s="464"/>
      <c r="AF8" s="464"/>
      <c r="AG8" s="464"/>
      <c r="AH8" s="26"/>
      <c r="AI8" s="26"/>
      <c r="AJ8" s="101"/>
      <c r="AK8" s="101"/>
      <c r="AL8" s="103"/>
      <c r="AM8" s="103"/>
      <c r="AN8" s="103"/>
      <c r="AO8" s="103"/>
      <c r="AP8" s="103"/>
      <c r="AQ8" s="101"/>
      <c r="AR8" s="101"/>
    </row>
    <row r="9" spans="1:45" s="104" customFormat="1" ht="13.5" customHeight="1">
      <c r="A9" s="26"/>
      <c r="B9" s="26"/>
      <c r="C9" s="26"/>
      <c r="D9" s="26"/>
      <c r="E9" s="26"/>
      <c r="F9" s="26"/>
      <c r="G9" s="26"/>
      <c r="H9" s="26"/>
      <c r="I9" s="26"/>
      <c r="J9" s="26"/>
      <c r="K9" s="26"/>
      <c r="L9" s="27"/>
      <c r="M9" s="27"/>
      <c r="N9" s="70"/>
      <c r="O9" s="70"/>
      <c r="P9" s="70"/>
      <c r="Q9" s="457" t="s">
        <v>68</v>
      </c>
      <c r="R9" s="457"/>
      <c r="S9" s="457"/>
      <c r="T9" s="457"/>
      <c r="U9" s="458"/>
      <c r="V9" s="458"/>
      <c r="W9" s="458"/>
      <c r="X9" s="458"/>
      <c r="Y9" s="458"/>
      <c r="Z9" s="458"/>
      <c r="AA9" s="458"/>
      <c r="AB9" s="458"/>
      <c r="AC9" s="458"/>
      <c r="AD9" s="458"/>
      <c r="AE9" s="458"/>
      <c r="AF9" s="458"/>
      <c r="AG9" s="458"/>
      <c r="AH9" s="26"/>
      <c r="AI9" s="26"/>
      <c r="AJ9" s="101"/>
      <c r="AK9" s="101"/>
      <c r="AL9" s="103"/>
      <c r="AM9" s="103"/>
      <c r="AN9" s="103"/>
      <c r="AO9" s="103"/>
      <c r="AP9" s="103"/>
      <c r="AQ9" s="101"/>
      <c r="AR9" s="101"/>
    </row>
    <row r="10" spans="1:45" s="104" customFormat="1" ht="13.5" customHeight="1">
      <c r="A10" s="26"/>
      <c r="B10" s="26"/>
      <c r="C10" s="26"/>
      <c r="D10" s="26"/>
      <c r="E10" s="26"/>
      <c r="F10" s="26"/>
      <c r="G10" s="26"/>
      <c r="H10" s="26"/>
      <c r="I10" s="26"/>
      <c r="J10" s="26"/>
      <c r="K10" s="26"/>
      <c r="L10" s="27"/>
      <c r="M10" s="27"/>
      <c r="N10" s="70"/>
      <c r="O10" s="70"/>
      <c r="P10" s="70"/>
      <c r="Q10" s="457"/>
      <c r="R10" s="457"/>
      <c r="S10" s="457"/>
      <c r="T10" s="457"/>
      <c r="U10" s="458"/>
      <c r="V10" s="458"/>
      <c r="W10" s="458"/>
      <c r="X10" s="458"/>
      <c r="Y10" s="458"/>
      <c r="Z10" s="458"/>
      <c r="AA10" s="458"/>
      <c r="AB10" s="458"/>
      <c r="AC10" s="458"/>
      <c r="AD10" s="458"/>
      <c r="AE10" s="458"/>
      <c r="AF10" s="458"/>
      <c r="AG10" s="458"/>
      <c r="AH10" s="26"/>
      <c r="AI10" s="26"/>
      <c r="AJ10" s="101"/>
      <c r="AK10" s="101"/>
      <c r="AL10" s="103"/>
      <c r="AM10" s="103"/>
      <c r="AN10" s="103"/>
      <c r="AO10" s="103"/>
      <c r="AP10" s="103"/>
      <c r="AQ10" s="101"/>
      <c r="AR10" s="101"/>
    </row>
    <row r="11" spans="1:45" s="104" customFormat="1" ht="13.5" customHeight="1">
      <c r="A11" s="26"/>
      <c r="B11" s="26"/>
      <c r="C11" s="26"/>
      <c r="D11" s="26"/>
      <c r="E11" s="26"/>
      <c r="F11" s="26"/>
      <c r="G11" s="26"/>
      <c r="H11" s="26"/>
      <c r="I11" s="26"/>
      <c r="J11" s="26"/>
      <c r="K11" s="26"/>
      <c r="L11" s="27"/>
      <c r="M11" s="27"/>
      <c r="N11" s="70"/>
      <c r="O11" s="70"/>
      <c r="P11" s="70"/>
      <c r="Q11" s="428" t="s">
        <v>69</v>
      </c>
      <c r="R11" s="428"/>
      <c r="S11" s="428"/>
      <c r="T11" s="428"/>
      <c r="U11" s="458"/>
      <c r="V11" s="458"/>
      <c r="W11" s="458"/>
      <c r="X11" s="458"/>
      <c r="Y11" s="458"/>
      <c r="Z11" s="458"/>
      <c r="AA11" s="458"/>
      <c r="AB11" s="458"/>
      <c r="AC11" s="458"/>
      <c r="AD11" s="458"/>
      <c r="AE11" s="458"/>
      <c r="AF11" s="458"/>
      <c r="AG11" s="458"/>
      <c r="AH11" s="457"/>
      <c r="AI11" s="457"/>
      <c r="AJ11" s="946"/>
      <c r="AK11" s="946"/>
      <c r="AL11" s="103"/>
      <c r="AM11" s="103"/>
      <c r="AN11" s="103"/>
      <c r="AO11" s="103"/>
      <c r="AP11" s="103"/>
      <c r="AQ11" s="101"/>
      <c r="AR11" s="101"/>
    </row>
    <row r="12" spans="1:45" s="104" customFormat="1" ht="13.5" customHeight="1">
      <c r="A12" s="26"/>
      <c r="B12" s="26"/>
      <c r="C12" s="26"/>
      <c r="D12" s="26"/>
      <c r="E12" s="26"/>
      <c r="F12" s="26"/>
      <c r="G12" s="26"/>
      <c r="H12" s="26"/>
      <c r="I12" s="26"/>
      <c r="J12" s="26"/>
      <c r="K12" s="26"/>
      <c r="L12" s="27"/>
      <c r="M12" s="27"/>
      <c r="N12" s="70"/>
      <c r="O12" s="70"/>
      <c r="P12" s="70"/>
      <c r="Q12" s="428"/>
      <c r="R12" s="428"/>
      <c r="S12" s="428"/>
      <c r="T12" s="428"/>
      <c r="U12" s="458"/>
      <c r="V12" s="458"/>
      <c r="W12" s="458"/>
      <c r="X12" s="458"/>
      <c r="Y12" s="458"/>
      <c r="Z12" s="458"/>
      <c r="AA12" s="458"/>
      <c r="AB12" s="458"/>
      <c r="AC12" s="458"/>
      <c r="AD12" s="458"/>
      <c r="AE12" s="458"/>
      <c r="AF12" s="458"/>
      <c r="AG12" s="458"/>
      <c r="AH12" s="457"/>
      <c r="AI12" s="457"/>
      <c r="AJ12" s="946"/>
      <c r="AK12" s="946"/>
      <c r="AL12" s="103"/>
      <c r="AM12" s="103"/>
      <c r="AN12" s="103"/>
      <c r="AO12" s="103"/>
      <c r="AP12" s="103"/>
      <c r="AQ12" s="101"/>
      <c r="AR12" s="101"/>
    </row>
    <row r="13" spans="1:45" s="104" customFormat="1" ht="13.5" customHeight="1">
      <c r="A13" s="26"/>
      <c r="B13" s="26"/>
      <c r="C13" s="26"/>
      <c r="D13" s="26"/>
      <c r="E13" s="26"/>
      <c r="F13" s="26"/>
      <c r="G13" s="26"/>
      <c r="H13" s="26"/>
      <c r="I13" s="26"/>
      <c r="J13" s="26"/>
      <c r="K13" s="26"/>
      <c r="L13" s="27"/>
      <c r="M13" s="27"/>
      <c r="N13" s="70"/>
      <c r="O13" s="70"/>
      <c r="P13" s="70"/>
      <c r="Q13" s="26"/>
      <c r="R13" s="26"/>
      <c r="S13" s="26"/>
      <c r="T13" s="26"/>
      <c r="U13" s="26"/>
      <c r="V13" s="26"/>
      <c r="W13" s="26"/>
      <c r="X13" s="26"/>
      <c r="Y13" s="26"/>
      <c r="Z13" s="26"/>
      <c r="AA13" s="26"/>
      <c r="AB13" s="26"/>
      <c r="AC13" s="26"/>
      <c r="AD13" s="26"/>
      <c r="AE13" s="26"/>
      <c r="AF13" s="26"/>
      <c r="AG13" s="26"/>
      <c r="AH13" s="26"/>
      <c r="AI13" s="26"/>
      <c r="AJ13" s="101"/>
      <c r="AK13" s="101"/>
      <c r="AL13" s="103"/>
      <c r="AM13" s="103"/>
      <c r="AN13" s="103"/>
      <c r="AO13" s="103"/>
      <c r="AP13" s="103"/>
      <c r="AQ13" s="101"/>
      <c r="AR13" s="101"/>
    </row>
    <row r="14" spans="1:45" s="29" customFormat="1" ht="13.5" customHeight="1">
      <c r="A14" s="36"/>
      <c r="B14" s="28"/>
      <c r="C14" s="28"/>
      <c r="D14" s="28"/>
      <c r="E14" s="28"/>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465" t="s">
        <v>314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38"/>
      <c r="AK15" s="38"/>
      <c r="AL15" s="38"/>
      <c r="AM15" s="39"/>
      <c r="AN15" s="39"/>
      <c r="AO15" s="39"/>
      <c r="AP15" s="38"/>
      <c r="AQ15" s="38"/>
      <c r="AR15" s="38"/>
    </row>
    <row r="16" spans="1:45" s="43" customFormat="1" ht="13.5" customHeight="1">
      <c r="A16" s="513" t="s">
        <v>149</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41"/>
      <c r="AK16" s="42"/>
    </row>
    <row r="17" spans="1:44" s="29" customFormat="1" ht="13.5" customHeight="1">
      <c r="A17" s="36"/>
      <c r="B17" s="48"/>
      <c r="C17" s="28"/>
      <c r="D17" s="28"/>
      <c r="E17" s="28"/>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44" s="29" customFormat="1" ht="13.5" customHeight="1">
      <c r="A18" s="21"/>
      <c r="B18" s="499" t="s">
        <v>400</v>
      </c>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21"/>
      <c r="AI18" s="21"/>
      <c r="AJ18" s="21"/>
      <c r="AK18" s="46"/>
      <c r="AL18" s="46"/>
      <c r="AM18" s="46"/>
      <c r="AN18" s="46"/>
      <c r="AO18" s="46"/>
      <c r="AP18" s="46"/>
      <c r="AQ18" s="46"/>
      <c r="AR18" s="36"/>
    </row>
    <row r="19" spans="1:44" s="29" customFormat="1" ht="13.5" customHeight="1">
      <c r="A19" s="36"/>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106"/>
      <c r="AI19" s="106"/>
      <c r="AJ19" s="106"/>
      <c r="AK19" s="36"/>
    </row>
    <row r="20" spans="1:44" s="29" customFormat="1" ht="13.5" customHeight="1">
      <c r="A20" s="36"/>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106"/>
      <c r="AI20" s="106"/>
      <c r="AJ20" s="106"/>
      <c r="AK20" s="36"/>
    </row>
    <row r="21" spans="1:44" s="29" customFormat="1" ht="13.5" customHeight="1">
      <c r="A21" s="3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106"/>
      <c r="AI21" s="106"/>
      <c r="AJ21" s="106"/>
      <c r="AK21" s="36"/>
    </row>
    <row r="22" spans="1:44" s="29" customFormat="1" ht="13.5" customHeight="1">
      <c r="A22" s="36"/>
      <c r="B22" s="500" t="s">
        <v>71</v>
      </c>
      <c r="C22" s="500"/>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47"/>
      <c r="AI22" s="47"/>
      <c r="AJ22" s="47"/>
      <c r="AK22" s="36"/>
    </row>
    <row r="23" spans="1:44" s="29" customFormat="1" ht="13.5" customHeight="1">
      <c r="A23" s="36"/>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47"/>
      <c r="AI23" s="47"/>
      <c r="AJ23" s="47"/>
      <c r="AK23" s="36"/>
    </row>
    <row r="24" spans="1:44" s="29" customFormat="1" ht="13.5" customHeight="1">
      <c r="A24" s="51"/>
      <c r="B24" s="424" t="s">
        <v>58</v>
      </c>
      <c r="C24" s="425"/>
      <c r="D24" s="425"/>
      <c r="E24" s="425"/>
      <c r="F24" s="425"/>
      <c r="G24" s="425"/>
      <c r="H24" s="425"/>
      <c r="I24" s="426"/>
      <c r="J24" s="921"/>
      <c r="K24" s="922"/>
      <c r="L24" s="922"/>
      <c r="M24" s="922"/>
      <c r="N24" s="922"/>
      <c r="O24" s="922"/>
      <c r="P24" s="922"/>
      <c r="Q24" s="922"/>
      <c r="R24" s="922"/>
      <c r="S24" s="922"/>
      <c r="T24" s="922"/>
      <c r="U24" s="922"/>
      <c r="V24" s="451" t="s">
        <v>306</v>
      </c>
      <c r="W24" s="451"/>
      <c r="X24" s="451"/>
      <c r="Y24" s="451"/>
      <c r="Z24" s="451"/>
      <c r="AA24" s="451"/>
      <c r="AB24" s="451"/>
      <c r="AC24" s="451"/>
      <c r="AD24" s="451"/>
      <c r="AE24" s="451"/>
      <c r="AF24" s="451"/>
      <c r="AG24" s="452"/>
      <c r="AH24" s="55"/>
      <c r="AI24" s="53"/>
      <c r="AJ24" s="47"/>
      <c r="AK24" s="36"/>
    </row>
    <row r="25" spans="1:44" s="29" customFormat="1" ht="13.5" customHeight="1">
      <c r="A25" s="51"/>
      <c r="B25" s="427"/>
      <c r="C25" s="428"/>
      <c r="D25" s="428"/>
      <c r="E25" s="428"/>
      <c r="F25" s="428"/>
      <c r="G25" s="428"/>
      <c r="H25" s="428"/>
      <c r="I25" s="429"/>
      <c r="J25" s="923"/>
      <c r="K25" s="924"/>
      <c r="L25" s="924"/>
      <c r="M25" s="924"/>
      <c r="N25" s="924"/>
      <c r="O25" s="924"/>
      <c r="P25" s="924"/>
      <c r="Q25" s="924"/>
      <c r="R25" s="924"/>
      <c r="S25" s="924"/>
      <c r="T25" s="924"/>
      <c r="U25" s="924"/>
      <c r="V25" s="453"/>
      <c r="W25" s="453"/>
      <c r="X25" s="453"/>
      <c r="Y25" s="453"/>
      <c r="Z25" s="453"/>
      <c r="AA25" s="453"/>
      <c r="AB25" s="453"/>
      <c r="AC25" s="453"/>
      <c r="AD25" s="453"/>
      <c r="AE25" s="453"/>
      <c r="AF25" s="453"/>
      <c r="AG25" s="454"/>
      <c r="AH25" s="55"/>
      <c r="AI25" s="53"/>
      <c r="AJ25" s="47"/>
      <c r="AK25" s="36"/>
    </row>
    <row r="26" spans="1:44" s="29" customFormat="1" ht="13.5" customHeight="1">
      <c r="A26" s="51"/>
      <c r="B26" s="448"/>
      <c r="C26" s="449"/>
      <c r="D26" s="449"/>
      <c r="E26" s="449"/>
      <c r="F26" s="449"/>
      <c r="G26" s="449"/>
      <c r="H26" s="449"/>
      <c r="I26" s="450"/>
      <c r="J26" s="925"/>
      <c r="K26" s="926"/>
      <c r="L26" s="926"/>
      <c r="M26" s="926"/>
      <c r="N26" s="926"/>
      <c r="O26" s="926"/>
      <c r="P26" s="926"/>
      <c r="Q26" s="926"/>
      <c r="R26" s="926"/>
      <c r="S26" s="926"/>
      <c r="T26" s="926"/>
      <c r="U26" s="926"/>
      <c r="V26" s="455"/>
      <c r="W26" s="455"/>
      <c r="X26" s="455"/>
      <c r="Y26" s="455"/>
      <c r="Z26" s="455"/>
      <c r="AA26" s="455"/>
      <c r="AB26" s="455"/>
      <c r="AC26" s="455"/>
      <c r="AD26" s="455"/>
      <c r="AE26" s="455"/>
      <c r="AF26" s="455"/>
      <c r="AG26" s="456"/>
      <c r="AH26" s="55"/>
      <c r="AI26" s="53"/>
      <c r="AJ26" s="87"/>
      <c r="AK26" s="36"/>
    </row>
    <row r="27" spans="1:44" s="27" customFormat="1" ht="13.5" customHeight="1">
      <c r="A27" s="22"/>
      <c r="B27" s="433" t="s">
        <v>59</v>
      </c>
      <c r="C27" s="434"/>
      <c r="D27" s="434"/>
      <c r="E27" s="434"/>
      <c r="F27" s="434"/>
      <c r="G27" s="434"/>
      <c r="H27" s="434"/>
      <c r="I27" s="434"/>
      <c r="J27" s="439"/>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1"/>
      <c r="AH27" s="22"/>
      <c r="AI27" s="23"/>
      <c r="AJ27" s="24" t="b">
        <v>0</v>
      </c>
      <c r="AK27" s="25"/>
      <c r="AL27" s="25"/>
      <c r="AM27" s="25"/>
      <c r="AN27" s="25"/>
      <c r="AO27" s="26"/>
      <c r="AP27" s="26"/>
    </row>
    <row r="28" spans="1:44" s="27" customFormat="1" ht="13.5" customHeight="1">
      <c r="A28" s="22"/>
      <c r="B28" s="435"/>
      <c r="C28" s="436"/>
      <c r="D28" s="436"/>
      <c r="E28" s="436"/>
      <c r="F28" s="436"/>
      <c r="G28" s="436"/>
      <c r="H28" s="436"/>
      <c r="I28" s="436"/>
      <c r="J28" s="442"/>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4"/>
      <c r="AH28" s="22"/>
      <c r="AI28" s="23"/>
      <c r="AJ28" s="24" t="b">
        <v>0</v>
      </c>
      <c r="AK28" s="25"/>
      <c r="AL28" s="25"/>
      <c r="AM28" s="25"/>
      <c r="AN28" s="25"/>
      <c r="AO28" s="26"/>
      <c r="AP28" s="26"/>
    </row>
    <row r="29" spans="1:44" s="27" customFormat="1" ht="13.5" customHeight="1">
      <c r="A29" s="22"/>
      <c r="B29" s="437"/>
      <c r="C29" s="438"/>
      <c r="D29" s="438"/>
      <c r="E29" s="438"/>
      <c r="F29" s="438"/>
      <c r="G29" s="438"/>
      <c r="H29" s="438"/>
      <c r="I29" s="438"/>
      <c r="J29" s="445"/>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7"/>
      <c r="AH29" s="22"/>
      <c r="AI29" s="23"/>
      <c r="AJ29" s="24" t="b">
        <v>0</v>
      </c>
      <c r="AK29" s="25"/>
      <c r="AL29" s="25"/>
      <c r="AM29" s="25"/>
      <c r="AN29" s="25"/>
      <c r="AO29" s="26"/>
      <c r="AP29" s="26"/>
    </row>
    <row r="30" spans="1:44" s="29" customFormat="1" ht="13.5" customHeight="1">
      <c r="A30" s="51"/>
      <c r="B30" s="424" t="s">
        <v>60</v>
      </c>
      <c r="C30" s="425"/>
      <c r="D30" s="425"/>
      <c r="E30" s="425"/>
      <c r="F30" s="425"/>
      <c r="G30" s="425"/>
      <c r="H30" s="425"/>
      <c r="I30" s="425"/>
      <c r="J30" s="947"/>
      <c r="K30" s="948"/>
      <c r="L30" s="948"/>
      <c r="M30" s="948"/>
      <c r="N30" s="948"/>
      <c r="O30" s="948"/>
      <c r="P30" s="948"/>
      <c r="Q30" s="948"/>
      <c r="R30" s="948"/>
      <c r="S30" s="948"/>
      <c r="T30" s="948"/>
      <c r="U30" s="948"/>
      <c r="V30" s="948"/>
      <c r="W30" s="948"/>
      <c r="X30" s="948"/>
      <c r="Y30" s="948"/>
      <c r="Z30" s="948"/>
      <c r="AA30" s="948"/>
      <c r="AB30" s="948"/>
      <c r="AC30" s="948"/>
      <c r="AD30" s="948"/>
      <c r="AE30" s="948"/>
      <c r="AF30" s="948"/>
      <c r="AG30" s="949"/>
      <c r="AH30" s="53"/>
      <c r="AI30" s="53"/>
      <c r="AJ30" s="87">
        <f>COUNTIFS(AJ27:AJ29,TRUE)</f>
        <v>0</v>
      </c>
      <c r="AK30" s="87"/>
    </row>
    <row r="31" spans="1:44" s="29" customFormat="1" ht="13.5" customHeight="1">
      <c r="A31" s="51"/>
      <c r="B31" s="427"/>
      <c r="C31" s="428"/>
      <c r="D31" s="428"/>
      <c r="E31" s="428"/>
      <c r="F31" s="428"/>
      <c r="G31" s="428"/>
      <c r="H31" s="428"/>
      <c r="I31" s="428"/>
      <c r="J31" s="950"/>
      <c r="K31" s="951"/>
      <c r="L31" s="951"/>
      <c r="M31" s="951"/>
      <c r="N31" s="951"/>
      <c r="O31" s="951"/>
      <c r="P31" s="951"/>
      <c r="Q31" s="951"/>
      <c r="R31" s="951"/>
      <c r="S31" s="951"/>
      <c r="T31" s="951"/>
      <c r="U31" s="951"/>
      <c r="V31" s="951"/>
      <c r="W31" s="951"/>
      <c r="X31" s="951"/>
      <c r="Y31" s="951"/>
      <c r="Z31" s="951"/>
      <c r="AA31" s="951"/>
      <c r="AB31" s="951"/>
      <c r="AC31" s="951"/>
      <c r="AD31" s="951"/>
      <c r="AE31" s="951"/>
      <c r="AF31" s="951"/>
      <c r="AG31" s="952"/>
      <c r="AH31" s="53"/>
      <c r="AI31" s="53"/>
      <c r="AJ31" s="87"/>
      <c r="AK31" s="87"/>
    </row>
    <row r="32" spans="1:44" s="51" customFormat="1" ht="13.5" customHeight="1">
      <c r="B32" s="430"/>
      <c r="C32" s="431"/>
      <c r="D32" s="431"/>
      <c r="E32" s="431"/>
      <c r="F32" s="431"/>
      <c r="G32" s="431"/>
      <c r="H32" s="431"/>
      <c r="I32" s="431"/>
      <c r="J32" s="953"/>
      <c r="K32" s="954"/>
      <c r="L32" s="954"/>
      <c r="M32" s="954"/>
      <c r="N32" s="954"/>
      <c r="O32" s="954"/>
      <c r="P32" s="954"/>
      <c r="Q32" s="954"/>
      <c r="R32" s="954"/>
      <c r="S32" s="954"/>
      <c r="T32" s="954"/>
      <c r="U32" s="954"/>
      <c r="V32" s="954"/>
      <c r="W32" s="954"/>
      <c r="X32" s="954"/>
      <c r="Y32" s="954"/>
      <c r="Z32" s="954"/>
      <c r="AA32" s="954"/>
      <c r="AB32" s="954"/>
      <c r="AC32" s="954"/>
      <c r="AD32" s="954"/>
      <c r="AE32" s="954"/>
      <c r="AF32" s="954"/>
      <c r="AG32" s="955"/>
      <c r="AH32" s="53"/>
      <c r="AI32" s="53"/>
      <c r="AJ32" s="87"/>
      <c r="AK32" s="87"/>
    </row>
    <row r="33" spans="2:36" s="36" customFormat="1" ht="13.5" customHeight="1">
      <c r="B33" s="629" t="s">
        <v>150</v>
      </c>
      <c r="C33" s="630"/>
      <c r="D33" s="630"/>
      <c r="E33" s="630"/>
      <c r="F33" s="631"/>
      <c r="G33" s="484" t="s">
        <v>151</v>
      </c>
      <c r="H33" s="485"/>
      <c r="I33" s="913"/>
      <c r="J33" s="490"/>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2"/>
      <c r="AH33" s="87"/>
      <c r="AI33" s="87"/>
      <c r="AJ33" s="87"/>
    </row>
    <row r="34" spans="2:36" s="36" customFormat="1" ht="13.5" customHeight="1">
      <c r="B34" s="632"/>
      <c r="C34" s="633"/>
      <c r="D34" s="633"/>
      <c r="E34" s="633"/>
      <c r="F34" s="634"/>
      <c r="G34" s="488"/>
      <c r="H34" s="489"/>
      <c r="I34" s="914"/>
      <c r="J34" s="496"/>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8"/>
      <c r="AH34" s="87"/>
      <c r="AI34" s="87"/>
      <c r="AJ34" s="87"/>
    </row>
    <row r="35" spans="2:36" s="36" customFormat="1" ht="13.5" customHeight="1">
      <c r="B35" s="632"/>
      <c r="C35" s="633"/>
      <c r="D35" s="633"/>
      <c r="E35" s="633"/>
      <c r="F35" s="634"/>
      <c r="G35" s="484" t="s">
        <v>152</v>
      </c>
      <c r="H35" s="485"/>
      <c r="I35" s="913"/>
      <c r="J35" s="490"/>
      <c r="K35" s="491"/>
      <c r="L35" s="491"/>
      <c r="M35" s="491"/>
      <c r="N35" s="491"/>
      <c r="O35" s="491"/>
      <c r="P35" s="491"/>
      <c r="Q35" s="491"/>
      <c r="R35" s="491"/>
      <c r="S35" s="491"/>
      <c r="T35" s="491"/>
      <c r="U35" s="491"/>
      <c r="V35" s="491"/>
      <c r="W35" s="491"/>
      <c r="X35" s="491"/>
      <c r="Y35" s="491"/>
      <c r="Z35" s="491"/>
      <c r="AA35" s="491"/>
      <c r="AB35" s="491"/>
      <c r="AC35" s="491"/>
      <c r="AD35" s="491"/>
      <c r="AE35" s="491"/>
      <c r="AF35" s="491"/>
      <c r="AG35" s="492"/>
      <c r="AH35" s="87"/>
      <c r="AI35" s="87"/>
      <c r="AJ35" s="87"/>
    </row>
    <row r="36" spans="2:36" s="36" customFormat="1" ht="13.5" customHeight="1">
      <c r="B36" s="632"/>
      <c r="C36" s="633"/>
      <c r="D36" s="633"/>
      <c r="E36" s="633"/>
      <c r="F36" s="634"/>
      <c r="G36" s="488"/>
      <c r="H36" s="489"/>
      <c r="I36" s="914"/>
      <c r="J36" s="496"/>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8"/>
      <c r="AH36" s="87"/>
      <c r="AI36" s="87"/>
      <c r="AJ36" s="87"/>
    </row>
    <row r="37" spans="2:36" s="36" customFormat="1" ht="13.5" customHeight="1">
      <c r="B37" s="632"/>
      <c r="C37" s="633"/>
      <c r="D37" s="633"/>
      <c r="E37" s="633"/>
      <c r="F37" s="634"/>
      <c r="G37" s="484" t="s">
        <v>153</v>
      </c>
      <c r="H37" s="485"/>
      <c r="I37" s="913"/>
      <c r="J37" s="490"/>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492"/>
      <c r="AH37" s="87"/>
      <c r="AI37" s="87"/>
      <c r="AJ37" s="87"/>
    </row>
    <row r="38" spans="2:36" s="36" customFormat="1" ht="13.5" customHeight="1">
      <c r="B38" s="635"/>
      <c r="C38" s="636"/>
      <c r="D38" s="636"/>
      <c r="E38" s="636"/>
      <c r="F38" s="637"/>
      <c r="G38" s="488"/>
      <c r="H38" s="489"/>
      <c r="I38" s="914"/>
      <c r="J38" s="496"/>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8"/>
      <c r="AH38" s="87"/>
      <c r="AI38" s="87"/>
      <c r="AJ38" s="87"/>
    </row>
    <row r="39" spans="2:36" s="36" customFormat="1" ht="13.5" customHeight="1">
      <c r="B39" s="484" t="s">
        <v>154</v>
      </c>
      <c r="C39" s="485"/>
      <c r="D39" s="485"/>
      <c r="E39" s="485"/>
      <c r="F39" s="485"/>
      <c r="G39" s="485"/>
      <c r="H39" s="485"/>
      <c r="I39" s="913"/>
      <c r="J39" s="490"/>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2"/>
      <c r="AH39" s="87"/>
      <c r="AI39" s="87"/>
      <c r="AJ39" s="87"/>
    </row>
    <row r="40" spans="2:36" s="36" customFormat="1" ht="13.5" customHeight="1">
      <c r="B40" s="486"/>
      <c r="C40" s="487"/>
      <c r="D40" s="487"/>
      <c r="E40" s="487"/>
      <c r="F40" s="487"/>
      <c r="G40" s="487"/>
      <c r="H40" s="487"/>
      <c r="I40" s="943"/>
      <c r="J40" s="493"/>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5"/>
      <c r="AH40" s="87"/>
      <c r="AI40" s="87"/>
      <c r="AJ40" s="87"/>
    </row>
    <row r="41" spans="2:36" s="36" customFormat="1" ht="13.5" customHeight="1">
      <c r="B41" s="486"/>
      <c r="C41" s="487"/>
      <c r="D41" s="487"/>
      <c r="E41" s="487"/>
      <c r="F41" s="487"/>
      <c r="G41" s="487"/>
      <c r="H41" s="487"/>
      <c r="I41" s="943"/>
      <c r="J41" s="493"/>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5"/>
      <c r="AH41" s="87"/>
      <c r="AI41" s="87"/>
      <c r="AJ41" s="87"/>
    </row>
    <row r="42" spans="2:36" s="36" customFormat="1" ht="13.5" customHeight="1">
      <c r="B42" s="488"/>
      <c r="C42" s="489"/>
      <c r="D42" s="489"/>
      <c r="E42" s="489"/>
      <c r="F42" s="489"/>
      <c r="G42" s="489"/>
      <c r="H42" s="489"/>
      <c r="I42" s="914"/>
      <c r="J42" s="496"/>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8"/>
      <c r="AH42" s="87"/>
      <c r="AI42" s="87"/>
      <c r="AJ42" s="87"/>
    </row>
    <row r="43" spans="2:36" s="36" customFormat="1" ht="13.5" customHeight="1">
      <c r="B43" s="484" t="s">
        <v>155</v>
      </c>
      <c r="C43" s="485"/>
      <c r="D43" s="485"/>
      <c r="E43" s="485"/>
      <c r="F43" s="485"/>
      <c r="G43" s="485"/>
      <c r="H43" s="485"/>
      <c r="I43" s="913"/>
      <c r="J43" s="490"/>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2"/>
      <c r="AH43" s="87"/>
      <c r="AI43" s="87"/>
      <c r="AJ43" s="87"/>
    </row>
    <row r="44" spans="2:36" s="36" customFormat="1" ht="13.5" customHeight="1">
      <c r="B44" s="486"/>
      <c r="C44" s="487"/>
      <c r="D44" s="487"/>
      <c r="E44" s="487"/>
      <c r="F44" s="487"/>
      <c r="G44" s="487"/>
      <c r="H44" s="487"/>
      <c r="I44" s="943"/>
      <c r="J44" s="493"/>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5"/>
      <c r="AH44" s="87"/>
      <c r="AI44" s="87"/>
      <c r="AJ44" s="87"/>
    </row>
    <row r="45" spans="2:36" s="36" customFormat="1" ht="13.5" customHeight="1">
      <c r="B45" s="486"/>
      <c r="C45" s="487"/>
      <c r="D45" s="487"/>
      <c r="E45" s="487"/>
      <c r="F45" s="487"/>
      <c r="G45" s="487"/>
      <c r="H45" s="487"/>
      <c r="I45" s="943"/>
      <c r="J45" s="493"/>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5"/>
      <c r="AH45" s="87"/>
      <c r="AI45" s="87"/>
      <c r="AJ45" s="87"/>
    </row>
    <row r="46" spans="2:36" s="36" customFormat="1" ht="13.5" customHeight="1">
      <c r="B46" s="488"/>
      <c r="C46" s="489"/>
      <c r="D46" s="489"/>
      <c r="E46" s="489"/>
      <c r="F46" s="489"/>
      <c r="G46" s="489"/>
      <c r="H46" s="489"/>
      <c r="I46" s="914"/>
      <c r="J46" s="496"/>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8"/>
      <c r="AH46" s="87"/>
      <c r="AI46" s="87"/>
      <c r="AJ46" s="87"/>
    </row>
    <row r="47" spans="2:36" s="36" customFormat="1" ht="13.5" customHeight="1">
      <c r="B47" s="659" t="s">
        <v>156</v>
      </c>
      <c r="C47" s="660"/>
      <c r="D47" s="660"/>
      <c r="E47" s="660"/>
      <c r="F47" s="661"/>
      <c r="G47" s="484" t="s">
        <v>157</v>
      </c>
      <c r="H47" s="485"/>
      <c r="I47" s="913"/>
      <c r="J47" s="490"/>
      <c r="K47" s="491"/>
      <c r="L47" s="491"/>
      <c r="M47" s="491"/>
      <c r="N47" s="491"/>
      <c r="O47" s="491"/>
      <c r="P47" s="491"/>
      <c r="Q47" s="491"/>
      <c r="R47" s="491"/>
      <c r="S47" s="491"/>
      <c r="T47" s="491"/>
      <c r="U47" s="491"/>
      <c r="V47" s="491"/>
      <c r="W47" s="491"/>
      <c r="X47" s="491"/>
      <c r="Y47" s="491"/>
      <c r="Z47" s="491"/>
      <c r="AA47" s="491"/>
      <c r="AB47" s="491"/>
      <c r="AC47" s="491"/>
      <c r="AD47" s="491"/>
      <c r="AE47" s="491"/>
      <c r="AF47" s="491"/>
      <c r="AG47" s="492"/>
      <c r="AH47" s="87"/>
      <c r="AI47" s="87"/>
      <c r="AJ47" s="87"/>
    </row>
    <row r="48" spans="2:36" s="36" customFormat="1" ht="13.5" customHeight="1">
      <c r="B48" s="662"/>
      <c r="C48" s="663"/>
      <c r="D48" s="663"/>
      <c r="E48" s="663"/>
      <c r="F48" s="664"/>
      <c r="G48" s="488"/>
      <c r="H48" s="489"/>
      <c r="I48" s="914"/>
      <c r="J48" s="496"/>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8"/>
      <c r="AH48" s="87"/>
      <c r="AI48" s="87"/>
      <c r="AJ48" s="87"/>
    </row>
    <row r="49" spans="1:37" s="36" customFormat="1" ht="13.5" customHeight="1">
      <c r="B49" s="662"/>
      <c r="C49" s="663"/>
      <c r="D49" s="663"/>
      <c r="E49" s="663"/>
      <c r="F49" s="664"/>
      <c r="G49" s="484" t="s">
        <v>158</v>
      </c>
      <c r="H49" s="485"/>
      <c r="I49" s="913"/>
      <c r="J49" s="490"/>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2"/>
      <c r="AH49" s="87"/>
      <c r="AI49" s="87"/>
      <c r="AJ49" s="87"/>
    </row>
    <row r="50" spans="1:37" s="36" customFormat="1" ht="13.5" customHeight="1">
      <c r="B50" s="662"/>
      <c r="C50" s="663"/>
      <c r="D50" s="663"/>
      <c r="E50" s="663"/>
      <c r="F50" s="664"/>
      <c r="G50" s="488"/>
      <c r="H50" s="489"/>
      <c r="I50" s="914"/>
      <c r="J50" s="496"/>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8"/>
      <c r="AH50" s="87"/>
      <c r="AI50" s="87"/>
      <c r="AJ50" s="87"/>
    </row>
    <row r="51" spans="1:37" s="36" customFormat="1" ht="13.5" customHeight="1">
      <c r="B51" s="662"/>
      <c r="C51" s="663"/>
      <c r="D51" s="663"/>
      <c r="E51" s="663"/>
      <c r="F51" s="664"/>
      <c r="G51" s="653" t="s">
        <v>159</v>
      </c>
      <c r="H51" s="485"/>
      <c r="I51" s="913"/>
      <c r="J51" s="490"/>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2"/>
      <c r="AH51" s="87"/>
      <c r="AI51" s="87"/>
      <c r="AJ51" s="87"/>
    </row>
    <row r="52" spans="1:37" s="36" customFormat="1" ht="13.5" customHeight="1">
      <c r="B52" s="662"/>
      <c r="C52" s="663"/>
      <c r="D52" s="663"/>
      <c r="E52" s="663"/>
      <c r="F52" s="664"/>
      <c r="G52" s="488"/>
      <c r="H52" s="489"/>
      <c r="I52" s="914"/>
      <c r="J52" s="496"/>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8"/>
      <c r="AH52" s="87"/>
      <c r="AI52" s="87"/>
      <c r="AJ52" s="87"/>
    </row>
    <row r="53" spans="1:37" s="36" customFormat="1" ht="13.5" customHeight="1">
      <c r="B53" s="662"/>
      <c r="C53" s="663"/>
      <c r="D53" s="663"/>
      <c r="E53" s="663"/>
      <c r="F53" s="664"/>
      <c r="G53" s="484" t="s">
        <v>160</v>
      </c>
      <c r="H53" s="485"/>
      <c r="I53" s="913"/>
      <c r="J53" s="490"/>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2"/>
      <c r="AH53" s="87"/>
      <c r="AI53" s="87"/>
      <c r="AJ53" s="87"/>
    </row>
    <row r="54" spans="1:37" s="36" customFormat="1" ht="13.5" customHeight="1">
      <c r="B54" s="665"/>
      <c r="C54" s="666"/>
      <c r="D54" s="666"/>
      <c r="E54" s="666"/>
      <c r="F54" s="667"/>
      <c r="G54" s="488"/>
      <c r="H54" s="489"/>
      <c r="I54" s="914"/>
      <c r="J54" s="496"/>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8"/>
      <c r="AH54" s="87"/>
      <c r="AI54" s="87"/>
      <c r="AJ54" s="87"/>
    </row>
    <row r="55" spans="1:37" s="36" customFormat="1" ht="13.5" customHeight="1">
      <c r="B55" s="484" t="s">
        <v>161</v>
      </c>
      <c r="C55" s="485"/>
      <c r="D55" s="485"/>
      <c r="E55" s="485"/>
      <c r="F55" s="485"/>
      <c r="G55" s="485"/>
      <c r="H55" s="485"/>
      <c r="I55" s="913"/>
      <c r="J55" s="958"/>
      <c r="K55" s="959"/>
      <c r="L55" s="959"/>
      <c r="M55" s="959"/>
      <c r="N55" s="959"/>
      <c r="O55" s="959"/>
      <c r="P55" s="959"/>
      <c r="Q55" s="959"/>
      <c r="R55" s="959"/>
      <c r="S55" s="959"/>
      <c r="T55" s="959"/>
      <c r="U55" s="959"/>
      <c r="V55" s="959"/>
      <c r="W55" s="959"/>
      <c r="X55" s="959"/>
      <c r="Y55" s="959"/>
      <c r="Z55" s="959"/>
      <c r="AA55" s="959"/>
      <c r="AB55" s="959"/>
      <c r="AC55" s="959"/>
      <c r="AD55" s="959"/>
      <c r="AE55" s="959"/>
      <c r="AF55" s="959"/>
      <c r="AG55" s="960"/>
      <c r="AH55" s="87"/>
      <c r="AI55" s="87"/>
      <c r="AJ55" s="87"/>
    </row>
    <row r="56" spans="1:37" s="36" customFormat="1" ht="13.5" customHeight="1">
      <c r="B56" s="488"/>
      <c r="C56" s="489"/>
      <c r="D56" s="489"/>
      <c r="E56" s="489"/>
      <c r="F56" s="489"/>
      <c r="G56" s="489"/>
      <c r="H56" s="489"/>
      <c r="I56" s="914"/>
      <c r="J56" s="961"/>
      <c r="K56" s="962"/>
      <c r="L56" s="962"/>
      <c r="M56" s="962"/>
      <c r="N56" s="962"/>
      <c r="O56" s="962"/>
      <c r="P56" s="962"/>
      <c r="Q56" s="962"/>
      <c r="R56" s="962"/>
      <c r="S56" s="962"/>
      <c r="T56" s="962"/>
      <c r="U56" s="962"/>
      <c r="V56" s="962"/>
      <c r="W56" s="962"/>
      <c r="X56" s="962"/>
      <c r="Y56" s="962"/>
      <c r="Z56" s="962"/>
      <c r="AA56" s="962"/>
      <c r="AB56" s="962"/>
      <c r="AC56" s="962"/>
      <c r="AD56" s="962"/>
      <c r="AE56" s="962"/>
      <c r="AF56" s="962"/>
      <c r="AG56" s="963"/>
      <c r="AH56" s="87"/>
      <c r="AI56" s="87"/>
      <c r="AJ56" s="87"/>
    </row>
    <row r="57" spans="1:37" s="29" customFormat="1" ht="13.5" customHeight="1">
      <c r="A57" s="48"/>
      <c r="B57" s="246" t="s">
        <v>62</v>
      </c>
      <c r="C57" s="956" t="s">
        <v>162</v>
      </c>
      <c r="D57" s="956"/>
      <c r="E57" s="956"/>
      <c r="F57" s="956"/>
      <c r="G57" s="956"/>
      <c r="H57" s="956"/>
      <c r="I57" s="956"/>
      <c r="J57" s="956"/>
      <c r="K57" s="956"/>
      <c r="L57" s="956"/>
      <c r="M57" s="956"/>
      <c r="N57" s="956"/>
      <c r="O57" s="956"/>
      <c r="P57" s="956"/>
      <c r="Q57" s="956"/>
      <c r="R57" s="956"/>
      <c r="S57" s="956"/>
      <c r="T57" s="956"/>
      <c r="U57" s="956"/>
      <c r="V57" s="956"/>
      <c r="W57" s="956"/>
      <c r="X57" s="956"/>
      <c r="Y57" s="956"/>
      <c r="Z57" s="956"/>
      <c r="AA57" s="956"/>
      <c r="AB57" s="956"/>
      <c r="AC57" s="956"/>
      <c r="AD57" s="956"/>
      <c r="AE57" s="956"/>
      <c r="AF57" s="956"/>
      <c r="AG57" s="956"/>
      <c r="AH57" s="87"/>
      <c r="AI57" s="87"/>
      <c r="AJ57" s="36"/>
      <c r="AK57" s="36"/>
    </row>
    <row r="58" spans="1:37" s="29" customFormat="1" ht="13.5" customHeight="1">
      <c r="A58" s="36"/>
      <c r="B58" s="37"/>
      <c r="C58" s="957"/>
      <c r="D58" s="957"/>
      <c r="E58" s="957"/>
      <c r="F58" s="957"/>
      <c r="G58" s="957"/>
      <c r="H58" s="957"/>
      <c r="I58" s="957"/>
      <c r="J58" s="957"/>
      <c r="K58" s="957"/>
      <c r="L58" s="957"/>
      <c r="M58" s="957"/>
      <c r="N58" s="957"/>
      <c r="O58" s="957"/>
      <c r="P58" s="957"/>
      <c r="Q58" s="957"/>
      <c r="R58" s="957"/>
      <c r="S58" s="957"/>
      <c r="T58" s="957"/>
      <c r="U58" s="957"/>
      <c r="V58" s="957"/>
      <c r="W58" s="957"/>
      <c r="X58" s="957"/>
      <c r="Y58" s="957"/>
      <c r="Z58" s="957"/>
      <c r="AA58" s="957"/>
      <c r="AB58" s="957"/>
      <c r="AC58" s="957"/>
      <c r="AD58" s="957"/>
      <c r="AE58" s="957"/>
      <c r="AF58" s="957"/>
      <c r="AG58" s="957"/>
      <c r="AH58" s="112"/>
      <c r="AI58" s="112"/>
      <c r="AJ58" s="36"/>
      <c r="AK58" s="36"/>
    </row>
    <row r="59" spans="1:37" s="29" customFormat="1" ht="13.5" customHeight="1"/>
    <row r="60" spans="1:37" s="29" customFormat="1" ht="13.5" customHeight="1"/>
    <row r="61" spans="1:37" ht="13.5" customHeight="1"/>
    <row r="62" spans="1:37" ht="13.5" customHeight="1"/>
    <row r="63" spans="1:37" ht="13.5" customHeight="1"/>
    <row r="64" spans="1:37" ht="13.5" customHeight="1"/>
    <row r="65" ht="13.5" customHeight="1"/>
    <row r="66" ht="13.5" customHeight="1"/>
    <row r="67" ht="13.5" customHeight="1"/>
    <row r="68" ht="13.5" customHeight="1"/>
    <row r="69" ht="13.5" customHeight="1"/>
    <row r="70" ht="13.5" customHeight="1"/>
    <row r="71" ht="13.5" customHeight="1"/>
    <row r="72" ht="13.5" customHeight="1"/>
  </sheetData>
  <sheetProtection algorithmName="SHA-512" hashValue="LMtCxYKjJwGUyY3bqH7l51yAb6IP8grAyBQzQcKo8mLGA5vOAJD0nvzLu4xUlptVb0eYxgFdU6JuCPzQNFOjNw==" saltValue="a1ZFaG58MCJsks99CfHAhA==" spinCount="100000" sheet="1" selectLockedCells="1"/>
  <mergeCells count="44">
    <mergeCell ref="C57:AG58"/>
    <mergeCell ref="B39:I42"/>
    <mergeCell ref="J39:AG42"/>
    <mergeCell ref="B43:I46"/>
    <mergeCell ref="J43:AG46"/>
    <mergeCell ref="B47:F54"/>
    <mergeCell ref="G47:I48"/>
    <mergeCell ref="J47:AG48"/>
    <mergeCell ref="G49:I50"/>
    <mergeCell ref="J49:AG50"/>
    <mergeCell ref="G51:I52"/>
    <mergeCell ref="J51:AG52"/>
    <mergeCell ref="G53:I54"/>
    <mergeCell ref="J53:AG54"/>
    <mergeCell ref="B55:I56"/>
    <mergeCell ref="J55:AG56"/>
    <mergeCell ref="B30:I32"/>
    <mergeCell ref="J30:AG32"/>
    <mergeCell ref="B33:F38"/>
    <mergeCell ref="G33:I34"/>
    <mergeCell ref="J33:AG34"/>
    <mergeCell ref="G35:I36"/>
    <mergeCell ref="J35:AG36"/>
    <mergeCell ref="G37:I38"/>
    <mergeCell ref="J37:AG38"/>
    <mergeCell ref="B27:I29"/>
    <mergeCell ref="J27:AG29"/>
    <mergeCell ref="Q11:T12"/>
    <mergeCell ref="U11:AG12"/>
    <mergeCell ref="AH11:AI12"/>
    <mergeCell ref="B18:AG20"/>
    <mergeCell ref="B22:AG22"/>
    <mergeCell ref="B24:I26"/>
    <mergeCell ref="J24:U26"/>
    <mergeCell ref="V24:AG26"/>
    <mergeCell ref="AJ11:AK12"/>
    <mergeCell ref="A15:AI15"/>
    <mergeCell ref="A16:AI16"/>
    <mergeCell ref="Y2:AA2"/>
    <mergeCell ref="AB2:AI2"/>
    <mergeCell ref="Q7:T8"/>
    <mergeCell ref="U7:AG8"/>
    <mergeCell ref="Q9:T10"/>
    <mergeCell ref="U9:AG10"/>
  </mergeCells>
  <phoneticPr fontId="1"/>
  <conditionalFormatting sqref="U7:AG8">
    <cfRule type="expression" dxfId="15" priority="16">
      <formula>$U$7&lt;&gt;""</formula>
    </cfRule>
  </conditionalFormatting>
  <conditionalFormatting sqref="U9:AG10">
    <cfRule type="expression" dxfId="14" priority="15">
      <formula>$U$9&lt;&gt;""</formula>
    </cfRule>
  </conditionalFormatting>
  <conditionalFormatting sqref="U11:AG12">
    <cfRule type="expression" dxfId="13" priority="14">
      <formula>$U$11&lt;&gt;""</formula>
    </cfRule>
  </conditionalFormatting>
  <conditionalFormatting sqref="J24:U26">
    <cfRule type="expression" dxfId="12" priority="13">
      <formula>$J$24&lt;&gt;""</formula>
    </cfRule>
  </conditionalFormatting>
  <conditionalFormatting sqref="J30:AG32">
    <cfRule type="expression" dxfId="11" priority="12">
      <formula>$J$30&lt;&gt;""</formula>
    </cfRule>
  </conditionalFormatting>
  <conditionalFormatting sqref="J33:AG34">
    <cfRule type="expression" dxfId="10" priority="11">
      <formula>$J$33&lt;&gt;""</formula>
    </cfRule>
  </conditionalFormatting>
  <conditionalFormatting sqref="J35:AG36">
    <cfRule type="expression" dxfId="9" priority="10">
      <formula>$J$35&lt;&gt;""</formula>
    </cfRule>
  </conditionalFormatting>
  <conditionalFormatting sqref="J37:AG38">
    <cfRule type="expression" dxfId="8" priority="9">
      <formula>$J$37&lt;&gt;""</formula>
    </cfRule>
  </conditionalFormatting>
  <conditionalFormatting sqref="J39:AG42">
    <cfRule type="expression" dxfId="7" priority="8">
      <formula>$J$39&lt;&gt;""</formula>
    </cfRule>
  </conditionalFormatting>
  <conditionalFormatting sqref="J43:AG46">
    <cfRule type="expression" dxfId="6" priority="7">
      <formula>$J$43&lt;&gt;""</formula>
    </cfRule>
  </conditionalFormatting>
  <conditionalFormatting sqref="J47:AG48">
    <cfRule type="expression" dxfId="5" priority="6">
      <formula>$J$47&lt;&gt;""</formula>
    </cfRule>
  </conditionalFormatting>
  <conditionalFormatting sqref="J49:AG50">
    <cfRule type="expression" dxfId="4" priority="5">
      <formula>$J$49&lt;&gt;""</formula>
    </cfRule>
  </conditionalFormatting>
  <conditionalFormatting sqref="J51:AG52">
    <cfRule type="expression" dxfId="3" priority="4">
      <formula>$J$51&lt;&gt;""</formula>
    </cfRule>
  </conditionalFormatting>
  <conditionalFormatting sqref="J53:AG54">
    <cfRule type="expression" dxfId="2" priority="3">
      <formula>$J$53&lt;&gt;""</formula>
    </cfRule>
  </conditionalFormatting>
  <conditionalFormatting sqref="J55:AG56">
    <cfRule type="expression" dxfId="1" priority="2">
      <formula>$J$55&lt;&gt;""</formula>
    </cfRule>
  </conditionalFormatting>
  <conditionalFormatting sqref="J27:AG29">
    <cfRule type="expression" dxfId="0" priority="1">
      <formula>$AJ$30&gt;0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106680</xdr:colOff>
                    <xdr:row>26</xdr:row>
                    <xdr:rowOff>22860</xdr:rowOff>
                  </from>
                  <to>
                    <xdr:col>19</xdr:col>
                    <xdr:colOff>99060</xdr:colOff>
                    <xdr:row>29</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24</xdr:col>
                    <xdr:colOff>0</xdr:colOff>
                    <xdr:row>26</xdr:row>
                    <xdr:rowOff>22860</xdr:rowOff>
                  </from>
                  <to>
                    <xdr:col>28</xdr:col>
                    <xdr:colOff>175260</xdr:colOff>
                    <xdr:row>29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41"/>
  <sheetViews>
    <sheetView showGridLines="0" view="pageBreakPreview" zoomScaleNormal="100" zoomScaleSheetLayoutView="100" workbookViewId="0">
      <selection activeCell="D37" sqref="D37"/>
    </sheetView>
  </sheetViews>
  <sheetFormatPr defaultRowHeight="18"/>
  <cols>
    <col min="1" max="2" width="2.19921875" customWidth="1"/>
    <col min="3" max="3" width="18.19921875" customWidth="1"/>
    <col min="4" max="4" width="35.69921875" customWidth="1"/>
    <col min="6" max="6" width="12.69921875" customWidth="1"/>
    <col min="7" max="7" width="2.19921875" customWidth="1"/>
    <col min="8" max="8" width="2.09765625" hidden="1" customWidth="1"/>
  </cols>
  <sheetData>
    <row r="1" spans="1:7">
      <c r="A1" s="14" t="s">
        <v>40</v>
      </c>
      <c r="B1" s="14"/>
      <c r="C1" s="14"/>
      <c r="D1" s="14"/>
      <c r="E1" s="14"/>
      <c r="F1" s="14"/>
      <c r="G1" s="14"/>
    </row>
    <row r="2" spans="1:7">
      <c r="A2" s="14" t="s">
        <v>313</v>
      </c>
      <c r="B2" s="14"/>
      <c r="C2" s="14"/>
      <c r="D2" s="14"/>
      <c r="E2" s="14"/>
      <c r="F2" s="14"/>
      <c r="G2" s="14"/>
    </row>
    <row r="3" spans="1:7" ht="9.75" customHeight="1">
      <c r="A3" s="15"/>
      <c r="B3" s="15"/>
      <c r="C3" s="15"/>
      <c r="D3" s="15"/>
      <c r="E3" s="15"/>
      <c r="F3" s="15"/>
      <c r="G3" s="15"/>
    </row>
    <row r="4" spans="1:7">
      <c r="A4" s="15"/>
      <c r="B4" s="15" t="s">
        <v>36</v>
      </c>
      <c r="C4" s="15"/>
      <c r="D4" s="15"/>
      <c r="E4" s="15"/>
      <c r="F4" s="15"/>
      <c r="G4" s="15"/>
    </row>
    <row r="5" spans="1:7">
      <c r="A5" s="15"/>
      <c r="B5" s="15" t="s">
        <v>37</v>
      </c>
      <c r="C5" s="15"/>
      <c r="D5" s="15"/>
      <c r="E5" s="15"/>
      <c r="F5" s="15"/>
      <c r="G5" s="15"/>
    </row>
    <row r="6" spans="1:7" ht="9.75" customHeight="1">
      <c r="A6" s="15"/>
      <c r="B6" s="15"/>
      <c r="C6" s="15"/>
      <c r="D6" s="15"/>
      <c r="E6" s="15"/>
      <c r="F6" s="15"/>
      <c r="G6" s="15"/>
    </row>
    <row r="7" spans="1:7">
      <c r="A7" s="14"/>
      <c r="B7" s="14" t="s">
        <v>41</v>
      </c>
      <c r="C7" s="14"/>
      <c r="D7" s="14"/>
      <c r="E7" s="14"/>
      <c r="F7" s="14"/>
      <c r="G7" s="14"/>
    </row>
    <row r="8" spans="1:7">
      <c r="A8" s="15"/>
      <c r="B8" s="15"/>
      <c r="C8" s="414" t="s">
        <v>388</v>
      </c>
      <c r="D8" s="415"/>
      <c r="E8" s="415"/>
      <c r="F8" s="415"/>
      <c r="G8" s="262"/>
    </row>
    <row r="9" spans="1:7">
      <c r="A9" s="15"/>
      <c r="B9" s="15"/>
      <c r="C9" s="414"/>
      <c r="D9" s="415"/>
      <c r="E9" s="415"/>
      <c r="F9" s="415"/>
      <c r="G9" s="262"/>
    </row>
    <row r="10" spans="1:7">
      <c r="A10" s="15"/>
      <c r="B10" s="15"/>
      <c r="C10" s="414"/>
      <c r="D10" s="415"/>
      <c r="E10" s="415"/>
      <c r="F10" s="415"/>
      <c r="G10" s="262"/>
    </row>
    <row r="11" spans="1:7">
      <c r="A11" s="15"/>
      <c r="B11" s="15"/>
      <c r="C11" s="414"/>
      <c r="D11" s="415"/>
      <c r="E11" s="415"/>
      <c r="F11" s="415"/>
      <c r="G11" s="262"/>
    </row>
    <row r="12" spans="1:7">
      <c r="A12" s="15"/>
      <c r="B12" s="15"/>
      <c r="C12" s="414"/>
      <c r="D12" s="415"/>
      <c r="E12" s="415"/>
      <c r="F12" s="415"/>
      <c r="G12" s="262"/>
    </row>
    <row r="13" spans="1:7">
      <c r="A13" s="15"/>
      <c r="B13" s="15"/>
      <c r="C13" s="414"/>
      <c r="D13" s="415"/>
      <c r="E13" s="415"/>
      <c r="F13" s="415"/>
      <c r="G13" s="262"/>
    </row>
    <row r="14" spans="1:7">
      <c r="A14" s="15"/>
      <c r="B14" s="15"/>
      <c r="C14" s="414"/>
      <c r="D14" s="415"/>
      <c r="E14" s="415"/>
      <c r="F14" s="415"/>
      <c r="G14" s="262"/>
    </row>
    <row r="15" spans="1:7">
      <c r="A15" s="15"/>
      <c r="B15" s="15"/>
      <c r="C15" s="414"/>
      <c r="D15" s="415"/>
      <c r="E15" s="415"/>
      <c r="F15" s="415"/>
      <c r="G15" s="262"/>
    </row>
    <row r="16" spans="1:7" ht="4.2" customHeight="1">
      <c r="A16" s="15"/>
      <c r="B16" s="15"/>
      <c r="C16" s="415"/>
      <c r="D16" s="415"/>
      <c r="E16" s="415"/>
      <c r="F16" s="415"/>
      <c r="G16" s="262"/>
    </row>
    <row r="17" spans="1:9" ht="3" customHeight="1">
      <c r="A17" s="15"/>
      <c r="B17" s="15"/>
      <c r="C17" s="16"/>
      <c r="D17" s="15"/>
      <c r="E17" s="15"/>
      <c r="F17" s="15"/>
      <c r="G17" s="15"/>
    </row>
    <row r="18" spans="1:9">
      <c r="A18" s="15"/>
      <c r="B18" s="15"/>
      <c r="C18" s="416" t="s">
        <v>42</v>
      </c>
      <c r="D18" s="415"/>
      <c r="E18" s="415"/>
      <c r="F18" s="415"/>
      <c r="G18" s="262"/>
    </row>
    <row r="19" spans="1:9">
      <c r="A19" s="15"/>
      <c r="B19" s="15"/>
      <c r="C19" s="416"/>
      <c r="D19" s="415"/>
      <c r="E19" s="415"/>
      <c r="F19" s="415"/>
      <c r="G19" s="262"/>
    </row>
    <row r="20" spans="1:9">
      <c r="A20" s="15"/>
      <c r="B20" s="15"/>
      <c r="C20" s="416"/>
      <c r="D20" s="415"/>
      <c r="E20" s="415"/>
      <c r="F20" s="415"/>
      <c r="G20" s="262"/>
    </row>
    <row r="21" spans="1:9">
      <c r="A21" s="15"/>
      <c r="B21" s="15"/>
      <c r="C21" s="416"/>
      <c r="D21" s="415"/>
      <c r="E21" s="415"/>
      <c r="F21" s="415"/>
      <c r="G21" s="262"/>
      <c r="H21" s="371"/>
    </row>
    <row r="22" spans="1:9" ht="6.75" customHeight="1">
      <c r="A22" s="15"/>
      <c r="B22" s="15"/>
      <c r="C22" s="16"/>
      <c r="D22" s="15"/>
      <c r="E22" s="15"/>
      <c r="F22" s="15"/>
      <c r="G22" s="15"/>
      <c r="H22" s="371"/>
    </row>
    <row r="23" spans="1:9">
      <c r="A23" s="15"/>
      <c r="B23" s="15"/>
      <c r="C23" s="275" t="s">
        <v>43</v>
      </c>
      <c r="D23" s="275"/>
      <c r="E23" s="275"/>
      <c r="F23" s="275"/>
      <c r="G23" s="15"/>
      <c r="H23" s="372" t="b">
        <v>0</v>
      </c>
    </row>
    <row r="24" spans="1:9" ht="9.75" customHeight="1">
      <c r="A24" s="15"/>
      <c r="B24" s="15"/>
      <c r="C24" s="15"/>
      <c r="D24" s="15"/>
      <c r="E24" s="15"/>
      <c r="F24" s="15"/>
      <c r="G24" s="15"/>
      <c r="H24" s="371"/>
    </row>
    <row r="25" spans="1:9">
      <c r="A25" s="15"/>
      <c r="B25" s="15" t="s">
        <v>44</v>
      </c>
      <c r="C25" s="15"/>
      <c r="D25" s="15"/>
      <c r="E25" s="15"/>
      <c r="F25" s="15"/>
      <c r="G25" s="15"/>
      <c r="H25" s="371"/>
    </row>
    <row r="26" spans="1:9" ht="27" customHeight="1">
      <c r="A26" s="15"/>
      <c r="B26" s="15"/>
      <c r="C26" s="412" t="s">
        <v>342</v>
      </c>
      <c r="D26" s="413"/>
      <c r="E26" s="413"/>
      <c r="F26" s="413"/>
      <c r="G26" s="262"/>
      <c r="H26" s="372" t="b">
        <v>0</v>
      </c>
    </row>
    <row r="27" spans="1:9" ht="27" customHeight="1">
      <c r="A27" s="15"/>
      <c r="B27" s="15"/>
      <c r="C27" s="412" t="s">
        <v>343</v>
      </c>
      <c r="D27" s="413"/>
      <c r="E27" s="413"/>
      <c r="F27" s="413"/>
      <c r="G27" s="262"/>
      <c r="H27" s="372" t="b">
        <v>0</v>
      </c>
    </row>
    <row r="28" spans="1:9" ht="27" customHeight="1">
      <c r="A28" s="15"/>
      <c r="B28" s="15"/>
      <c r="C28" s="412" t="s">
        <v>344</v>
      </c>
      <c r="D28" s="413"/>
      <c r="E28" s="413"/>
      <c r="F28" s="413"/>
      <c r="G28" s="262"/>
      <c r="H28" s="372" t="b">
        <v>0</v>
      </c>
    </row>
    <row r="29" spans="1:9" ht="27" customHeight="1">
      <c r="A29" s="15"/>
      <c r="B29" s="15"/>
      <c r="C29" s="412" t="s">
        <v>345</v>
      </c>
      <c r="D29" s="413"/>
      <c r="E29" s="413"/>
      <c r="F29" s="413"/>
      <c r="G29" s="262"/>
      <c r="H29" s="372" t="b">
        <v>0</v>
      </c>
    </row>
    <row r="30" spans="1:9" ht="27" customHeight="1">
      <c r="A30" s="15"/>
      <c r="B30" s="15"/>
      <c r="C30" s="412" t="s">
        <v>346</v>
      </c>
      <c r="D30" s="413"/>
      <c r="E30" s="413"/>
      <c r="F30" s="413"/>
      <c r="G30" s="262"/>
      <c r="H30" s="372" t="b">
        <v>0</v>
      </c>
    </row>
    <row r="31" spans="1:9" ht="27" customHeight="1">
      <c r="A31" s="15"/>
      <c r="B31" s="15"/>
      <c r="C31" s="412" t="s">
        <v>347</v>
      </c>
      <c r="D31" s="413"/>
      <c r="E31" s="413"/>
      <c r="F31" s="413"/>
      <c r="G31" s="262"/>
      <c r="H31" s="372" t="b">
        <v>0</v>
      </c>
    </row>
    <row r="32" spans="1:9" ht="27" customHeight="1">
      <c r="A32" s="15"/>
      <c r="B32" s="15"/>
      <c r="C32" s="412" t="s">
        <v>348</v>
      </c>
      <c r="D32" s="413"/>
      <c r="E32" s="413"/>
      <c r="F32" s="413"/>
      <c r="G32" s="369"/>
      <c r="H32" s="370" t="b">
        <v>0</v>
      </c>
      <c r="I32" s="371"/>
    </row>
    <row r="33" spans="1:8" ht="27" customHeight="1">
      <c r="A33" s="15"/>
      <c r="B33" s="15"/>
      <c r="C33" s="412" t="s">
        <v>55</v>
      </c>
      <c r="D33" s="413"/>
      <c r="E33" s="413"/>
      <c r="F33" s="413"/>
      <c r="G33" s="262"/>
      <c r="H33" s="372" t="b">
        <v>0</v>
      </c>
    </row>
    <row r="34" spans="1:8" ht="6" customHeight="1">
      <c r="A34" s="15"/>
      <c r="B34" s="15"/>
      <c r="C34" s="15"/>
      <c r="D34" s="15"/>
      <c r="E34" s="15"/>
      <c r="F34" s="15"/>
      <c r="G34" s="15"/>
      <c r="H34" s="371"/>
    </row>
    <row r="35" spans="1:8">
      <c r="A35" s="15"/>
      <c r="B35" s="15" t="s">
        <v>45</v>
      </c>
      <c r="C35" s="15"/>
      <c r="D35" s="15"/>
      <c r="E35" s="15"/>
      <c r="F35" s="15"/>
      <c r="G35" s="15"/>
      <c r="H35" s="371">
        <f>COUNTIF(H23:H33,TRUE)</f>
        <v>0</v>
      </c>
    </row>
    <row r="36" spans="1:8" ht="9" customHeight="1">
      <c r="A36" s="15"/>
      <c r="B36" s="15"/>
      <c r="C36" s="15"/>
      <c r="D36" s="15"/>
      <c r="E36" s="15"/>
      <c r="F36" s="15"/>
      <c r="G36" s="15"/>
      <c r="H36" s="371"/>
    </row>
    <row r="37" spans="1:8">
      <c r="A37" s="15"/>
      <c r="B37" s="17" t="s">
        <v>46</v>
      </c>
      <c r="C37" s="17"/>
      <c r="D37" s="270"/>
      <c r="E37" s="18"/>
      <c r="F37" s="19"/>
      <c r="G37" s="19"/>
      <c r="H37" s="268" t="str">
        <f>IF(H35=9,"同意","NG")</f>
        <v>NG</v>
      </c>
    </row>
    <row r="38" spans="1:8">
      <c r="A38" s="15"/>
      <c r="B38" s="17" t="s">
        <v>47</v>
      </c>
      <c r="C38" s="17"/>
      <c r="D38" s="269"/>
      <c r="E38" s="18"/>
      <c r="F38" s="19"/>
      <c r="G38" s="19"/>
    </row>
    <row r="39" spans="1:8">
      <c r="A39" s="15"/>
      <c r="B39" s="17" t="s">
        <v>48</v>
      </c>
      <c r="C39" s="17"/>
      <c r="D39" s="269"/>
      <c r="E39" s="18"/>
      <c r="F39" s="19"/>
      <c r="G39" s="19"/>
    </row>
    <row r="40" spans="1:8">
      <c r="A40" s="15"/>
      <c r="B40" s="17" t="s">
        <v>401</v>
      </c>
      <c r="C40" s="17"/>
      <c r="D40" s="269"/>
      <c r="E40" s="18"/>
      <c r="F40" s="19"/>
      <c r="G40" s="19"/>
    </row>
    <row r="41" spans="1:8">
      <c r="A41" s="15"/>
      <c r="B41" s="20" t="s">
        <v>0</v>
      </c>
      <c r="C41" s="20" t="s">
        <v>49</v>
      </c>
      <c r="D41" s="15"/>
      <c r="E41" s="15"/>
      <c r="F41" s="15"/>
      <c r="G41" s="15"/>
    </row>
  </sheetData>
  <sheetProtection algorithmName="SHA-512" hashValue="M69xq2rMZBL9+LWt2aRc4iYbedsaq1tas6PUX6slNQD4aczGwD0q9ciu9aY+hPmELBm1RmaWc6n2wZvIy/peNA==" saltValue="JhgzdUzBei84nIg58B6iXQ==" spinCount="100000" sheet="1" selectLockedCells="1"/>
  <mergeCells count="10">
    <mergeCell ref="C33:F33"/>
    <mergeCell ref="C30:F30"/>
    <mergeCell ref="C31:F31"/>
    <mergeCell ref="C8:F16"/>
    <mergeCell ref="C18:F21"/>
    <mergeCell ref="C26:F26"/>
    <mergeCell ref="C27:F27"/>
    <mergeCell ref="C28:F28"/>
    <mergeCell ref="C29:F29"/>
    <mergeCell ref="C32:F32"/>
  </mergeCells>
  <phoneticPr fontId="1"/>
  <conditionalFormatting sqref="D37">
    <cfRule type="expression" dxfId="501" priority="6">
      <formula>$D$37&lt;&gt;""</formula>
    </cfRule>
  </conditionalFormatting>
  <conditionalFormatting sqref="D38">
    <cfRule type="expression" dxfId="500" priority="5">
      <formula>$D$38&lt;&gt;""</formula>
    </cfRule>
  </conditionalFormatting>
  <conditionalFormatting sqref="D39">
    <cfRule type="expression" dxfId="499" priority="4">
      <formula>$D$39&lt;&gt;""</formula>
    </cfRule>
  </conditionalFormatting>
  <conditionalFormatting sqref="D40">
    <cfRule type="expression" dxfId="498" priority="3">
      <formula>$D$40&lt;&gt;""</formula>
    </cfRule>
  </conditionalFormatting>
  <conditionalFormatting sqref="C23:F23 C26:F33">
    <cfRule type="expression" dxfId="497" priority="2">
      <formula>$H$37&lt;&gt;"NG"</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0</xdr:col>
                    <xdr:colOff>175260</xdr:colOff>
                    <xdr:row>21</xdr:row>
                    <xdr:rowOff>106680</xdr:rowOff>
                  </from>
                  <to>
                    <xdr:col>2</xdr:col>
                    <xdr:colOff>114300</xdr:colOff>
                    <xdr:row>23</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175260</xdr:colOff>
                    <xdr:row>25</xdr:row>
                    <xdr:rowOff>68580</xdr:rowOff>
                  </from>
                  <to>
                    <xdr:col>2</xdr:col>
                    <xdr:colOff>114300</xdr:colOff>
                    <xdr:row>25</xdr:row>
                    <xdr:rowOff>335280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175260</xdr:colOff>
                    <xdr:row>26</xdr:row>
                    <xdr:rowOff>76200</xdr:rowOff>
                  </from>
                  <to>
                    <xdr:col>2</xdr:col>
                    <xdr:colOff>114300</xdr:colOff>
                    <xdr:row>27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175260</xdr:colOff>
                    <xdr:row>27</xdr:row>
                    <xdr:rowOff>76200</xdr:rowOff>
                  </from>
                  <to>
                    <xdr:col>2</xdr:col>
                    <xdr:colOff>114300</xdr:colOff>
                    <xdr:row>28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175260</xdr:colOff>
                    <xdr:row>28</xdr:row>
                    <xdr:rowOff>30480</xdr:rowOff>
                  </from>
                  <to>
                    <xdr:col>2</xdr:col>
                    <xdr:colOff>114300</xdr:colOff>
                    <xdr:row>28</xdr:row>
                    <xdr:rowOff>297180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175260</xdr:colOff>
                    <xdr:row>29</xdr:row>
                    <xdr:rowOff>76200</xdr:rowOff>
                  </from>
                  <to>
                    <xdr:col>2</xdr:col>
                    <xdr:colOff>114300</xdr:colOff>
                    <xdr:row>30</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175260</xdr:colOff>
                    <xdr:row>30</xdr:row>
                    <xdr:rowOff>60960</xdr:rowOff>
                  </from>
                  <to>
                    <xdr:col>2</xdr:col>
                    <xdr:colOff>114300</xdr:colOff>
                    <xdr:row>30</xdr:row>
                    <xdr:rowOff>327660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152400</xdr:colOff>
                    <xdr:row>32</xdr:row>
                    <xdr:rowOff>68580</xdr:rowOff>
                  </from>
                  <to>
                    <xdr:col>2</xdr:col>
                    <xdr:colOff>106680</xdr:colOff>
                    <xdr:row>32</xdr:row>
                    <xdr:rowOff>335280</xdr:rowOff>
                  </to>
                </anchor>
              </controlPr>
            </control>
          </mc:Choice>
        </mc:AlternateContent>
        <mc:AlternateContent xmlns:mc="http://schemas.openxmlformats.org/markup-compatibility/2006">
          <mc:Choice Requires="x14">
            <control shapeId="7177" r:id="rId12" name="Check Box 9">
              <controlPr locked="0" defaultSize="0" autoFill="0" autoLine="0" autoPict="0">
                <anchor moveWithCells="1">
                  <from>
                    <xdr:col>0</xdr:col>
                    <xdr:colOff>152400</xdr:colOff>
                    <xdr:row>31</xdr:row>
                    <xdr:rowOff>30480</xdr:rowOff>
                  </from>
                  <to>
                    <xdr:col>2</xdr:col>
                    <xdr:colOff>106680</xdr:colOff>
                    <xdr:row>31</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A273"/>
  <sheetViews>
    <sheetView showGridLines="0" view="pageBreakPreview" zoomScaleNormal="100" zoomScaleSheetLayoutView="100" workbookViewId="0">
      <selection activeCell="D6" sqref="D6"/>
    </sheetView>
  </sheetViews>
  <sheetFormatPr defaultColWidth="9" defaultRowHeight="18"/>
  <cols>
    <col min="1" max="2" width="2.69921875" style="1" customWidth="1"/>
    <col min="3" max="3" width="3.5" style="9" customWidth="1"/>
    <col min="4" max="4" width="25.5" style="1" customWidth="1"/>
    <col min="5" max="5" width="4.19921875" style="1" customWidth="1"/>
    <col min="6" max="6" width="3.5" style="9" customWidth="1"/>
    <col min="7" max="7" width="25.5" style="1" customWidth="1"/>
    <col min="8" max="8" width="3.59765625" style="1" customWidth="1"/>
    <col min="9" max="9" width="3.59765625" style="263" customWidth="1"/>
    <col min="10" max="11" width="2.69921875" style="296" customWidth="1"/>
    <col min="12" max="12" width="3.5" style="295" customWidth="1"/>
    <col min="13" max="13" width="25.5" style="296" customWidth="1"/>
    <col min="14" max="14" width="4.19921875" style="296" customWidth="1"/>
    <col min="15" max="15" width="3.5" style="295" customWidth="1"/>
    <col min="16" max="16" width="25.5" style="296" customWidth="1"/>
    <col min="17" max="18" width="3.59765625" style="296" customWidth="1"/>
    <col min="19" max="19" width="3" style="296" customWidth="1"/>
    <col min="20" max="23" width="9" style="296"/>
    <col min="24" max="16384" width="9" style="1"/>
  </cols>
  <sheetData>
    <row r="1" spans="1:23">
      <c r="A1" s="253" t="s">
        <v>56</v>
      </c>
      <c r="B1" s="253"/>
      <c r="D1" s="253"/>
      <c r="E1" s="253"/>
      <c r="G1" s="253"/>
      <c r="H1" s="253"/>
      <c r="I1" s="253"/>
      <c r="J1" s="294" t="s">
        <v>56</v>
      </c>
      <c r="K1" s="294"/>
    </row>
    <row r="2" spans="1:23">
      <c r="A2" s="253"/>
      <c r="B2" s="253" t="s">
        <v>349</v>
      </c>
      <c r="D2" s="253"/>
      <c r="E2" s="253"/>
      <c r="G2" s="253"/>
      <c r="H2" s="253"/>
      <c r="I2" s="253"/>
      <c r="J2" s="294"/>
      <c r="K2" s="294" t="s">
        <v>349</v>
      </c>
    </row>
    <row r="3" spans="1:23">
      <c r="A3" s="253"/>
      <c r="B3" s="253" t="s">
        <v>350</v>
      </c>
      <c r="D3" s="253"/>
      <c r="E3" s="253"/>
      <c r="G3" s="253"/>
      <c r="H3" s="253"/>
      <c r="I3" s="253"/>
      <c r="J3" s="294"/>
      <c r="K3" s="294" t="s">
        <v>350</v>
      </c>
    </row>
    <row r="4" spans="1:23">
      <c r="A4" s="253"/>
      <c r="B4" s="253"/>
      <c r="C4" s="253" t="s">
        <v>24</v>
      </c>
      <c r="D4" s="253"/>
      <c r="E4" s="253"/>
      <c r="F4" s="253" t="s">
        <v>31</v>
      </c>
      <c r="G4" s="253"/>
      <c r="H4" s="253"/>
      <c r="I4" s="253"/>
      <c r="J4" s="294"/>
      <c r="K4" s="294"/>
      <c r="L4" s="294" t="s">
        <v>24</v>
      </c>
      <c r="M4" s="294"/>
      <c r="N4" s="294"/>
      <c r="O4" s="294" t="s">
        <v>31</v>
      </c>
      <c r="P4" s="294"/>
    </row>
    <row r="5" spans="1:23" s="324" customFormat="1" ht="18.600000000000001" thickBot="1">
      <c r="A5" s="253"/>
      <c r="B5" s="253"/>
      <c r="C5" s="9" t="s">
        <v>217</v>
      </c>
      <c r="D5" s="253"/>
      <c r="E5" s="253"/>
      <c r="F5" s="9" t="s">
        <v>217</v>
      </c>
      <c r="G5" s="253"/>
      <c r="H5" s="253"/>
      <c r="I5" s="253"/>
      <c r="J5" s="294"/>
      <c r="K5" s="294"/>
      <c r="L5" s="295" t="s">
        <v>217</v>
      </c>
      <c r="M5" s="294"/>
      <c r="N5" s="294"/>
      <c r="O5" s="295" t="s">
        <v>217</v>
      </c>
      <c r="P5" s="294"/>
      <c r="Q5" s="296"/>
      <c r="R5" s="296"/>
      <c r="S5" s="296"/>
      <c r="T5" s="296"/>
      <c r="U5" s="296"/>
      <c r="V5" s="296"/>
      <c r="W5" s="296"/>
    </row>
    <row r="6" spans="1:23" s="324" customFormat="1" ht="18.600000000000001" thickBot="1">
      <c r="A6" s="253"/>
      <c r="B6" s="253"/>
      <c r="C6" s="9" t="s">
        <v>236</v>
      </c>
      <c r="D6" s="265"/>
      <c r="E6" s="253"/>
      <c r="F6" s="9" t="s">
        <v>236</v>
      </c>
      <c r="G6" s="265"/>
      <c r="H6" s="253"/>
      <c r="I6" s="253"/>
      <c r="J6" s="294"/>
      <c r="K6" s="294"/>
      <c r="L6" s="295" t="s">
        <v>236</v>
      </c>
      <c r="M6" s="385" t="s">
        <v>269</v>
      </c>
      <c r="N6" s="294"/>
      <c r="O6" s="295" t="s">
        <v>236</v>
      </c>
      <c r="P6" s="385" t="s">
        <v>269</v>
      </c>
      <c r="Q6" s="296"/>
      <c r="R6" s="296"/>
      <c r="S6" s="296"/>
      <c r="T6" s="296"/>
      <c r="U6" s="296"/>
      <c r="V6" s="296"/>
      <c r="W6" s="296"/>
    </row>
    <row r="7" spans="1:23" s="263" customFormat="1" ht="18.600000000000001" thickBot="1">
      <c r="A7" s="253"/>
      <c r="B7" s="253"/>
      <c r="C7" s="9" t="s">
        <v>196</v>
      </c>
      <c r="D7" s="253"/>
      <c r="E7" s="253"/>
      <c r="F7" s="9" t="s">
        <v>196</v>
      </c>
      <c r="G7" s="253"/>
      <c r="H7" s="253"/>
      <c r="I7" s="253"/>
      <c r="J7" s="294"/>
      <c r="K7" s="294"/>
      <c r="L7" s="295" t="s">
        <v>196</v>
      </c>
      <c r="M7" s="296"/>
      <c r="N7" s="296"/>
      <c r="O7" s="295" t="s">
        <v>196</v>
      </c>
      <c r="P7" s="297"/>
      <c r="Q7" s="296"/>
      <c r="R7" s="296"/>
      <c r="S7" s="296"/>
      <c r="T7" s="296"/>
      <c r="U7" s="296"/>
      <c r="V7" s="296"/>
      <c r="W7" s="296"/>
    </row>
    <row r="8" spans="1:23" s="263" customFormat="1" ht="18.600000000000001" thickBot="1">
      <c r="A8" s="253"/>
      <c r="B8" s="253"/>
      <c r="C8" s="9"/>
      <c r="D8" s="265"/>
      <c r="E8" s="253"/>
      <c r="F8" s="9"/>
      <c r="G8" s="265"/>
      <c r="H8" s="253"/>
      <c r="I8" s="253"/>
      <c r="J8" s="294"/>
      <c r="K8" s="294"/>
      <c r="L8" s="295" t="s">
        <v>35</v>
      </c>
      <c r="M8" s="298" t="s">
        <v>197</v>
      </c>
      <c r="N8" s="296"/>
      <c r="O8" s="295" t="s">
        <v>35</v>
      </c>
      <c r="P8" s="298" t="s">
        <v>274</v>
      </c>
      <c r="Q8" s="296"/>
      <c r="R8" s="296"/>
      <c r="S8" s="296"/>
      <c r="T8" s="296"/>
      <c r="U8" s="296"/>
      <c r="V8" s="296"/>
      <c r="W8" s="296"/>
    </row>
    <row r="9" spans="1:23" ht="18.600000000000001" thickBot="1">
      <c r="A9" s="253"/>
      <c r="B9" s="253"/>
      <c r="C9" s="9" t="s">
        <v>25</v>
      </c>
      <c r="D9" s="253"/>
      <c r="E9" s="253"/>
      <c r="F9" s="9" t="s">
        <v>25</v>
      </c>
      <c r="G9" s="253"/>
      <c r="H9" s="253"/>
      <c r="I9" s="253"/>
      <c r="J9" s="294"/>
      <c r="K9" s="294"/>
      <c r="L9" s="295" t="s">
        <v>25</v>
      </c>
      <c r="O9" s="295" t="s">
        <v>25</v>
      </c>
      <c r="P9" s="297"/>
    </row>
    <row r="10" spans="1:23" ht="18.600000000000001" thickBot="1">
      <c r="A10" s="253"/>
      <c r="B10" s="253"/>
      <c r="C10" s="9" t="s">
        <v>375</v>
      </c>
      <c r="D10" s="265"/>
      <c r="E10" s="253"/>
      <c r="F10" s="9" t="s">
        <v>375</v>
      </c>
      <c r="G10" s="265"/>
      <c r="H10" s="253"/>
      <c r="I10" s="253"/>
      <c r="J10" s="294"/>
      <c r="K10" s="294"/>
      <c r="L10" s="295" t="s">
        <v>375</v>
      </c>
      <c r="M10" s="298" t="s">
        <v>307</v>
      </c>
      <c r="O10" s="295" t="s">
        <v>35</v>
      </c>
      <c r="P10" s="298" t="s">
        <v>307</v>
      </c>
    </row>
    <row r="11" spans="1:23" ht="18.600000000000001" thickBot="1">
      <c r="A11" s="253"/>
      <c r="B11" s="253"/>
      <c r="C11" s="9" t="s">
        <v>26</v>
      </c>
      <c r="D11" s="253"/>
      <c r="E11" s="253"/>
      <c r="F11" s="9" t="s">
        <v>26</v>
      </c>
      <c r="G11" s="253"/>
      <c r="H11" s="253"/>
      <c r="I11" s="253"/>
      <c r="J11" s="294"/>
      <c r="K11" s="294"/>
      <c r="L11" s="295" t="s">
        <v>26</v>
      </c>
      <c r="M11" s="297"/>
      <c r="O11" s="295" t="s">
        <v>26</v>
      </c>
      <c r="P11" s="297"/>
    </row>
    <row r="12" spans="1:23" ht="18.600000000000001" thickBot="1">
      <c r="A12" s="253"/>
      <c r="B12" s="253"/>
      <c r="D12" s="265"/>
      <c r="E12" s="253"/>
      <c r="G12" s="265"/>
      <c r="H12" s="253"/>
      <c r="I12" s="253"/>
      <c r="J12" s="294"/>
      <c r="K12" s="294"/>
      <c r="M12" s="298" t="s">
        <v>198</v>
      </c>
      <c r="P12" s="298" t="s">
        <v>199</v>
      </c>
    </row>
    <row r="13" spans="1:23" s="2" customFormat="1" ht="18.600000000000001" thickBot="1">
      <c r="A13" s="5"/>
      <c r="B13" s="5"/>
      <c r="C13" s="10" t="s">
        <v>27</v>
      </c>
      <c r="D13" s="12"/>
      <c r="E13" s="5"/>
      <c r="F13" s="10" t="s">
        <v>27</v>
      </c>
      <c r="G13" s="12"/>
      <c r="H13" s="5"/>
      <c r="I13" s="5"/>
      <c r="J13" s="299"/>
      <c r="K13" s="299"/>
      <c r="L13" s="300" t="s">
        <v>27</v>
      </c>
      <c r="M13" s="301"/>
      <c r="N13" s="302"/>
      <c r="O13" s="300" t="s">
        <v>27</v>
      </c>
      <c r="P13" s="301"/>
      <c r="Q13" s="302"/>
      <c r="R13" s="302"/>
      <c r="S13" s="302"/>
      <c r="T13" s="302"/>
      <c r="U13" s="302"/>
      <c r="V13" s="302"/>
      <c r="W13" s="302"/>
    </row>
    <row r="14" spans="1:23" s="2" customFormat="1" ht="18.600000000000001" thickBot="1">
      <c r="A14" s="5"/>
      <c r="B14" s="5"/>
      <c r="C14" s="10"/>
      <c r="D14" s="277"/>
      <c r="E14" s="5"/>
      <c r="F14" s="10"/>
      <c r="G14" s="277"/>
      <c r="H14" s="5"/>
      <c r="I14" s="5"/>
      <c r="J14" s="299"/>
      <c r="K14" s="299"/>
      <c r="L14" s="300"/>
      <c r="M14" s="303">
        <v>10</v>
      </c>
      <c r="N14" s="302"/>
      <c r="O14" s="300"/>
      <c r="P14" s="303">
        <v>10</v>
      </c>
      <c r="Q14" s="302"/>
      <c r="R14" s="302"/>
      <c r="S14" s="302"/>
      <c r="T14" s="302"/>
      <c r="U14" s="302"/>
      <c r="V14" s="302"/>
      <c r="W14" s="302"/>
    </row>
    <row r="15" spans="1:23" s="2" customFormat="1" ht="18.600000000000001" thickBot="1">
      <c r="A15" s="5"/>
      <c r="B15" s="5"/>
      <c r="C15" s="10" t="s">
        <v>34</v>
      </c>
      <c r="D15" s="12"/>
      <c r="E15" s="5"/>
      <c r="F15" s="10" t="s">
        <v>34</v>
      </c>
      <c r="G15" s="12"/>
      <c r="H15" s="5"/>
      <c r="I15" s="5"/>
      <c r="J15" s="299"/>
      <c r="K15" s="299"/>
      <c r="L15" s="300" t="s">
        <v>34</v>
      </c>
      <c r="M15" s="301"/>
      <c r="N15" s="302"/>
      <c r="O15" s="300" t="s">
        <v>34</v>
      </c>
      <c r="P15" s="301"/>
      <c r="Q15" s="302"/>
      <c r="R15" s="302"/>
      <c r="S15" s="302"/>
      <c r="T15" s="302"/>
      <c r="U15" s="302"/>
      <c r="V15" s="302"/>
      <c r="W15" s="302"/>
    </row>
    <row r="16" spans="1:23" s="2" customFormat="1" ht="18.600000000000001" thickBot="1">
      <c r="A16" s="5"/>
      <c r="B16" s="5"/>
      <c r="C16" s="10"/>
      <c r="D16" s="278"/>
      <c r="E16" s="5"/>
      <c r="F16" s="10"/>
      <c r="G16" s="278"/>
      <c r="H16" s="5"/>
      <c r="I16" s="5"/>
      <c r="J16" s="299"/>
      <c r="K16" s="299"/>
      <c r="L16" s="300"/>
      <c r="M16" s="304">
        <v>1</v>
      </c>
      <c r="N16" s="302"/>
      <c r="O16" s="300"/>
      <c r="P16" s="304">
        <v>2</v>
      </c>
      <c r="Q16" s="302"/>
      <c r="R16" s="302"/>
      <c r="S16" s="302"/>
      <c r="T16" s="302"/>
      <c r="U16" s="302"/>
      <c r="V16" s="302"/>
      <c r="W16" s="302"/>
    </row>
    <row r="17" spans="1:23" s="2" customFormat="1">
      <c r="A17" s="5"/>
      <c r="B17" s="5"/>
      <c r="C17" s="10"/>
      <c r="D17" s="12"/>
      <c r="E17" s="5"/>
      <c r="F17" s="10"/>
      <c r="G17" s="12"/>
      <c r="H17" s="5"/>
      <c r="I17" s="5"/>
      <c r="J17" s="299"/>
      <c r="K17" s="299"/>
      <c r="L17" s="300"/>
      <c r="M17" s="301"/>
      <c r="N17" s="302"/>
      <c r="O17" s="300"/>
      <c r="P17" s="301"/>
      <c r="Q17" s="302"/>
      <c r="R17" s="302"/>
      <c r="S17" s="302"/>
      <c r="T17" s="302"/>
      <c r="U17" s="302"/>
      <c r="V17" s="302"/>
      <c r="W17" s="302"/>
    </row>
    <row r="18" spans="1:23" ht="18.600000000000001" thickBot="1">
      <c r="A18" s="253"/>
      <c r="B18" s="253"/>
      <c r="C18" s="9" t="s">
        <v>311</v>
      </c>
      <c r="D18" s="253"/>
      <c r="E18" s="253"/>
      <c r="F18" s="9" t="s">
        <v>311</v>
      </c>
      <c r="G18" s="253"/>
      <c r="H18" s="253"/>
      <c r="I18" s="253"/>
      <c r="J18" s="294"/>
      <c r="K18" s="294"/>
      <c r="L18" s="295" t="s">
        <v>311</v>
      </c>
      <c r="M18" s="297"/>
      <c r="O18" s="295" t="s">
        <v>311</v>
      </c>
      <c r="P18" s="297"/>
    </row>
    <row r="19" spans="1:23" ht="18.600000000000001" thickBot="1">
      <c r="A19" s="253"/>
      <c r="B19" s="253"/>
      <c r="D19" s="279"/>
      <c r="E19" s="253"/>
      <c r="G19" s="279"/>
      <c r="H19" s="253"/>
      <c r="I19" s="253"/>
      <c r="J19" s="294"/>
      <c r="K19" s="294"/>
      <c r="M19" s="305">
        <v>2500000</v>
      </c>
      <c r="P19" s="305">
        <v>3000000</v>
      </c>
    </row>
    <row r="20" spans="1:23" ht="18.600000000000001" thickBot="1">
      <c r="A20" s="253"/>
      <c r="B20" s="253"/>
      <c r="C20" s="9" t="str">
        <f>IF(D16&gt;=3,"(B)　上限250万円又は購入価格(1/1)",IF(D16=2,"(B)　上限187.5万円又は購入価格(3/4)","(B)　上限125万円又は購入価格(1/2)"))</f>
        <v>(B)　上限125万円又は購入価格(1/2)</v>
      </c>
      <c r="D20" s="253"/>
      <c r="E20" s="253"/>
      <c r="F20" s="9" t="str">
        <f>IF(G16&gt;=3,"(B)　上限250万円又は購入価格(1/1)",IF(G16=2,"(B)　上限187.5万円又は購入価格(3/4)","(B)　上限125万円又は購入価格(1/2)"))</f>
        <v>(B)　上限125万円又は購入価格(1/2)</v>
      </c>
      <c r="G20" s="253"/>
      <c r="H20" s="253"/>
      <c r="I20" s="253"/>
      <c r="J20" s="294"/>
      <c r="K20" s="294"/>
      <c r="L20" s="295" t="str">
        <f>IF(M16&gt;=3,"(B)　上限250万円又は購入価格(1/1)",IF(M16=2,"(B)　上限187.5万円又は購入価格(3/4)","(B)　上限125万円又は購入価格(1/2)"))</f>
        <v>(B)　上限125万円又は購入価格(1/2)</v>
      </c>
      <c r="M20" s="297"/>
      <c r="O20" s="295" t="str">
        <f>IF(P16&gt;=3,"(B)　上限250万円又は購入価格(1/1)",IF(P16=2,"(B)　上限187.5万円又は購入価格(3/4)","(B)　上限125万円又は購入価格(1/2)"))</f>
        <v>(B)　上限187.5万円又は購入価格(3/4)</v>
      </c>
      <c r="P20" s="297"/>
    </row>
    <row r="21" spans="1:23" ht="18.600000000000001" thickBot="1">
      <c r="A21" s="253"/>
      <c r="B21" s="253"/>
      <c r="D21" s="346">
        <f>IF(D16&gt;=3,MIN(D19,2500000),IF(D16=2,MIN(D19*(3/4),1875000),MIN(D19*(1/2),1250000)))</f>
        <v>0</v>
      </c>
      <c r="E21" s="253"/>
      <c r="G21" s="346">
        <f>IF(G16&gt;=3,MIN(G19,2500000),IF(G16=2,MIN(G19*(3/4),1875000),MIN(G19*(1/2),1250000)))</f>
        <v>0</v>
      </c>
      <c r="H21" s="253"/>
      <c r="I21" s="253"/>
      <c r="J21" s="294"/>
      <c r="K21" s="294"/>
      <c r="M21" s="305">
        <f>IF(M16&gt;=3,MIN(M19,2500000),IF(M16=2,MIN(M19*(3/4),1875000),MIN(M19*(1/2),1250000)))</f>
        <v>1250000</v>
      </c>
      <c r="P21" s="305">
        <f>IF(P16&gt;=3,MIN(P19,2500000),IF(P16=2,MIN(P19*(3/4),1875000),MIN(P19*(1/2),1250000)))</f>
        <v>1875000</v>
      </c>
    </row>
    <row r="22" spans="1:23" ht="18.600000000000001" thickBot="1">
      <c r="A22" s="253"/>
      <c r="B22" s="253"/>
      <c r="C22" s="9" t="s">
        <v>28</v>
      </c>
      <c r="D22" s="253"/>
      <c r="E22" s="253"/>
      <c r="F22" s="9" t="s">
        <v>28</v>
      </c>
      <c r="G22" s="253"/>
      <c r="H22" s="253"/>
      <c r="I22" s="253"/>
      <c r="J22" s="294"/>
      <c r="K22" s="294"/>
      <c r="L22" s="295" t="s">
        <v>28</v>
      </c>
      <c r="M22" s="297"/>
      <c r="O22" s="295" t="s">
        <v>28</v>
      </c>
      <c r="P22" s="297"/>
    </row>
    <row r="23" spans="1:23" ht="18.600000000000001" thickBot="1">
      <c r="A23" s="253"/>
      <c r="B23" s="253"/>
      <c r="D23" s="279"/>
      <c r="E23" s="253"/>
      <c r="G23" s="279"/>
      <c r="H23" s="253"/>
      <c r="I23" s="253"/>
      <c r="J23" s="294"/>
      <c r="K23" s="294"/>
      <c r="M23" s="305">
        <v>1000000</v>
      </c>
      <c r="P23" s="305"/>
    </row>
    <row r="24" spans="1:23" ht="18.600000000000001" thickBot="1">
      <c r="A24" s="253"/>
      <c r="B24" s="253"/>
      <c r="C24" s="9" t="s">
        <v>29</v>
      </c>
      <c r="D24" s="253"/>
      <c r="E24" s="253"/>
      <c r="F24" s="9" t="s">
        <v>29</v>
      </c>
      <c r="G24" s="253"/>
      <c r="H24" s="253"/>
      <c r="I24" s="253"/>
      <c r="J24" s="294"/>
      <c r="K24" s="294"/>
      <c r="L24" s="295" t="s">
        <v>29</v>
      </c>
      <c r="M24" s="297"/>
      <c r="O24" s="295" t="s">
        <v>29</v>
      </c>
      <c r="P24" s="297"/>
    </row>
    <row r="25" spans="1:23" ht="18.600000000000001" thickBot="1">
      <c r="A25" s="253"/>
      <c r="B25" s="253"/>
      <c r="D25" s="280">
        <f>D19-D23</f>
        <v>0</v>
      </c>
      <c r="E25" s="253"/>
      <c r="G25" s="280">
        <f>G19-G23</f>
        <v>0</v>
      </c>
      <c r="H25" s="253"/>
      <c r="I25" s="253"/>
      <c r="J25" s="294"/>
      <c r="K25" s="294"/>
      <c r="M25" s="306">
        <f>M21-M23</f>
        <v>250000</v>
      </c>
      <c r="P25" s="306">
        <f>P21-P23</f>
        <v>1875000</v>
      </c>
    </row>
    <row r="26" spans="1:23">
      <c r="A26" s="253"/>
      <c r="B26" s="253"/>
      <c r="D26" s="12"/>
      <c r="E26" s="253"/>
      <c r="G26" s="253"/>
      <c r="H26" s="253"/>
      <c r="I26" s="253"/>
      <c r="J26" s="294"/>
      <c r="K26" s="294"/>
      <c r="M26" s="373">
        <f>ROUNDDOWN(MIN(D21,D25,D23),-3)</f>
        <v>0</v>
      </c>
      <c r="N26" s="336"/>
      <c r="O26" s="337"/>
      <c r="P26" s="374">
        <f>ROUNDDOWN(MIN(G21,G25,G23),-3)</f>
        <v>0</v>
      </c>
      <c r="Q26" s="336" t="s">
        <v>262</v>
      </c>
      <c r="R26" s="336"/>
      <c r="S26" s="336"/>
      <c r="T26" s="336"/>
      <c r="U26" s="336"/>
    </row>
    <row r="27" spans="1:23" s="2" customFormat="1" ht="18.600000000000001" thickBot="1">
      <c r="A27" s="5"/>
      <c r="B27" s="5"/>
      <c r="C27" s="10" t="s">
        <v>212</v>
      </c>
      <c r="D27" s="12"/>
      <c r="E27" s="5"/>
      <c r="F27" s="10" t="s">
        <v>212</v>
      </c>
      <c r="G27" s="12"/>
      <c r="H27" s="5"/>
      <c r="I27" s="5"/>
      <c r="J27" s="299"/>
      <c r="K27" s="299"/>
      <c r="L27" s="300" t="s">
        <v>212</v>
      </c>
      <c r="M27" s="381"/>
      <c r="N27" s="299"/>
      <c r="O27" s="300" t="s">
        <v>212</v>
      </c>
      <c r="P27" s="381"/>
      <c r="Q27" s="299"/>
      <c r="R27" s="302"/>
      <c r="S27" s="302"/>
      <c r="T27" s="302"/>
      <c r="U27" s="302"/>
      <c r="V27" s="302"/>
      <c r="W27" s="302"/>
    </row>
    <row r="28" spans="1:23" s="2" customFormat="1" ht="18.600000000000001" thickBot="1">
      <c r="A28" s="5"/>
      <c r="B28" s="5"/>
      <c r="C28" s="10" t="s">
        <v>259</v>
      </c>
      <c r="D28" s="279"/>
      <c r="E28" s="5"/>
      <c r="F28" s="10" t="s">
        <v>259</v>
      </c>
      <c r="G28" s="279"/>
      <c r="H28" s="5"/>
      <c r="I28" s="5"/>
      <c r="J28" s="300"/>
      <c r="K28" s="299"/>
      <c r="L28" s="300" t="s">
        <v>259</v>
      </c>
      <c r="M28" s="346" t="s">
        <v>271</v>
      </c>
      <c r="N28" s="299"/>
      <c r="O28" s="300" t="s">
        <v>259</v>
      </c>
      <c r="P28" s="346" t="s">
        <v>271</v>
      </c>
      <c r="Q28" s="299"/>
      <c r="R28" s="302"/>
      <c r="S28" s="302"/>
      <c r="T28" s="302"/>
      <c r="U28" s="302"/>
      <c r="V28" s="302"/>
      <c r="W28" s="302"/>
    </row>
    <row r="29" spans="1:23" s="2" customFormat="1">
      <c r="A29" s="5"/>
      <c r="B29" s="299"/>
      <c r="C29" s="300"/>
      <c r="D29" s="392"/>
      <c r="E29" s="299"/>
      <c r="F29" s="300"/>
      <c r="G29" s="392"/>
      <c r="H29" s="299"/>
      <c r="I29" s="5"/>
      <c r="J29" s="300"/>
      <c r="K29" s="299"/>
      <c r="L29" s="300"/>
      <c r="M29" s="392"/>
      <c r="N29" s="299"/>
      <c r="O29" s="300"/>
      <c r="P29" s="392"/>
      <c r="Q29" s="299"/>
      <c r="R29" s="302"/>
      <c r="S29" s="302"/>
      <c r="T29" s="302"/>
      <c r="U29" s="302"/>
      <c r="V29" s="302"/>
      <c r="W29" s="302"/>
    </row>
    <row r="30" spans="1:23" s="2" customFormat="1">
      <c r="A30" s="5"/>
      <c r="B30" s="343" t="s">
        <v>257</v>
      </c>
      <c r="C30" s="344"/>
      <c r="D30" s="345"/>
      <c r="E30" s="343"/>
      <c r="F30" s="344"/>
      <c r="G30" s="345"/>
      <c r="H30" s="343"/>
      <c r="I30" s="5"/>
      <c r="J30" s="300"/>
      <c r="K30" s="343" t="s">
        <v>257</v>
      </c>
      <c r="L30" s="344"/>
      <c r="M30" s="345"/>
      <c r="N30" s="343"/>
      <c r="O30" s="344"/>
      <c r="P30" s="345"/>
      <c r="Q30" s="343"/>
      <c r="R30" s="302"/>
      <c r="S30" s="302"/>
      <c r="T30" s="302"/>
      <c r="U30" s="302"/>
      <c r="V30" s="302"/>
      <c r="W30" s="302"/>
    </row>
    <row r="31" spans="1:23" s="2" customFormat="1" ht="18.600000000000001" thickBot="1">
      <c r="A31" s="5"/>
      <c r="B31" s="299"/>
      <c r="C31" s="300" t="s">
        <v>376</v>
      </c>
      <c r="D31" s="381"/>
      <c r="E31" s="299"/>
      <c r="F31" s="300" t="s">
        <v>376</v>
      </c>
      <c r="G31" s="381"/>
      <c r="H31" s="299"/>
      <c r="I31" s="5"/>
      <c r="J31" s="300"/>
      <c r="K31" s="299"/>
      <c r="L31" s="300" t="s">
        <v>376</v>
      </c>
      <c r="M31" s="381"/>
      <c r="N31" s="299"/>
      <c r="O31" s="300" t="s">
        <v>376</v>
      </c>
      <c r="P31" s="381"/>
      <c r="Q31" s="299"/>
      <c r="R31" s="302"/>
      <c r="S31" s="302"/>
      <c r="T31" s="302"/>
      <c r="U31" s="302"/>
      <c r="V31" s="302"/>
      <c r="W31" s="302"/>
    </row>
    <row r="32" spans="1:23" s="2" customFormat="1" ht="18.600000000000001" thickBot="1">
      <c r="A32" s="5"/>
      <c r="B32" s="5"/>
      <c r="C32" s="10" t="s">
        <v>258</v>
      </c>
      <c r="D32" s="279"/>
      <c r="E32" s="5"/>
      <c r="F32" s="10" t="s">
        <v>258</v>
      </c>
      <c r="G32" s="279"/>
      <c r="H32" s="5"/>
      <c r="I32" s="5"/>
      <c r="J32" s="300"/>
      <c r="K32" s="299"/>
      <c r="L32" s="300" t="s">
        <v>258</v>
      </c>
      <c r="M32" s="346" t="s">
        <v>272</v>
      </c>
      <c r="N32" s="299"/>
      <c r="O32" s="300" t="s">
        <v>258</v>
      </c>
      <c r="P32" s="346" t="s">
        <v>273</v>
      </c>
      <c r="Q32" s="299"/>
      <c r="R32" s="302"/>
      <c r="S32" s="302"/>
      <c r="T32" s="302"/>
      <c r="U32" s="302"/>
      <c r="V32" s="302"/>
      <c r="W32" s="302"/>
    </row>
    <row r="33" spans="1:23" s="2" customFormat="1" ht="18.600000000000001" thickBot="1">
      <c r="A33" s="5"/>
      <c r="B33" s="5"/>
      <c r="C33" s="10" t="s">
        <v>256</v>
      </c>
      <c r="D33" s="284"/>
      <c r="E33" s="5"/>
      <c r="F33" s="10" t="s">
        <v>255</v>
      </c>
      <c r="G33" s="284"/>
      <c r="H33" s="5"/>
      <c r="I33" s="5"/>
      <c r="J33" s="300"/>
      <c r="K33" s="299"/>
      <c r="L33" s="300" t="s">
        <v>256</v>
      </c>
      <c r="M33" s="394" t="s">
        <v>274</v>
      </c>
      <c r="N33" s="299"/>
      <c r="O33" s="300" t="s">
        <v>255</v>
      </c>
      <c r="P33" s="394" t="s">
        <v>274</v>
      </c>
      <c r="Q33" s="299"/>
      <c r="R33" s="302"/>
      <c r="S33" s="302"/>
      <c r="T33" s="302"/>
      <c r="U33" s="302"/>
      <c r="V33" s="302"/>
      <c r="W33" s="302"/>
    </row>
    <row r="34" spans="1:23" s="2" customFormat="1">
      <c r="A34" s="5"/>
      <c r="B34" s="5"/>
      <c r="C34" s="300"/>
      <c r="D34" s="392"/>
      <c r="E34" s="299"/>
      <c r="F34" s="300"/>
      <c r="G34" s="392"/>
      <c r="H34" s="5"/>
      <c r="I34" s="5"/>
      <c r="J34" s="300"/>
      <c r="K34" s="299"/>
      <c r="L34" s="300"/>
      <c r="M34" s="392"/>
      <c r="N34" s="299"/>
      <c r="O34" s="300"/>
      <c r="P34" s="392"/>
      <c r="Q34" s="299"/>
      <c r="R34" s="302"/>
      <c r="S34" s="302"/>
      <c r="T34" s="302"/>
      <c r="U34" s="302"/>
      <c r="V34" s="302"/>
      <c r="W34" s="302"/>
    </row>
    <row r="35" spans="1:23" s="2" customFormat="1" ht="18.600000000000001" thickBot="1">
      <c r="A35" s="5"/>
      <c r="B35" s="5"/>
      <c r="C35" s="300" t="s">
        <v>213</v>
      </c>
      <c r="D35" s="381"/>
      <c r="E35" s="299"/>
      <c r="F35" s="300" t="s">
        <v>213</v>
      </c>
      <c r="G35" s="381"/>
      <c r="H35" s="5"/>
      <c r="I35" s="5"/>
      <c r="J35" s="300"/>
      <c r="K35" s="299"/>
      <c r="L35" s="300" t="s">
        <v>213</v>
      </c>
      <c r="M35" s="381"/>
      <c r="N35" s="299"/>
      <c r="O35" s="300" t="s">
        <v>213</v>
      </c>
      <c r="P35" s="381"/>
      <c r="Q35" s="299"/>
      <c r="R35" s="302"/>
      <c r="S35" s="302"/>
      <c r="T35" s="302"/>
      <c r="U35" s="302"/>
      <c r="V35" s="302"/>
      <c r="W35" s="302"/>
    </row>
    <row r="36" spans="1:23" s="2" customFormat="1" ht="18.600000000000001" thickBot="1">
      <c r="A36" s="5"/>
      <c r="B36" s="5"/>
      <c r="C36" s="10" t="s">
        <v>260</v>
      </c>
      <c r="D36" s="284"/>
      <c r="E36" s="5"/>
      <c r="F36" s="10" t="s">
        <v>260</v>
      </c>
      <c r="G36" s="284"/>
      <c r="H36" s="5"/>
      <c r="I36" s="5"/>
      <c r="J36" s="300"/>
      <c r="K36" s="299"/>
      <c r="L36" s="300" t="s">
        <v>260</v>
      </c>
      <c r="M36" s="394" t="s">
        <v>263</v>
      </c>
      <c r="N36" s="299"/>
      <c r="O36" s="300" t="s">
        <v>260</v>
      </c>
      <c r="P36" s="394" t="s">
        <v>264</v>
      </c>
      <c r="Q36" s="299"/>
      <c r="R36" s="302"/>
      <c r="S36" s="302"/>
      <c r="T36" s="302"/>
      <c r="U36" s="302"/>
      <c r="V36" s="302"/>
      <c r="W36" s="302"/>
    </row>
    <row r="37" spans="1:23" s="2" customFormat="1" ht="18.600000000000001" thickBot="1">
      <c r="A37" s="5"/>
      <c r="B37" s="5"/>
      <c r="C37" s="10" t="s">
        <v>268</v>
      </c>
      <c r="D37" s="12"/>
      <c r="E37" s="5"/>
      <c r="F37" s="10" t="s">
        <v>268</v>
      </c>
      <c r="G37" s="12"/>
      <c r="H37" s="5"/>
      <c r="I37" s="5"/>
      <c r="J37" s="300"/>
      <c r="K37" s="299"/>
      <c r="L37" s="300" t="s">
        <v>268</v>
      </c>
      <c r="M37" s="381"/>
      <c r="N37" s="299"/>
      <c r="O37" s="300" t="s">
        <v>268</v>
      </c>
      <c r="P37" s="381"/>
      <c r="Q37" s="299"/>
      <c r="R37" s="302"/>
      <c r="S37" s="302"/>
      <c r="T37" s="302"/>
      <c r="U37" s="302"/>
      <c r="V37" s="302"/>
      <c r="W37" s="302"/>
    </row>
    <row r="38" spans="1:23" s="2" customFormat="1" ht="18.600000000000001" thickBot="1">
      <c r="A38" s="5"/>
      <c r="B38" s="5"/>
      <c r="C38" s="10"/>
      <c r="D38" s="279"/>
      <c r="E38" s="5"/>
      <c r="F38" s="10"/>
      <c r="G38" s="279"/>
      <c r="H38" s="5"/>
      <c r="I38" s="5"/>
      <c r="J38" s="300"/>
      <c r="K38" s="299"/>
      <c r="L38" s="300"/>
      <c r="M38" s="306">
        <v>1000000</v>
      </c>
      <c r="N38" s="299"/>
      <c r="O38" s="300"/>
      <c r="P38" s="346"/>
      <c r="Q38" s="299"/>
      <c r="R38" s="302"/>
      <c r="S38" s="302"/>
      <c r="T38" s="302"/>
      <c r="U38" s="302"/>
      <c r="V38" s="302"/>
      <c r="W38" s="302"/>
    </row>
    <row r="39" spans="1:23" s="2" customFormat="1" ht="18.600000000000001" thickBot="1">
      <c r="A39" s="5"/>
      <c r="B39" s="5"/>
      <c r="C39" s="10" t="s">
        <v>265</v>
      </c>
      <c r="D39" s="12"/>
      <c r="E39" s="5"/>
      <c r="F39" s="10" t="s">
        <v>265</v>
      </c>
      <c r="G39" s="12"/>
      <c r="H39" s="5"/>
      <c r="I39" s="5"/>
      <c r="J39" s="300"/>
      <c r="K39" s="299"/>
      <c r="L39" s="300" t="s">
        <v>265</v>
      </c>
      <c r="M39" s="381"/>
      <c r="N39" s="299"/>
      <c r="O39" s="300" t="s">
        <v>265</v>
      </c>
      <c r="P39" s="381"/>
      <c r="Q39" s="299"/>
      <c r="R39" s="302"/>
      <c r="S39" s="302"/>
      <c r="T39" s="302"/>
      <c r="U39" s="302"/>
      <c r="V39" s="302"/>
      <c r="W39" s="302"/>
    </row>
    <row r="40" spans="1:23" s="2" customFormat="1" ht="18.600000000000001" thickBot="1">
      <c r="A40" s="5"/>
      <c r="B40" s="5"/>
      <c r="C40" s="10"/>
      <c r="D40" s="279"/>
      <c r="E40" s="5"/>
      <c r="F40" s="10"/>
      <c r="G40" s="279"/>
      <c r="H40" s="5"/>
      <c r="I40" s="5"/>
      <c r="J40" s="300"/>
      <c r="K40" s="299"/>
      <c r="L40" s="300"/>
      <c r="M40" s="346"/>
      <c r="N40" s="299"/>
      <c r="O40" s="300"/>
      <c r="P40" s="346">
        <v>50000000000</v>
      </c>
      <c r="Q40" s="299"/>
      <c r="R40" s="302"/>
      <c r="S40" s="302"/>
      <c r="T40" s="302"/>
      <c r="U40" s="302"/>
      <c r="V40" s="302"/>
      <c r="W40" s="302"/>
    </row>
    <row r="41" spans="1:23" s="2" customFormat="1" ht="18.600000000000001" thickBot="1">
      <c r="A41" s="5"/>
      <c r="B41" s="5"/>
      <c r="C41" s="10" t="s">
        <v>216</v>
      </c>
      <c r="D41" s="12"/>
      <c r="E41" s="5"/>
      <c r="F41" s="10" t="s">
        <v>216</v>
      </c>
      <c r="G41" s="12"/>
      <c r="H41" s="5"/>
      <c r="I41" s="5"/>
      <c r="J41" s="300"/>
      <c r="K41" s="299"/>
      <c r="L41" s="300" t="s">
        <v>216</v>
      </c>
      <c r="M41" s="381"/>
      <c r="N41" s="299"/>
      <c r="O41" s="300" t="s">
        <v>216</v>
      </c>
      <c r="P41" s="381"/>
      <c r="Q41" s="299"/>
      <c r="R41" s="302"/>
      <c r="S41" s="302"/>
      <c r="T41" s="302"/>
      <c r="U41" s="302"/>
      <c r="V41" s="302"/>
      <c r="W41" s="302"/>
    </row>
    <row r="42" spans="1:23" s="2" customFormat="1" ht="18.600000000000001" thickBot="1">
      <c r="A42" s="5"/>
      <c r="B42" s="5"/>
      <c r="C42" s="10"/>
      <c r="D42" s="279"/>
      <c r="E42" s="5"/>
      <c r="F42" s="10"/>
      <c r="G42" s="279"/>
      <c r="H42" s="5"/>
      <c r="I42" s="5"/>
      <c r="J42" s="300"/>
      <c r="K42" s="299"/>
      <c r="L42" s="300"/>
      <c r="M42" s="346"/>
      <c r="N42" s="299"/>
      <c r="O42" s="300"/>
      <c r="P42" s="346">
        <v>100000000000</v>
      </c>
      <c r="Q42" s="299"/>
      <c r="R42" s="302"/>
      <c r="S42" s="302"/>
      <c r="T42" s="302"/>
      <c r="U42" s="302"/>
      <c r="V42" s="302"/>
      <c r="W42" s="302"/>
    </row>
    <row r="43" spans="1:23" s="2" customFormat="1">
      <c r="A43" s="5"/>
      <c r="B43" s="5"/>
      <c r="C43" s="300"/>
      <c r="D43" s="392"/>
      <c r="E43" s="299"/>
      <c r="F43" s="300"/>
      <c r="G43" s="392"/>
      <c r="H43" s="299"/>
      <c r="I43" s="5"/>
      <c r="J43" s="300"/>
      <c r="K43" s="299"/>
      <c r="L43" s="300"/>
      <c r="M43" s="395"/>
      <c r="N43" s="299"/>
      <c r="O43" s="300"/>
      <c r="P43" s="395"/>
      <c r="Q43" s="299"/>
      <c r="R43" s="302"/>
      <c r="S43" s="302"/>
      <c r="T43" s="302"/>
      <c r="U43" s="302"/>
      <c r="V43" s="302"/>
      <c r="W43" s="302"/>
    </row>
    <row r="44" spans="1:23" s="2" customFormat="1" ht="18.75" customHeight="1">
      <c r="A44" s="5"/>
      <c r="B44" s="5"/>
      <c r="C44" s="420" t="s">
        <v>267</v>
      </c>
      <c r="D44" s="421"/>
      <c r="E44" s="421"/>
      <c r="F44" s="421"/>
      <c r="G44" s="421"/>
      <c r="H44" s="421"/>
      <c r="I44" s="5"/>
      <c r="J44" s="300"/>
      <c r="K44" s="299"/>
      <c r="L44" s="420" t="s">
        <v>267</v>
      </c>
      <c r="M44" s="421"/>
      <c r="N44" s="421"/>
      <c r="O44" s="421"/>
      <c r="P44" s="421"/>
      <c r="Q44" s="421"/>
      <c r="R44" s="302"/>
      <c r="S44" s="302"/>
      <c r="T44" s="302"/>
      <c r="U44" s="302"/>
      <c r="V44" s="302"/>
      <c r="W44" s="302"/>
    </row>
    <row r="45" spans="1:23">
      <c r="A45" s="253"/>
      <c r="B45" s="253"/>
      <c r="C45" s="421"/>
      <c r="D45" s="421"/>
      <c r="E45" s="421"/>
      <c r="F45" s="421"/>
      <c r="G45" s="421"/>
      <c r="H45" s="421"/>
      <c r="I45" s="253"/>
      <c r="J45" s="294"/>
      <c r="K45" s="294"/>
      <c r="L45" s="421"/>
      <c r="M45" s="421"/>
      <c r="N45" s="421"/>
      <c r="O45" s="421"/>
      <c r="P45" s="421"/>
      <c r="Q45" s="421"/>
    </row>
    <row r="46" spans="1:23" s="2" customFormat="1" ht="18.75" customHeight="1">
      <c r="A46" s="5"/>
      <c r="B46" s="12"/>
      <c r="C46" s="417" t="s">
        <v>352</v>
      </c>
      <c r="D46" s="418"/>
      <c r="E46" s="418"/>
      <c r="F46" s="418"/>
      <c r="G46" s="418"/>
      <c r="H46" s="418"/>
      <c r="I46" s="5"/>
      <c r="J46" s="300"/>
      <c r="K46" s="299"/>
      <c r="L46" s="417" t="s">
        <v>351</v>
      </c>
      <c r="M46" s="418"/>
      <c r="N46" s="418"/>
      <c r="O46" s="418"/>
      <c r="P46" s="418"/>
      <c r="Q46" s="418"/>
      <c r="R46" s="302"/>
      <c r="S46" s="302"/>
      <c r="T46" s="302"/>
      <c r="U46" s="302"/>
      <c r="V46" s="302"/>
      <c r="W46" s="302"/>
    </row>
    <row r="47" spans="1:23" s="331" customFormat="1">
      <c r="A47" s="253"/>
      <c r="B47" s="342"/>
      <c r="C47" s="419"/>
      <c r="D47" s="419"/>
      <c r="E47" s="419"/>
      <c r="F47" s="419"/>
      <c r="G47" s="419"/>
      <c r="H47" s="419"/>
      <c r="I47" s="253"/>
      <c r="J47" s="294"/>
      <c r="K47" s="393"/>
      <c r="L47" s="419"/>
      <c r="M47" s="419"/>
      <c r="N47" s="419"/>
      <c r="O47" s="419"/>
      <c r="P47" s="419"/>
      <c r="Q47" s="419"/>
      <c r="R47" s="296"/>
      <c r="S47" s="296"/>
      <c r="T47" s="296"/>
      <c r="U47" s="296"/>
      <c r="V47" s="296"/>
      <c r="W47" s="296"/>
    </row>
    <row r="48" spans="1:23" s="329" customFormat="1">
      <c r="A48" s="253"/>
      <c r="B48" s="253"/>
      <c r="C48" s="295"/>
      <c r="D48" s="381"/>
      <c r="E48" s="294"/>
      <c r="F48" s="295"/>
      <c r="G48" s="381"/>
      <c r="H48" s="294"/>
      <c r="I48" s="253"/>
      <c r="J48" s="294"/>
      <c r="K48" s="294"/>
      <c r="L48" s="295"/>
      <c r="M48" s="301"/>
      <c r="N48" s="296"/>
      <c r="O48" s="295"/>
      <c r="P48" s="296"/>
      <c r="Q48" s="296"/>
      <c r="R48" s="296"/>
      <c r="S48" s="296"/>
      <c r="T48" s="296"/>
      <c r="U48" s="296"/>
      <c r="V48" s="296"/>
      <c r="W48" s="296"/>
    </row>
    <row r="49" spans="1:23" ht="18.600000000000001" thickBot="1">
      <c r="A49" s="253"/>
      <c r="B49" s="253"/>
      <c r="C49" s="9" t="s">
        <v>278</v>
      </c>
      <c r="D49" s="5"/>
      <c r="E49" s="253"/>
      <c r="F49" s="9" t="s">
        <v>278</v>
      </c>
      <c r="G49" s="5"/>
      <c r="H49" s="253"/>
      <c r="I49" s="253"/>
      <c r="J49" s="294"/>
      <c r="K49" s="294"/>
      <c r="L49" s="295" t="s">
        <v>278</v>
      </c>
      <c r="M49" s="307"/>
      <c r="O49" s="295" t="s">
        <v>278</v>
      </c>
      <c r="P49" s="307"/>
    </row>
    <row r="50" spans="1:23" ht="18.600000000000001" thickBot="1">
      <c r="A50" s="253"/>
      <c r="B50" s="253"/>
      <c r="D50" s="293">
        <f>ROUNDDOWN(IF(D38&gt;0,MIN(D38,M26,D23),IF(D40&gt;0,MIN((M26*(1-(D40/D42))),D23),M26)),-3)</f>
        <v>0</v>
      </c>
      <c r="E50" s="253"/>
      <c r="G50" s="293">
        <f>ROUNDDOWN(IF(G38&gt;0,MIN(G38,P26,G23),IF(G40&gt;0,MIN((P26*(1-(G40/G42))),G23),P26)),-3)</f>
        <v>0</v>
      </c>
      <c r="H50" s="253"/>
      <c r="I50" s="253"/>
      <c r="J50" s="294"/>
      <c r="K50" s="294"/>
      <c r="M50" s="306">
        <v>0</v>
      </c>
      <c r="P50" s="306">
        <f>ROUNDDOWN(IF(P38&gt;0,MIN(P38,Q50,P23),IF(P40&gt;0,MIN((Q50*(1-(P40/P42))),P23))),-3)</f>
        <v>937000</v>
      </c>
      <c r="Q50" s="336">
        <f>IF(P10="急速充電設備",MIN((P21*2)-P23,P25),IF(P10="超急速充電設備",MIN((P21-P23),P25),MIN(P21,P25)))</f>
        <v>1875000</v>
      </c>
    </row>
    <row r="51" spans="1:23">
      <c r="A51" s="253"/>
      <c r="B51" s="253"/>
      <c r="D51" s="12"/>
      <c r="E51" s="253"/>
      <c r="G51" s="12"/>
      <c r="H51" s="253"/>
      <c r="I51" s="253"/>
      <c r="J51" s="294"/>
      <c r="K51" s="294"/>
      <c r="M51" s="301"/>
      <c r="P51" s="301"/>
    </row>
    <row r="52" spans="1:23" ht="18.600000000000001" thickBot="1">
      <c r="A52" s="253"/>
      <c r="B52" s="253"/>
      <c r="C52" s="9" t="s">
        <v>354</v>
      </c>
      <c r="D52" s="5"/>
      <c r="E52" s="253"/>
      <c r="F52" s="9" t="s">
        <v>353</v>
      </c>
      <c r="G52" s="5"/>
      <c r="H52" s="253"/>
      <c r="I52" s="253"/>
      <c r="J52" s="294"/>
      <c r="K52" s="294"/>
      <c r="L52" s="295" t="s">
        <v>353</v>
      </c>
      <c r="M52" s="307"/>
      <c r="O52" s="295" t="s">
        <v>353</v>
      </c>
      <c r="P52" s="307"/>
    </row>
    <row r="53" spans="1:23" ht="18.600000000000001" thickBot="1">
      <c r="A53" s="253"/>
      <c r="B53" s="253"/>
      <c r="D53" s="280">
        <f>D50*D16</f>
        <v>0</v>
      </c>
      <c r="E53" s="253"/>
      <c r="G53" s="280">
        <f>G50*G16</f>
        <v>0</v>
      </c>
      <c r="H53" s="253"/>
      <c r="I53" s="253"/>
      <c r="J53" s="294"/>
      <c r="K53" s="294"/>
      <c r="M53" s="306">
        <f>M50*M16</f>
        <v>0</v>
      </c>
      <c r="P53" s="306">
        <f>P50*P16</f>
        <v>1874000</v>
      </c>
    </row>
    <row r="54" spans="1:23">
      <c r="A54" s="253"/>
      <c r="B54" s="253"/>
      <c r="D54" s="9"/>
      <c r="E54" s="253"/>
      <c r="G54" s="253"/>
      <c r="H54" s="253"/>
      <c r="I54" s="253"/>
      <c r="J54" s="294"/>
      <c r="K54" s="294"/>
      <c r="M54" s="297"/>
    </row>
    <row r="55" spans="1:23">
      <c r="A55" s="253"/>
      <c r="B55" s="253"/>
      <c r="C55" s="253" t="s">
        <v>32</v>
      </c>
      <c r="D55" s="253"/>
      <c r="E55" s="253"/>
      <c r="F55" s="253" t="s">
        <v>33</v>
      </c>
      <c r="G55" s="253"/>
      <c r="H55" s="253"/>
      <c r="I55" s="253"/>
      <c r="J55" s="294"/>
      <c r="K55" s="294"/>
      <c r="L55" s="294" t="s">
        <v>32</v>
      </c>
      <c r="M55" s="294"/>
      <c r="N55" s="294"/>
      <c r="O55" s="294" t="s">
        <v>33</v>
      </c>
      <c r="P55" s="294"/>
    </row>
    <row r="56" spans="1:23" s="325" customFormat="1" ht="18.600000000000001" thickBot="1">
      <c r="A56" s="253"/>
      <c r="B56" s="253"/>
      <c r="C56" s="9" t="s">
        <v>217</v>
      </c>
      <c r="D56" s="253"/>
      <c r="E56" s="253"/>
      <c r="F56" s="9" t="s">
        <v>217</v>
      </c>
      <c r="G56" s="253"/>
      <c r="H56" s="253"/>
      <c r="I56" s="253"/>
      <c r="J56" s="294"/>
      <c r="K56" s="294"/>
      <c r="L56" s="295" t="s">
        <v>217</v>
      </c>
      <c r="M56" s="294"/>
      <c r="N56" s="294"/>
      <c r="O56" s="295" t="s">
        <v>217</v>
      </c>
      <c r="P56" s="294"/>
      <c r="Q56" s="296"/>
      <c r="R56" s="296"/>
      <c r="S56" s="296"/>
      <c r="T56" s="296"/>
      <c r="U56" s="296"/>
      <c r="V56" s="296"/>
      <c r="W56" s="296"/>
    </row>
    <row r="57" spans="1:23" s="325" customFormat="1" ht="18.600000000000001" thickBot="1">
      <c r="A57" s="253"/>
      <c r="B57" s="253"/>
      <c r="C57" s="9" t="s">
        <v>236</v>
      </c>
      <c r="D57" s="265"/>
      <c r="E57" s="253"/>
      <c r="F57" s="9" t="s">
        <v>236</v>
      </c>
      <c r="G57" s="265"/>
      <c r="H57" s="253"/>
      <c r="I57" s="253"/>
      <c r="J57" s="294"/>
      <c r="K57" s="294"/>
      <c r="L57" s="295" t="s">
        <v>236</v>
      </c>
      <c r="M57" s="385" t="s">
        <v>269</v>
      </c>
      <c r="N57" s="294"/>
      <c r="O57" s="295" t="s">
        <v>236</v>
      </c>
      <c r="P57" s="385"/>
      <c r="Q57" s="296"/>
      <c r="R57" s="296"/>
      <c r="S57" s="296"/>
      <c r="T57" s="296"/>
      <c r="U57" s="296"/>
      <c r="V57" s="296"/>
      <c r="W57" s="296"/>
    </row>
    <row r="58" spans="1:23" s="263" customFormat="1" ht="18.600000000000001" thickBot="1">
      <c r="A58" s="253"/>
      <c r="B58" s="253"/>
      <c r="C58" s="9" t="s">
        <v>196</v>
      </c>
      <c r="D58" s="253"/>
      <c r="E58" s="253"/>
      <c r="F58" s="9" t="s">
        <v>196</v>
      </c>
      <c r="G58" s="253"/>
      <c r="H58" s="253"/>
      <c r="I58" s="253"/>
      <c r="J58" s="294"/>
      <c r="K58" s="294"/>
      <c r="L58" s="295" t="s">
        <v>196</v>
      </c>
      <c r="M58" s="296"/>
      <c r="N58" s="296"/>
      <c r="O58" s="295" t="s">
        <v>196</v>
      </c>
      <c r="P58" s="297"/>
      <c r="Q58" s="296"/>
      <c r="R58" s="296"/>
      <c r="S58" s="296"/>
      <c r="T58" s="296"/>
      <c r="U58" s="296"/>
      <c r="V58" s="296"/>
      <c r="W58" s="296"/>
    </row>
    <row r="59" spans="1:23" s="263" customFormat="1" ht="18.600000000000001" thickBot="1">
      <c r="A59" s="253"/>
      <c r="B59" s="253"/>
      <c r="C59" s="9"/>
      <c r="D59" s="265"/>
      <c r="E59" s="253"/>
      <c r="F59" s="9"/>
      <c r="G59" s="265"/>
      <c r="H59" s="253"/>
      <c r="I59" s="253"/>
      <c r="J59" s="294"/>
      <c r="K59" s="294"/>
      <c r="L59" s="295" t="s">
        <v>35</v>
      </c>
      <c r="M59" s="298" t="s">
        <v>201</v>
      </c>
      <c r="N59" s="296"/>
      <c r="O59" s="295" t="s">
        <v>35</v>
      </c>
      <c r="P59" s="298"/>
      <c r="Q59" s="296"/>
      <c r="R59" s="296"/>
      <c r="S59" s="296"/>
      <c r="T59" s="296"/>
      <c r="U59" s="296"/>
      <c r="V59" s="296"/>
      <c r="W59" s="296"/>
    </row>
    <row r="60" spans="1:23" ht="18.600000000000001" thickBot="1">
      <c r="A60" s="253"/>
      <c r="B60" s="253"/>
      <c r="C60" s="9" t="s">
        <v>25</v>
      </c>
      <c r="D60" s="253"/>
      <c r="E60" s="253"/>
      <c r="F60" s="9" t="s">
        <v>25</v>
      </c>
      <c r="G60" s="253"/>
      <c r="H60" s="253"/>
      <c r="I60" s="253"/>
      <c r="J60" s="294"/>
      <c r="K60" s="294"/>
      <c r="L60" s="295" t="s">
        <v>25</v>
      </c>
      <c r="M60" s="297"/>
      <c r="O60" s="295" t="s">
        <v>25</v>
      </c>
      <c r="P60" s="297"/>
    </row>
    <row r="61" spans="1:23" ht="18.600000000000001" thickBot="1">
      <c r="A61" s="253"/>
      <c r="B61" s="253"/>
      <c r="C61" s="9" t="s">
        <v>375</v>
      </c>
      <c r="D61" s="265"/>
      <c r="E61" s="253"/>
      <c r="F61" s="9" t="s">
        <v>375</v>
      </c>
      <c r="G61" s="265"/>
      <c r="H61" s="253"/>
      <c r="I61" s="253"/>
      <c r="J61" s="294"/>
      <c r="K61" s="294"/>
      <c r="L61" s="295" t="s">
        <v>35</v>
      </c>
      <c r="M61" s="298" t="s">
        <v>307</v>
      </c>
      <c r="O61" s="295" t="s">
        <v>35</v>
      </c>
      <c r="P61" s="298"/>
    </row>
    <row r="62" spans="1:23" ht="18.600000000000001" thickBot="1">
      <c r="A62" s="253"/>
      <c r="B62" s="253"/>
      <c r="C62" s="9" t="s">
        <v>26</v>
      </c>
      <c r="D62" s="253"/>
      <c r="E62" s="253"/>
      <c r="F62" s="9" t="s">
        <v>26</v>
      </c>
      <c r="G62" s="253"/>
      <c r="H62" s="253"/>
      <c r="I62" s="253"/>
      <c r="J62" s="294"/>
      <c r="K62" s="294"/>
      <c r="L62" s="295" t="s">
        <v>26</v>
      </c>
      <c r="M62" s="297"/>
      <c r="O62" s="295" t="s">
        <v>26</v>
      </c>
      <c r="P62" s="297"/>
    </row>
    <row r="63" spans="1:23" ht="18.600000000000001" thickBot="1">
      <c r="A63" s="253"/>
      <c r="B63" s="253"/>
      <c r="D63" s="265"/>
      <c r="E63" s="253"/>
      <c r="G63" s="265"/>
      <c r="H63" s="253"/>
      <c r="I63" s="253"/>
      <c r="J63" s="294"/>
      <c r="K63" s="294"/>
      <c r="M63" s="298" t="s">
        <v>200</v>
      </c>
      <c r="P63" s="298"/>
    </row>
    <row r="64" spans="1:23" s="2" customFormat="1" ht="18.600000000000001" thickBot="1">
      <c r="A64" s="5"/>
      <c r="B64" s="5"/>
      <c r="C64" s="10" t="s">
        <v>27</v>
      </c>
      <c r="D64" s="12"/>
      <c r="E64" s="5"/>
      <c r="F64" s="10" t="s">
        <v>27</v>
      </c>
      <c r="G64" s="12"/>
      <c r="H64" s="5"/>
      <c r="I64" s="5"/>
      <c r="J64" s="299"/>
      <c r="K64" s="299"/>
      <c r="L64" s="300" t="s">
        <v>27</v>
      </c>
      <c r="M64" s="301"/>
      <c r="N64" s="302"/>
      <c r="O64" s="300" t="s">
        <v>27</v>
      </c>
      <c r="P64" s="301"/>
      <c r="Q64" s="302"/>
      <c r="R64" s="302"/>
      <c r="S64" s="302"/>
      <c r="T64" s="302"/>
      <c r="U64" s="302"/>
      <c r="V64" s="302"/>
      <c r="W64" s="302"/>
    </row>
    <row r="65" spans="1:23" s="2" customFormat="1" ht="18.600000000000001" thickBot="1">
      <c r="A65" s="5"/>
      <c r="B65" s="5"/>
      <c r="C65" s="10"/>
      <c r="D65" s="277"/>
      <c r="E65" s="5"/>
      <c r="F65" s="10"/>
      <c r="G65" s="277"/>
      <c r="H65" s="5"/>
      <c r="I65" s="5"/>
      <c r="J65" s="299"/>
      <c r="K65" s="299"/>
      <c r="L65" s="300"/>
      <c r="M65" s="303">
        <v>4</v>
      </c>
      <c r="N65" s="302"/>
      <c r="O65" s="300"/>
      <c r="P65" s="303"/>
      <c r="Q65" s="302"/>
      <c r="R65" s="302"/>
      <c r="S65" s="302"/>
      <c r="T65" s="302"/>
      <c r="U65" s="302"/>
      <c r="V65" s="302"/>
      <c r="W65" s="302"/>
    </row>
    <row r="66" spans="1:23" s="2" customFormat="1" ht="18.600000000000001" thickBot="1">
      <c r="A66" s="5"/>
      <c r="B66" s="5"/>
      <c r="C66" s="10" t="s">
        <v>34</v>
      </c>
      <c r="D66" s="12"/>
      <c r="E66" s="5"/>
      <c r="F66" s="10" t="s">
        <v>34</v>
      </c>
      <c r="G66" s="12"/>
      <c r="H66" s="5"/>
      <c r="I66" s="5"/>
      <c r="J66" s="299"/>
      <c r="K66" s="299"/>
      <c r="L66" s="300" t="s">
        <v>34</v>
      </c>
      <c r="M66" s="301"/>
      <c r="N66" s="302"/>
      <c r="O66" s="300" t="s">
        <v>34</v>
      </c>
      <c r="P66" s="301"/>
      <c r="Q66" s="302"/>
      <c r="R66" s="302"/>
      <c r="S66" s="302"/>
      <c r="T66" s="302"/>
      <c r="U66" s="302"/>
      <c r="V66" s="302"/>
      <c r="W66" s="302"/>
    </row>
    <row r="67" spans="1:23" s="2" customFormat="1" ht="18.600000000000001" thickBot="1">
      <c r="A67" s="5"/>
      <c r="B67" s="5"/>
      <c r="C67" s="10"/>
      <c r="D67" s="278"/>
      <c r="E67" s="5"/>
      <c r="F67" s="10"/>
      <c r="G67" s="278"/>
      <c r="H67" s="5"/>
      <c r="I67" s="5"/>
      <c r="J67" s="299"/>
      <c r="K67" s="299"/>
      <c r="L67" s="300"/>
      <c r="M67" s="304">
        <v>5</v>
      </c>
      <c r="N67" s="302"/>
      <c r="O67" s="300"/>
      <c r="P67" s="304"/>
      <c r="Q67" s="302"/>
      <c r="R67" s="302"/>
      <c r="S67" s="302"/>
      <c r="T67" s="302"/>
      <c r="U67" s="302"/>
      <c r="V67" s="302"/>
      <c r="W67" s="302"/>
    </row>
    <row r="68" spans="1:23" s="2" customFormat="1">
      <c r="A68" s="5"/>
      <c r="B68" s="5"/>
      <c r="C68" s="10"/>
      <c r="D68" s="12"/>
      <c r="E68" s="5"/>
      <c r="F68" s="10"/>
      <c r="G68" s="12"/>
      <c r="H68" s="5"/>
      <c r="I68" s="5"/>
      <c r="J68" s="299"/>
      <c r="K68" s="299"/>
      <c r="L68" s="300"/>
      <c r="M68" s="301"/>
      <c r="N68" s="302"/>
      <c r="O68" s="300"/>
      <c r="P68" s="301"/>
      <c r="Q68" s="302"/>
      <c r="R68" s="302"/>
      <c r="S68" s="302"/>
      <c r="T68" s="302"/>
      <c r="U68" s="302"/>
      <c r="V68" s="302"/>
      <c r="W68" s="302"/>
    </row>
    <row r="69" spans="1:23" ht="18.600000000000001" thickBot="1">
      <c r="A69" s="253"/>
      <c r="B69" s="253"/>
      <c r="C69" s="9" t="s">
        <v>312</v>
      </c>
      <c r="D69" s="253"/>
      <c r="E69" s="253"/>
      <c r="F69" s="9" t="s">
        <v>310</v>
      </c>
      <c r="G69" s="253"/>
      <c r="H69" s="253"/>
      <c r="I69" s="253"/>
      <c r="J69" s="294"/>
      <c r="K69" s="294"/>
      <c r="L69" s="295" t="s">
        <v>310</v>
      </c>
      <c r="M69" s="297"/>
      <c r="O69" s="295" t="s">
        <v>310</v>
      </c>
      <c r="P69" s="297"/>
    </row>
    <row r="70" spans="1:23" ht="18.600000000000001" thickBot="1">
      <c r="A70" s="253"/>
      <c r="B70" s="253"/>
      <c r="D70" s="279"/>
      <c r="E70" s="253"/>
      <c r="G70" s="279"/>
      <c r="H70" s="253"/>
      <c r="I70" s="253"/>
      <c r="J70" s="294"/>
      <c r="K70" s="294"/>
      <c r="M70" s="305">
        <v>300000</v>
      </c>
      <c r="P70" s="305"/>
    </row>
    <row r="71" spans="1:23" ht="18.600000000000001" thickBot="1">
      <c r="A71" s="253"/>
      <c r="B71" s="253"/>
      <c r="C71" s="9" t="str">
        <f>IF(D67&gt;=3,"(B)　上限250万円又は購入価格(1/1)",IF(D67=2,"(B)　上限187.5万円又は購入価格(3/4)","(B)　上限125万円又は購入価格(1/2)"))</f>
        <v>(B)　上限125万円又は購入価格(1/2)</v>
      </c>
      <c r="D71" s="253"/>
      <c r="E71" s="253"/>
      <c r="F71" s="9" t="str">
        <f>IF(G67&gt;=3,"(B)　上限250万円又は購入価格(1/1)",IF(G67=2,"(B)　上限187.5万円又は購入価格(3/4)","(B)　上限125万円又は購入価格(1/2)"))</f>
        <v>(B)　上限125万円又は購入価格(1/2)</v>
      </c>
      <c r="G71" s="253"/>
      <c r="H71" s="253"/>
      <c r="I71" s="253"/>
      <c r="J71" s="294"/>
      <c r="K71" s="294"/>
      <c r="L71" s="295" t="str">
        <f>IF(M67&gt;=3,"(B)　上限250万円又は購入価格(1/1)",IF(M67=2,"(B)　上限187.5万円又は購入価格(3/4)","(B)　上限125万円又は購入価格(1/2)"))</f>
        <v>(B)　上限250万円又は購入価格(1/1)</v>
      </c>
      <c r="M71" s="297"/>
      <c r="O71" s="295" t="str">
        <f>IF(P67&gt;=3,"(B)　上限250万円又は購入価格(1/1)",IF(P67=2,"(B)　上限187.5万円又は購入価格(3/4)","(B)　上限125万円又は購入価格(1/2)"))</f>
        <v>(B)　上限125万円又は購入価格(1/2)</v>
      </c>
      <c r="P71" s="297"/>
    </row>
    <row r="72" spans="1:23" ht="18.600000000000001" thickBot="1">
      <c r="A72" s="253"/>
      <c r="B72" s="253"/>
      <c r="D72" s="346">
        <f>IF(D67&gt;=3,MIN(D70,2500000),IF(D67=2,MIN(D70*(3/4),1875000),MIN(D70*(1/2),1250000)))</f>
        <v>0</v>
      </c>
      <c r="E72" s="294"/>
      <c r="F72" s="295"/>
      <c r="G72" s="346">
        <f>IF(G67&gt;=3,MIN(G70,2500000),IF(G67=2,MIN(G70*(3/4),1875000),MIN(G70*(1/2),1250000)))</f>
        <v>0</v>
      </c>
      <c r="H72" s="253"/>
      <c r="I72" s="253"/>
      <c r="J72" s="294"/>
      <c r="K72" s="294"/>
      <c r="M72" s="305">
        <v>300000</v>
      </c>
      <c r="P72" s="305"/>
    </row>
    <row r="73" spans="1:23" ht="18.600000000000001" thickBot="1">
      <c r="A73" s="253"/>
      <c r="B73" s="253"/>
      <c r="C73" s="9" t="s">
        <v>28</v>
      </c>
      <c r="D73" s="253"/>
      <c r="E73" s="253"/>
      <c r="F73" s="9" t="s">
        <v>28</v>
      </c>
      <c r="G73" s="253"/>
      <c r="H73" s="253"/>
      <c r="I73" s="253"/>
      <c r="J73" s="294"/>
      <c r="K73" s="294"/>
      <c r="L73" s="295" t="s">
        <v>28</v>
      </c>
      <c r="M73" s="297"/>
      <c r="O73" s="295" t="s">
        <v>28</v>
      </c>
      <c r="P73" s="297"/>
    </row>
    <row r="74" spans="1:23" ht="18.600000000000001" thickBot="1">
      <c r="A74" s="253"/>
      <c r="B74" s="253"/>
      <c r="D74" s="279"/>
      <c r="E74" s="253"/>
      <c r="G74" s="279"/>
      <c r="H74" s="253"/>
      <c r="I74" s="253"/>
      <c r="J74" s="294"/>
      <c r="K74" s="294"/>
      <c r="M74" s="305">
        <v>150000</v>
      </c>
      <c r="P74" s="305"/>
    </row>
    <row r="75" spans="1:23" ht="18.600000000000001" thickBot="1">
      <c r="A75" s="253"/>
      <c r="B75" s="253"/>
      <c r="C75" s="9" t="s">
        <v>29</v>
      </c>
      <c r="D75" s="253"/>
      <c r="E75" s="253"/>
      <c r="F75" s="9" t="s">
        <v>29</v>
      </c>
      <c r="G75" s="253"/>
      <c r="H75" s="253"/>
      <c r="I75" s="253"/>
      <c r="J75" s="294"/>
      <c r="K75" s="294"/>
      <c r="L75" s="295" t="s">
        <v>29</v>
      </c>
      <c r="M75" s="297"/>
      <c r="O75" s="295" t="s">
        <v>29</v>
      </c>
      <c r="P75" s="297"/>
    </row>
    <row r="76" spans="1:23" ht="18.600000000000001" thickBot="1">
      <c r="A76" s="253"/>
      <c r="B76" s="253"/>
      <c r="D76" s="280">
        <f>D70-D74</f>
        <v>0</v>
      </c>
      <c r="E76" s="253"/>
      <c r="G76" s="280">
        <f>G70-G74</f>
        <v>0</v>
      </c>
      <c r="H76" s="253"/>
      <c r="I76" s="253"/>
      <c r="J76" s="294"/>
      <c r="K76" s="294"/>
      <c r="M76" s="306">
        <f>M70-M74</f>
        <v>150000</v>
      </c>
      <c r="P76" s="306">
        <f>P70-P74</f>
        <v>0</v>
      </c>
    </row>
    <row r="77" spans="1:23">
      <c r="A77" s="253"/>
      <c r="B77" s="253"/>
      <c r="D77" s="253"/>
      <c r="E77" s="253"/>
      <c r="G77" s="12"/>
      <c r="H77" s="253"/>
      <c r="I77" s="253"/>
      <c r="J77" s="294"/>
      <c r="K77" s="294"/>
      <c r="M77" s="396">
        <f>ROUNDDOWN(MIN(D72,D76,D74),-3)</f>
        <v>0</v>
      </c>
      <c r="N77" s="397"/>
      <c r="O77" s="337"/>
      <c r="P77" s="398">
        <f>ROUNDDOWN(MIN(G72,G76,G74),-3)</f>
        <v>0</v>
      </c>
    </row>
    <row r="78" spans="1:23" s="2" customFormat="1" ht="18.600000000000001" thickBot="1">
      <c r="A78" s="5"/>
      <c r="B78" s="5"/>
      <c r="C78" s="10" t="s">
        <v>212</v>
      </c>
      <c r="D78" s="12"/>
      <c r="E78" s="5"/>
      <c r="F78" s="10" t="s">
        <v>212</v>
      </c>
      <c r="G78" s="12"/>
      <c r="H78" s="5"/>
      <c r="I78" s="5"/>
      <c r="J78" s="299"/>
      <c r="K78" s="299"/>
      <c r="L78" s="300" t="s">
        <v>212</v>
      </c>
      <c r="M78" s="381"/>
      <c r="N78" s="299"/>
      <c r="O78" s="300" t="s">
        <v>212</v>
      </c>
      <c r="P78" s="381"/>
      <c r="Q78" s="302"/>
      <c r="R78" s="302"/>
      <c r="S78" s="302"/>
      <c r="T78" s="302"/>
      <c r="U78" s="302"/>
      <c r="V78" s="302"/>
      <c r="W78" s="302"/>
    </row>
    <row r="79" spans="1:23" s="2" customFormat="1" ht="18.600000000000001" thickBot="1">
      <c r="A79" s="5"/>
      <c r="B79" s="5"/>
      <c r="C79" s="10" t="s">
        <v>259</v>
      </c>
      <c r="D79" s="279"/>
      <c r="E79" s="5"/>
      <c r="F79" s="10" t="s">
        <v>259</v>
      </c>
      <c r="G79" s="279"/>
      <c r="H79" s="5"/>
      <c r="I79" s="5"/>
      <c r="J79" s="300"/>
      <c r="K79" s="299"/>
      <c r="L79" s="300" t="s">
        <v>259</v>
      </c>
      <c r="M79" s="346" t="s">
        <v>270</v>
      </c>
      <c r="N79" s="299"/>
      <c r="O79" s="300" t="s">
        <v>259</v>
      </c>
      <c r="P79" s="346" t="s">
        <v>270</v>
      </c>
      <c r="Q79" s="302"/>
      <c r="R79" s="302"/>
      <c r="S79" s="302"/>
      <c r="T79" s="302"/>
      <c r="U79" s="302"/>
      <c r="V79" s="302"/>
      <c r="W79" s="302"/>
    </row>
    <row r="80" spans="1:23" s="2" customFormat="1">
      <c r="A80" s="299"/>
      <c r="B80" s="299"/>
      <c r="C80" s="300"/>
      <c r="D80" s="392"/>
      <c r="E80" s="299"/>
      <c r="F80" s="300"/>
      <c r="G80" s="392"/>
      <c r="H80" s="5"/>
      <c r="I80" s="5"/>
      <c r="J80" s="300"/>
      <c r="K80" s="299"/>
      <c r="L80" s="300"/>
      <c r="M80" s="392"/>
      <c r="N80" s="299"/>
      <c r="O80" s="300"/>
      <c r="P80" s="392"/>
      <c r="Q80" s="302"/>
      <c r="R80" s="302"/>
      <c r="S80" s="302"/>
      <c r="T80" s="302"/>
      <c r="U80" s="302"/>
      <c r="V80" s="302"/>
      <c r="W80" s="302"/>
    </row>
    <row r="81" spans="1:23" s="2" customFormat="1">
      <c r="A81" s="299"/>
      <c r="B81" s="343" t="s">
        <v>257</v>
      </c>
      <c r="C81" s="344"/>
      <c r="D81" s="345"/>
      <c r="E81" s="343"/>
      <c r="F81" s="344"/>
      <c r="G81" s="345"/>
      <c r="H81" s="5"/>
      <c r="I81" s="5"/>
      <c r="J81" s="300"/>
      <c r="K81" s="299" t="s">
        <v>257</v>
      </c>
      <c r="L81" s="300"/>
      <c r="M81" s="392"/>
      <c r="N81" s="299"/>
      <c r="O81" s="300"/>
      <c r="P81" s="392"/>
      <c r="Q81" s="302"/>
      <c r="R81" s="302"/>
      <c r="S81" s="302"/>
      <c r="T81" s="302"/>
      <c r="U81" s="302"/>
      <c r="V81" s="302"/>
      <c r="W81" s="302"/>
    </row>
    <row r="82" spans="1:23" s="2" customFormat="1" ht="18.600000000000001" thickBot="1">
      <c r="A82" s="299"/>
      <c r="B82" s="299"/>
      <c r="C82" s="300" t="s">
        <v>376</v>
      </c>
      <c r="D82" s="381"/>
      <c r="E82" s="299"/>
      <c r="F82" s="300" t="s">
        <v>376</v>
      </c>
      <c r="G82" s="381"/>
      <c r="H82" s="5"/>
      <c r="I82" s="5"/>
      <c r="J82" s="300"/>
      <c r="K82" s="299"/>
      <c r="L82" s="300" t="s">
        <v>376</v>
      </c>
      <c r="M82" s="381"/>
      <c r="N82" s="299"/>
      <c r="O82" s="300" t="s">
        <v>376</v>
      </c>
      <c r="P82" s="381"/>
      <c r="Q82" s="302"/>
      <c r="R82" s="302"/>
      <c r="S82" s="302"/>
      <c r="T82" s="302"/>
      <c r="U82" s="302"/>
      <c r="V82" s="302"/>
      <c r="W82" s="302"/>
    </row>
    <row r="83" spans="1:23" s="2" customFormat="1" ht="18.600000000000001" thickBot="1">
      <c r="A83" s="5"/>
      <c r="B83" s="5"/>
      <c r="C83" s="10" t="s">
        <v>258</v>
      </c>
      <c r="D83" s="279"/>
      <c r="E83" s="5"/>
      <c r="F83" s="10" t="s">
        <v>258</v>
      </c>
      <c r="G83" s="279"/>
      <c r="H83" s="5"/>
      <c r="I83" s="5"/>
      <c r="J83" s="300"/>
      <c r="K83" s="299"/>
      <c r="L83" s="300" t="s">
        <v>258</v>
      </c>
      <c r="M83" s="346"/>
      <c r="N83" s="299"/>
      <c r="O83" s="300" t="s">
        <v>258</v>
      </c>
      <c r="P83" s="346"/>
      <c r="Q83" s="302"/>
      <c r="R83" s="302"/>
      <c r="S83" s="302"/>
      <c r="T83" s="302"/>
      <c r="U83" s="302"/>
      <c r="V83" s="302"/>
      <c r="W83" s="302"/>
    </row>
    <row r="84" spans="1:23" s="2" customFormat="1" ht="18.600000000000001" thickBot="1">
      <c r="A84" s="5"/>
      <c r="B84" s="5"/>
      <c r="C84" s="10" t="s">
        <v>256</v>
      </c>
      <c r="D84" s="284"/>
      <c r="E84" s="5"/>
      <c r="F84" s="10" t="s">
        <v>255</v>
      </c>
      <c r="G84" s="284"/>
      <c r="H84" s="5"/>
      <c r="I84" s="5"/>
      <c r="J84" s="300"/>
      <c r="K84" s="299"/>
      <c r="L84" s="300" t="s">
        <v>256</v>
      </c>
      <c r="M84" s="394"/>
      <c r="N84" s="299"/>
      <c r="O84" s="300" t="s">
        <v>255</v>
      </c>
      <c r="P84" s="394"/>
      <c r="Q84" s="302"/>
      <c r="R84" s="302"/>
      <c r="S84" s="302"/>
      <c r="T84" s="302"/>
      <c r="U84" s="302"/>
      <c r="V84" s="302"/>
      <c r="W84" s="302"/>
    </row>
    <row r="85" spans="1:23" s="2" customFormat="1">
      <c r="A85" s="5"/>
      <c r="B85" s="5"/>
      <c r="C85" s="10"/>
      <c r="D85" s="392"/>
      <c r="E85" s="299"/>
      <c r="F85" s="300"/>
      <c r="G85" s="392"/>
      <c r="H85" s="5"/>
      <c r="I85" s="5"/>
      <c r="J85" s="300"/>
      <c r="K85" s="299"/>
      <c r="L85" s="300"/>
      <c r="M85" s="392"/>
      <c r="N85" s="299"/>
      <c r="O85" s="300"/>
      <c r="P85" s="392"/>
      <c r="Q85" s="302"/>
      <c r="R85" s="302"/>
      <c r="S85" s="302"/>
      <c r="T85" s="302"/>
      <c r="U85" s="302"/>
      <c r="V85" s="302"/>
      <c r="W85" s="302"/>
    </row>
    <row r="86" spans="1:23" s="2" customFormat="1" ht="18.600000000000001" thickBot="1">
      <c r="A86" s="5"/>
      <c r="B86" s="5"/>
      <c r="C86" s="10" t="s">
        <v>213</v>
      </c>
      <c r="D86" s="381"/>
      <c r="E86" s="299"/>
      <c r="F86" s="300" t="s">
        <v>213</v>
      </c>
      <c r="G86" s="381"/>
      <c r="H86" s="5"/>
      <c r="I86" s="5"/>
      <c r="J86" s="300"/>
      <c r="K86" s="299"/>
      <c r="L86" s="300" t="s">
        <v>213</v>
      </c>
      <c r="M86" s="381"/>
      <c r="N86" s="299"/>
      <c r="O86" s="300" t="s">
        <v>213</v>
      </c>
      <c r="P86" s="381"/>
      <c r="Q86" s="302"/>
      <c r="R86" s="302"/>
      <c r="S86" s="302"/>
      <c r="T86" s="302"/>
      <c r="U86" s="302"/>
      <c r="V86" s="302"/>
      <c r="W86" s="302"/>
    </row>
    <row r="87" spans="1:23" s="2" customFormat="1" ht="18.600000000000001" thickBot="1">
      <c r="A87" s="5"/>
      <c r="B87" s="5"/>
      <c r="C87" s="10" t="s">
        <v>260</v>
      </c>
      <c r="D87" s="284"/>
      <c r="E87" s="5"/>
      <c r="F87" s="10" t="s">
        <v>260</v>
      </c>
      <c r="G87" s="284"/>
      <c r="H87" s="5"/>
      <c r="I87" s="5"/>
      <c r="J87" s="300"/>
      <c r="K87" s="299"/>
      <c r="L87" s="300" t="s">
        <v>260</v>
      </c>
      <c r="M87" s="394"/>
      <c r="N87" s="299"/>
      <c r="O87" s="300" t="s">
        <v>260</v>
      </c>
      <c r="P87" s="394"/>
      <c r="Q87" s="302"/>
      <c r="R87" s="302"/>
      <c r="S87" s="302"/>
      <c r="T87" s="302"/>
      <c r="U87" s="302"/>
      <c r="V87" s="302"/>
      <c r="W87" s="302"/>
    </row>
    <row r="88" spans="1:23" s="2" customFormat="1" ht="18.600000000000001" thickBot="1">
      <c r="A88" s="5"/>
      <c r="B88" s="5"/>
      <c r="C88" s="10" t="s">
        <v>268</v>
      </c>
      <c r="D88" s="12"/>
      <c r="E88" s="5"/>
      <c r="F88" s="10" t="s">
        <v>268</v>
      </c>
      <c r="G88" s="12"/>
      <c r="H88" s="5"/>
      <c r="I88" s="5"/>
      <c r="J88" s="300"/>
      <c r="K88" s="299"/>
      <c r="L88" s="300" t="s">
        <v>268</v>
      </c>
      <c r="M88" s="381"/>
      <c r="N88" s="299"/>
      <c r="O88" s="300" t="s">
        <v>268</v>
      </c>
      <c r="P88" s="381"/>
      <c r="Q88" s="302"/>
      <c r="R88" s="302"/>
      <c r="S88" s="302"/>
      <c r="T88" s="302"/>
      <c r="U88" s="302"/>
      <c r="V88" s="302"/>
      <c r="W88" s="302"/>
    </row>
    <row r="89" spans="1:23" s="2" customFormat="1" ht="18.600000000000001" thickBot="1">
      <c r="A89" s="5"/>
      <c r="B89" s="5"/>
      <c r="C89" s="10"/>
      <c r="D89" s="279"/>
      <c r="E89" s="5"/>
      <c r="F89" s="10"/>
      <c r="G89" s="279"/>
      <c r="H89" s="5"/>
      <c r="I89" s="5"/>
      <c r="J89" s="300"/>
      <c r="K89" s="299"/>
      <c r="L89" s="300"/>
      <c r="M89" s="346"/>
      <c r="N89" s="299"/>
      <c r="O89" s="300"/>
      <c r="P89" s="346"/>
      <c r="Q89" s="302"/>
      <c r="R89" s="302"/>
      <c r="S89" s="302"/>
      <c r="T89" s="302"/>
      <c r="U89" s="302"/>
      <c r="V89" s="302"/>
      <c r="W89" s="302"/>
    </row>
    <row r="90" spans="1:23" s="2" customFormat="1" ht="18.600000000000001" thickBot="1">
      <c r="A90" s="5"/>
      <c r="B90" s="5"/>
      <c r="C90" s="10" t="s">
        <v>265</v>
      </c>
      <c r="D90" s="12"/>
      <c r="E90" s="5"/>
      <c r="F90" s="10" t="s">
        <v>265</v>
      </c>
      <c r="G90" s="12"/>
      <c r="H90" s="5"/>
      <c r="I90" s="5"/>
      <c r="J90" s="300"/>
      <c r="K90" s="299"/>
      <c r="L90" s="300" t="s">
        <v>265</v>
      </c>
      <c r="M90" s="381"/>
      <c r="N90" s="299"/>
      <c r="O90" s="300" t="s">
        <v>265</v>
      </c>
      <c r="P90" s="381"/>
      <c r="Q90" s="302"/>
      <c r="R90" s="302"/>
      <c r="S90" s="302"/>
      <c r="T90" s="302"/>
      <c r="U90" s="302"/>
      <c r="V90" s="302"/>
      <c r="W90" s="302"/>
    </row>
    <row r="91" spans="1:23" s="2" customFormat="1" ht="18.600000000000001" thickBot="1">
      <c r="A91" s="5"/>
      <c r="B91" s="5"/>
      <c r="C91" s="10"/>
      <c r="D91" s="279"/>
      <c r="E91" s="5"/>
      <c r="F91" s="10"/>
      <c r="G91" s="279"/>
      <c r="H91" s="5"/>
      <c r="I91" s="5"/>
      <c r="J91" s="300"/>
      <c r="K91" s="299"/>
      <c r="L91" s="300"/>
      <c r="M91" s="346"/>
      <c r="N91" s="299"/>
      <c r="O91" s="300"/>
      <c r="P91" s="346"/>
      <c r="Q91" s="302"/>
      <c r="R91" s="302"/>
      <c r="S91" s="302"/>
      <c r="T91" s="302"/>
      <c r="U91" s="302"/>
      <c r="V91" s="302"/>
      <c r="W91" s="302"/>
    </row>
    <row r="92" spans="1:23" s="2" customFormat="1" ht="18.600000000000001" thickBot="1">
      <c r="A92" s="5"/>
      <c r="B92" s="5"/>
      <c r="C92" s="10" t="s">
        <v>216</v>
      </c>
      <c r="D92" s="12"/>
      <c r="E92" s="5"/>
      <c r="F92" s="10" t="s">
        <v>216</v>
      </c>
      <c r="G92" s="12"/>
      <c r="H92" s="5"/>
      <c r="I92" s="5"/>
      <c r="J92" s="300"/>
      <c r="K92" s="299"/>
      <c r="L92" s="300" t="s">
        <v>216</v>
      </c>
      <c r="M92" s="381"/>
      <c r="N92" s="299"/>
      <c r="O92" s="300" t="s">
        <v>216</v>
      </c>
      <c r="P92" s="381"/>
      <c r="Q92" s="302"/>
      <c r="R92" s="302"/>
      <c r="S92" s="302"/>
      <c r="T92" s="302"/>
      <c r="U92" s="302"/>
      <c r="V92" s="302"/>
      <c r="W92" s="302"/>
    </row>
    <row r="93" spans="1:23" s="2" customFormat="1" ht="18.600000000000001" thickBot="1">
      <c r="A93" s="5"/>
      <c r="B93" s="5"/>
      <c r="C93" s="10"/>
      <c r="D93" s="279"/>
      <c r="E93" s="5"/>
      <c r="F93" s="10"/>
      <c r="G93" s="279"/>
      <c r="H93" s="5"/>
      <c r="I93" s="5"/>
      <c r="J93" s="300"/>
      <c r="K93" s="299"/>
      <c r="L93" s="300"/>
      <c r="M93" s="346"/>
      <c r="N93" s="299"/>
      <c r="O93" s="300"/>
      <c r="P93" s="346"/>
      <c r="Q93" s="302"/>
      <c r="R93" s="302"/>
      <c r="S93" s="302"/>
      <c r="T93" s="302"/>
      <c r="U93" s="302"/>
      <c r="V93" s="302"/>
      <c r="W93" s="302"/>
    </row>
    <row r="94" spans="1:23" s="2" customFormat="1">
      <c r="A94" s="5"/>
      <c r="B94" s="299"/>
      <c r="C94" s="300"/>
      <c r="D94" s="392"/>
      <c r="E94" s="299"/>
      <c r="F94" s="300"/>
      <c r="G94" s="392"/>
      <c r="H94" s="299"/>
      <c r="I94" s="5"/>
      <c r="J94" s="300"/>
      <c r="K94" s="299"/>
      <c r="L94" s="300"/>
      <c r="M94" s="301"/>
      <c r="N94" s="302"/>
      <c r="O94" s="300"/>
      <c r="P94" s="302"/>
      <c r="Q94" s="302"/>
      <c r="R94" s="302"/>
      <c r="S94" s="302"/>
      <c r="T94" s="302"/>
      <c r="U94" s="302"/>
      <c r="V94" s="302"/>
      <c r="W94" s="302"/>
    </row>
    <row r="95" spans="1:23" s="2" customFormat="1" ht="18.75" customHeight="1">
      <c r="A95" s="5"/>
      <c r="B95" s="299"/>
      <c r="C95" s="420" t="s">
        <v>267</v>
      </c>
      <c r="D95" s="421"/>
      <c r="E95" s="421"/>
      <c r="F95" s="421"/>
      <c r="G95" s="421"/>
      <c r="H95" s="421"/>
      <c r="I95" s="5"/>
      <c r="J95" s="300"/>
      <c r="K95" s="299"/>
      <c r="L95" s="420" t="s">
        <v>267</v>
      </c>
      <c r="M95" s="421"/>
      <c r="N95" s="421"/>
      <c r="O95" s="421"/>
      <c r="P95" s="421"/>
      <c r="Q95" s="421"/>
      <c r="R95" s="302"/>
      <c r="S95" s="302"/>
      <c r="T95" s="302"/>
      <c r="U95" s="302"/>
      <c r="V95" s="302"/>
      <c r="W95" s="302"/>
    </row>
    <row r="96" spans="1:23" s="331" customFormat="1">
      <c r="A96" s="253"/>
      <c r="B96" s="294"/>
      <c r="C96" s="421"/>
      <c r="D96" s="421"/>
      <c r="E96" s="421"/>
      <c r="F96" s="421"/>
      <c r="G96" s="421"/>
      <c r="H96" s="421"/>
      <c r="I96" s="253"/>
      <c r="J96" s="294"/>
      <c r="K96" s="294"/>
      <c r="L96" s="421"/>
      <c r="M96" s="421"/>
      <c r="N96" s="421"/>
      <c r="O96" s="421"/>
      <c r="P96" s="421"/>
      <c r="Q96" s="421"/>
      <c r="R96" s="296"/>
      <c r="S96" s="296"/>
      <c r="T96" s="296"/>
      <c r="U96" s="296"/>
      <c r="V96" s="296"/>
      <c r="W96" s="296"/>
    </row>
    <row r="97" spans="1:23" s="2" customFormat="1" ht="18.75" customHeight="1">
      <c r="A97" s="5"/>
      <c r="B97" s="299"/>
      <c r="C97" s="417" t="s">
        <v>352</v>
      </c>
      <c r="D97" s="418"/>
      <c r="E97" s="418"/>
      <c r="F97" s="418"/>
      <c r="G97" s="418"/>
      <c r="H97" s="418"/>
      <c r="I97" s="5"/>
      <c r="J97" s="300"/>
      <c r="K97" s="299"/>
      <c r="L97" s="420" t="s">
        <v>351</v>
      </c>
      <c r="M97" s="421"/>
      <c r="N97" s="421"/>
      <c r="O97" s="421"/>
      <c r="P97" s="421"/>
      <c r="Q97" s="421"/>
      <c r="R97" s="302"/>
      <c r="S97" s="302"/>
      <c r="T97" s="302"/>
      <c r="U97" s="302"/>
      <c r="V97" s="302"/>
      <c r="W97" s="302"/>
    </row>
    <row r="98" spans="1:23" s="331" customFormat="1">
      <c r="A98" s="253"/>
      <c r="B98" s="393"/>
      <c r="C98" s="419"/>
      <c r="D98" s="419"/>
      <c r="E98" s="419"/>
      <c r="F98" s="419"/>
      <c r="G98" s="419"/>
      <c r="H98" s="419"/>
      <c r="I98" s="253"/>
      <c r="J98" s="294"/>
      <c r="K98" s="294"/>
      <c r="L98" s="421"/>
      <c r="M98" s="421"/>
      <c r="N98" s="421"/>
      <c r="O98" s="421"/>
      <c r="P98" s="421"/>
      <c r="Q98" s="421"/>
      <c r="R98" s="296"/>
      <c r="S98" s="296"/>
      <c r="T98" s="296"/>
      <c r="U98" s="296"/>
      <c r="V98" s="296"/>
      <c r="W98" s="296"/>
    </row>
    <row r="99" spans="1:23" s="324" customFormat="1">
      <c r="A99" s="253"/>
      <c r="B99" s="294"/>
      <c r="C99" s="295"/>
      <c r="D99" s="381"/>
      <c r="E99" s="294"/>
      <c r="F99" s="295"/>
      <c r="G99" s="381"/>
      <c r="H99" s="294"/>
      <c r="I99" s="253"/>
      <c r="J99" s="294"/>
      <c r="K99" s="294"/>
      <c r="L99" s="295"/>
      <c r="M99" s="301"/>
      <c r="N99" s="296"/>
      <c r="O99" s="295"/>
      <c r="P99" s="296"/>
      <c r="Q99" s="296"/>
      <c r="R99" s="296"/>
      <c r="S99" s="296"/>
      <c r="T99" s="296"/>
      <c r="U99" s="296"/>
      <c r="V99" s="296"/>
      <c r="W99" s="296"/>
    </row>
    <row r="100" spans="1:23" ht="18.600000000000001" thickBot="1">
      <c r="A100" s="253"/>
      <c r="B100" s="294"/>
      <c r="C100" s="295" t="s">
        <v>277</v>
      </c>
      <c r="D100" s="299"/>
      <c r="E100" s="294"/>
      <c r="F100" s="295" t="s">
        <v>277</v>
      </c>
      <c r="G100" s="299"/>
      <c r="H100" s="294"/>
      <c r="I100" s="253"/>
      <c r="J100" s="294"/>
      <c r="K100" s="294"/>
      <c r="L100" s="295" t="s">
        <v>277</v>
      </c>
      <c r="M100" s="307"/>
      <c r="O100" s="295" t="s">
        <v>277</v>
      </c>
      <c r="P100" s="307"/>
    </row>
    <row r="101" spans="1:23" ht="18.600000000000001" thickBot="1">
      <c r="A101" s="253"/>
      <c r="B101" s="253"/>
      <c r="D101" s="293">
        <f>ROUNDDOWN(IF(D89&gt;0,MIN(D89,M77,D74),IF(D91&gt;0,MIN((M77*(1-(D91/D93))),D74),M77)),-3)</f>
        <v>0</v>
      </c>
      <c r="E101" s="253"/>
      <c r="G101" s="293">
        <f>ROUNDDOWN(IF(G89&gt;0,MIN(G89,P77,G74),IF(G91&gt;0,MIN((P77*(1-(G91/G93))),G74),P77)),-3)</f>
        <v>0</v>
      </c>
      <c r="H101" s="253"/>
      <c r="I101" s="253"/>
      <c r="J101" s="294"/>
      <c r="K101" s="294"/>
      <c r="M101" s="306">
        <f>IF(M61="急速充電設備",MIN((M72*2)-M74,M76),IF(M61="超急速充電設備",MIN((M72-M74),M76),MIN(M72,M76)))</f>
        <v>150000</v>
      </c>
      <c r="P101" s="306">
        <f>IF(P61="急速充電設備",MIN((P72*2)-P74,P76),IF(P61="超急速充電設備",MIN((P72-P74),P76),MIN(P72,P76)))</f>
        <v>0</v>
      </c>
    </row>
    <row r="102" spans="1:23" s="2" customFormat="1">
      <c r="A102" s="5"/>
      <c r="B102" s="5"/>
      <c r="C102" s="10"/>
      <c r="D102" s="12"/>
      <c r="E102" s="5"/>
      <c r="F102" s="10"/>
      <c r="G102" s="5"/>
      <c r="H102" s="5"/>
      <c r="I102" s="5"/>
      <c r="J102" s="299"/>
      <c r="K102" s="299"/>
      <c r="L102" s="300"/>
      <c r="M102" s="301"/>
      <c r="N102" s="302"/>
      <c r="O102" s="300"/>
      <c r="P102" s="302"/>
      <c r="Q102" s="302"/>
      <c r="R102" s="302"/>
      <c r="S102" s="302"/>
      <c r="T102" s="302"/>
      <c r="U102" s="302"/>
      <c r="V102" s="302"/>
      <c r="W102" s="302"/>
    </row>
    <row r="103" spans="1:23" ht="18.600000000000001" thickBot="1">
      <c r="A103" s="253"/>
      <c r="B103" s="253"/>
      <c r="C103" s="9" t="s">
        <v>279</v>
      </c>
      <c r="D103" s="5"/>
      <c r="E103" s="253"/>
      <c r="F103" s="9" t="s">
        <v>279</v>
      </c>
      <c r="G103" s="5"/>
      <c r="H103" s="253"/>
      <c r="I103" s="253"/>
      <c r="J103" s="294"/>
      <c r="K103" s="294"/>
      <c r="L103" s="295" t="s">
        <v>279</v>
      </c>
      <c r="M103" s="307"/>
      <c r="O103" s="295" t="s">
        <v>279</v>
      </c>
      <c r="P103" s="307"/>
    </row>
    <row r="104" spans="1:23" s="2" customFormat="1" ht="18.600000000000001" thickBot="1">
      <c r="A104" s="5"/>
      <c r="B104" s="5"/>
      <c r="C104" s="9"/>
      <c r="D104" s="280">
        <f>D101*D67</f>
        <v>0</v>
      </c>
      <c r="E104" s="253"/>
      <c r="F104" s="9"/>
      <c r="G104" s="280">
        <f>G101*G67</f>
        <v>0</v>
      </c>
      <c r="H104" s="5"/>
      <c r="I104" s="5"/>
      <c r="J104" s="299"/>
      <c r="K104" s="299"/>
      <c r="L104" s="295"/>
      <c r="M104" s="306">
        <f>M101*M67</f>
        <v>750000</v>
      </c>
      <c r="N104" s="296"/>
      <c r="O104" s="295"/>
      <c r="P104" s="306">
        <f>P101*P67</f>
        <v>0</v>
      </c>
      <c r="Q104" s="302"/>
      <c r="R104" s="302"/>
      <c r="S104" s="302"/>
      <c r="T104" s="302"/>
      <c r="U104" s="302"/>
      <c r="V104" s="302"/>
      <c r="W104" s="302"/>
    </row>
    <row r="105" spans="1:23" s="2" customFormat="1">
      <c r="A105" s="5"/>
      <c r="B105" s="5"/>
      <c r="C105" s="10"/>
      <c r="D105" s="5"/>
      <c r="E105" s="5"/>
      <c r="F105" s="9"/>
      <c r="G105" s="12"/>
      <c r="H105" s="5"/>
      <c r="I105" s="5"/>
      <c r="J105" s="299"/>
      <c r="K105" s="299"/>
      <c r="L105" s="300"/>
      <c r="M105" s="307"/>
      <c r="N105" s="302"/>
      <c r="O105" s="295"/>
      <c r="P105" s="301"/>
      <c r="Q105" s="302"/>
      <c r="R105" s="302"/>
      <c r="S105" s="302"/>
      <c r="T105" s="302"/>
      <c r="U105" s="302"/>
      <c r="V105" s="302"/>
      <c r="W105" s="302"/>
    </row>
    <row r="106" spans="1:23" ht="18.600000000000001" thickBot="1">
      <c r="A106" s="253"/>
      <c r="B106" s="253"/>
      <c r="C106" s="9" t="s">
        <v>365</v>
      </c>
      <c r="D106" s="253"/>
      <c r="E106" s="253"/>
      <c r="G106" s="253"/>
      <c r="H106" s="253"/>
      <c r="I106" s="253"/>
      <c r="J106" s="294"/>
      <c r="K106" s="294"/>
      <c r="L106" s="295" t="s">
        <v>365</v>
      </c>
      <c r="M106" s="297"/>
    </row>
    <row r="107" spans="1:23" ht="18.600000000000001" thickBot="1">
      <c r="A107" s="253"/>
      <c r="B107" s="253"/>
      <c r="D107" s="280">
        <f>(D16*D23)+(G16*G23)+(D67*D74)+(G67*G74)</f>
        <v>0</v>
      </c>
      <c r="E107" s="253"/>
      <c r="G107" s="253"/>
      <c r="H107" s="253"/>
      <c r="I107" s="253"/>
      <c r="J107" s="294"/>
      <c r="K107" s="294"/>
      <c r="M107" s="306">
        <f>(M16*M23)+(P16*P23)+(M67*M74)+(P67*P74)</f>
        <v>1750000</v>
      </c>
    </row>
    <row r="108" spans="1:23" s="2" customFormat="1">
      <c r="A108" s="5"/>
      <c r="B108" s="5"/>
      <c r="C108" s="10"/>
      <c r="D108" s="12"/>
      <c r="E108" s="5"/>
      <c r="F108" s="10"/>
      <c r="G108" s="5"/>
      <c r="H108" s="5"/>
      <c r="I108" s="5"/>
      <c r="J108" s="299"/>
      <c r="K108" s="299"/>
      <c r="L108" s="300"/>
      <c r="M108" s="301"/>
      <c r="N108" s="302"/>
      <c r="O108" s="300"/>
      <c r="P108" s="302"/>
      <c r="Q108" s="302"/>
      <c r="R108" s="302"/>
      <c r="S108" s="302"/>
      <c r="T108" s="302"/>
      <c r="U108" s="302"/>
      <c r="V108" s="302"/>
      <c r="W108" s="302"/>
    </row>
    <row r="109" spans="1:23" ht="18.600000000000001" thickBot="1">
      <c r="A109" s="253"/>
      <c r="B109" s="253"/>
      <c r="C109" s="9" t="s">
        <v>377</v>
      </c>
      <c r="D109" s="253"/>
      <c r="E109" s="253"/>
      <c r="F109" s="253"/>
      <c r="G109" s="253"/>
      <c r="H109" s="253"/>
      <c r="I109" s="253"/>
      <c r="J109" s="294"/>
      <c r="K109" s="294"/>
      <c r="L109" s="295" t="s">
        <v>377</v>
      </c>
      <c r="M109" s="297"/>
      <c r="N109" s="302"/>
      <c r="O109" s="300"/>
    </row>
    <row r="110" spans="1:23" ht="18.600000000000001" thickBot="1">
      <c r="A110" s="253"/>
      <c r="B110" s="253"/>
      <c r="D110" s="280">
        <f>(D53+G53+D104+G104)</f>
        <v>0</v>
      </c>
      <c r="E110" s="253"/>
      <c r="F110" s="253"/>
      <c r="G110" s="253"/>
      <c r="H110" s="253"/>
      <c r="I110" s="253"/>
      <c r="J110" s="294"/>
      <c r="K110" s="294"/>
      <c r="M110" s="306">
        <f>(M53+P53+M104+P104)</f>
        <v>2624000</v>
      </c>
    </row>
    <row r="111" spans="1:23">
      <c r="A111" s="253"/>
      <c r="B111" s="253"/>
      <c r="D111" s="253"/>
      <c r="E111" s="253"/>
      <c r="G111" s="253"/>
      <c r="H111" s="253"/>
      <c r="I111" s="253"/>
      <c r="J111" s="294"/>
      <c r="K111" s="294"/>
      <c r="M111" s="297"/>
    </row>
    <row r="112" spans="1:23" s="263" customFormat="1">
      <c r="A112" s="253"/>
      <c r="B112" s="253"/>
      <c r="C112" s="5"/>
      <c r="D112" s="423" t="s">
        <v>202</v>
      </c>
      <c r="E112" s="415"/>
      <c r="F112" s="415"/>
      <c r="G112" s="415"/>
      <c r="H112" s="415"/>
      <c r="I112" s="253"/>
      <c r="J112" s="294"/>
      <c r="K112" s="294"/>
      <c r="L112" s="295"/>
      <c r="M112" s="420" t="s">
        <v>202</v>
      </c>
      <c r="N112" s="422"/>
      <c r="O112" s="422"/>
      <c r="P112" s="422"/>
      <c r="Q112" s="422"/>
      <c r="R112" s="296"/>
      <c r="S112" s="296"/>
      <c r="T112" s="296"/>
      <c r="U112" s="296"/>
      <c r="V112" s="296"/>
      <c r="W112" s="296"/>
    </row>
    <row r="113" spans="1:25" s="263" customFormat="1">
      <c r="A113" s="253"/>
      <c r="B113" s="253"/>
      <c r="C113" s="253"/>
      <c r="D113" s="415"/>
      <c r="E113" s="415"/>
      <c r="F113" s="415"/>
      <c r="G113" s="415"/>
      <c r="H113" s="415"/>
      <c r="I113" s="253"/>
      <c r="J113" s="294"/>
      <c r="K113" s="294"/>
      <c r="L113" s="295"/>
      <c r="M113" s="422"/>
      <c r="N113" s="422"/>
      <c r="O113" s="422"/>
      <c r="P113" s="422"/>
      <c r="Q113" s="422"/>
      <c r="R113" s="296"/>
      <c r="S113" s="296"/>
      <c r="T113" s="296"/>
      <c r="U113" s="296"/>
      <c r="V113" s="296"/>
      <c r="W113" s="296"/>
    </row>
    <row r="114" spans="1:25" s="263" customFormat="1">
      <c r="A114" s="253"/>
      <c r="B114" s="253"/>
      <c r="C114" s="9"/>
      <c r="D114" s="9"/>
      <c r="E114" s="253"/>
      <c r="F114" s="9"/>
      <c r="G114" s="253"/>
      <c r="H114" s="253"/>
      <c r="I114" s="253"/>
      <c r="J114" s="294"/>
      <c r="K114" s="294"/>
      <c r="L114" s="295"/>
      <c r="M114" s="297"/>
      <c r="N114" s="296"/>
      <c r="O114" s="295"/>
      <c r="P114" s="296"/>
      <c r="Q114" s="296"/>
      <c r="R114" s="296"/>
      <c r="S114" s="296"/>
      <c r="T114" s="296"/>
      <c r="U114" s="296"/>
      <c r="V114" s="296"/>
      <c r="W114" s="296"/>
    </row>
    <row r="115" spans="1:25">
      <c r="A115" s="253"/>
      <c r="B115" s="253" t="s">
        <v>378</v>
      </c>
      <c r="D115" s="253"/>
      <c r="E115" s="253"/>
      <c r="G115" s="253"/>
      <c r="H115" s="253"/>
      <c r="I115" s="253"/>
      <c r="J115" s="294"/>
      <c r="K115" s="294" t="s">
        <v>378</v>
      </c>
      <c r="M115" s="297"/>
    </row>
    <row r="116" spans="1:25" s="255" customFormat="1">
      <c r="A116" s="253"/>
      <c r="B116" s="253"/>
      <c r="C116" s="253"/>
      <c r="D116" s="253"/>
      <c r="E116" s="253"/>
      <c r="F116" s="9"/>
      <c r="G116" s="253"/>
      <c r="H116" s="253"/>
      <c r="I116" s="253"/>
      <c r="J116" s="294"/>
      <c r="K116" s="294"/>
      <c r="L116" s="296"/>
      <c r="M116" s="296"/>
      <c r="N116" s="296"/>
      <c r="O116" s="295"/>
      <c r="P116" s="296"/>
      <c r="Q116" s="296"/>
      <c r="R116" s="296"/>
      <c r="S116" s="296"/>
      <c r="T116" s="296"/>
      <c r="U116" s="296"/>
      <c r="V116" s="296"/>
      <c r="W116" s="296"/>
    </row>
    <row r="117" spans="1:25" s="255" customFormat="1">
      <c r="A117" s="253"/>
      <c r="B117" s="253"/>
      <c r="C117" s="256"/>
      <c r="D117" s="257" t="s">
        <v>379</v>
      </c>
      <c r="E117" s="257"/>
      <c r="F117" s="258"/>
      <c r="G117" s="257"/>
      <c r="H117" s="281"/>
      <c r="I117" s="282"/>
      <c r="J117" s="294"/>
      <c r="K117" s="294"/>
      <c r="L117" s="308"/>
      <c r="M117" s="309" t="s">
        <v>379</v>
      </c>
      <c r="N117" s="310"/>
      <c r="O117" s="311"/>
      <c r="P117" s="310"/>
      <c r="Q117" s="312"/>
      <c r="R117" s="399"/>
      <c r="S117" s="400" t="b">
        <v>0</v>
      </c>
      <c r="T117" s="400"/>
      <c r="U117" s="400"/>
      <c r="V117" s="400"/>
      <c r="W117" s="400"/>
      <c r="X117" s="289"/>
      <c r="Y117" s="289"/>
    </row>
    <row r="118" spans="1:25" s="255" customFormat="1">
      <c r="A118" s="253"/>
      <c r="B118" s="253"/>
      <c r="C118" s="259"/>
      <c r="D118" s="260" t="s">
        <v>380</v>
      </c>
      <c r="E118" s="260"/>
      <c r="F118" s="261"/>
      <c r="G118" s="260"/>
      <c r="H118" s="283"/>
      <c r="I118" s="282"/>
      <c r="J118" s="294"/>
      <c r="K118" s="294"/>
      <c r="L118" s="313"/>
      <c r="M118" s="314" t="s">
        <v>380</v>
      </c>
      <c r="N118" s="315"/>
      <c r="O118" s="316"/>
      <c r="P118" s="315"/>
      <c r="Q118" s="317"/>
      <c r="R118" s="399"/>
      <c r="S118" s="400">
        <f>COUNTIF(S117,TRUE)</f>
        <v>0</v>
      </c>
      <c r="T118" s="400"/>
      <c r="U118" s="400"/>
      <c r="V118" s="400"/>
      <c r="W118" s="400"/>
      <c r="X118" s="289"/>
      <c r="Y118" s="289"/>
    </row>
    <row r="119" spans="1:25" s="255" customFormat="1">
      <c r="A119" s="253"/>
      <c r="B119" s="253"/>
      <c r="C119" s="9"/>
      <c r="D119" s="253"/>
      <c r="E119" s="253"/>
      <c r="F119" s="9"/>
      <c r="G119" s="253"/>
      <c r="H119" s="253"/>
      <c r="I119" s="253"/>
      <c r="J119" s="294"/>
      <c r="K119" s="294"/>
      <c r="L119" s="295"/>
      <c r="M119" s="297"/>
      <c r="N119" s="296"/>
      <c r="O119" s="295"/>
      <c r="P119" s="296"/>
      <c r="Q119" s="296"/>
      <c r="R119" s="296"/>
      <c r="S119" s="400"/>
      <c r="T119" s="400"/>
      <c r="U119" s="400"/>
      <c r="V119" s="400"/>
      <c r="W119" s="400"/>
      <c r="X119" s="289"/>
      <c r="Y119" s="289"/>
    </row>
    <row r="120" spans="1:25" s="328" customFormat="1" ht="18.600000000000001" thickBot="1">
      <c r="A120" s="253"/>
      <c r="B120" s="9" t="s">
        <v>381</v>
      </c>
      <c r="C120" s="9"/>
      <c r="D120" s="253"/>
      <c r="E120" s="253"/>
      <c r="F120" s="9"/>
      <c r="G120" s="253"/>
      <c r="H120" s="253"/>
      <c r="I120" s="253"/>
      <c r="J120" s="294"/>
      <c r="K120" s="295" t="s">
        <v>381</v>
      </c>
      <c r="L120" s="295"/>
      <c r="M120" s="297"/>
      <c r="N120" s="296"/>
      <c r="O120" s="295"/>
      <c r="P120" s="296"/>
      <c r="Q120" s="296"/>
      <c r="R120" s="296"/>
      <c r="S120" s="400"/>
      <c r="T120" s="400"/>
      <c r="U120" s="400"/>
      <c r="V120" s="400"/>
      <c r="W120" s="400"/>
      <c r="X120" s="289"/>
      <c r="Y120" s="289"/>
    </row>
    <row r="121" spans="1:25" ht="18.600000000000001" thickBot="1">
      <c r="A121" s="253"/>
      <c r="B121" s="253"/>
      <c r="D121" s="279"/>
      <c r="E121" s="253"/>
      <c r="F121" s="253"/>
      <c r="G121" s="253"/>
      <c r="H121" s="253"/>
      <c r="I121" s="253"/>
      <c r="J121" s="294"/>
      <c r="K121" s="294"/>
      <c r="M121" s="305">
        <v>30000000</v>
      </c>
      <c r="O121" s="296"/>
      <c r="S121" s="401"/>
      <c r="T121" s="402">
        <f>SUMIFS(D14,D10,"急速充電設備")*D16+SUMIFS(G14,G10,"急速充電設備")*G16+SUMIFS(D65,D61,"急速充電設備")*D67+SUMIFS(G65,G61,"急速充電設備")*G67</f>
        <v>0</v>
      </c>
      <c r="U121" s="400" t="s">
        <v>30</v>
      </c>
      <c r="V121" s="403">
        <f>IF(D14&gt;=10,IF(D14&lt;=50,D14,),)*D16+IF(G14&gt;=10,IF(G14&lt;=50,G14,),)*G16+IF(D65&gt;=10,IF(D65&lt;=50,D65,),)*D67+IF(G65&gt;=10,IF(G65&lt;=50,G65,),)*G67</f>
        <v>0</v>
      </c>
      <c r="W121" s="400"/>
      <c r="X121" s="291">
        <f>T121-V121</f>
        <v>0</v>
      </c>
      <c r="Y121" s="289"/>
    </row>
    <row r="122" spans="1:25" s="328" customFormat="1">
      <c r="A122" s="253"/>
      <c r="B122" s="253"/>
      <c r="C122" s="9"/>
      <c r="D122" s="392"/>
      <c r="E122" s="253"/>
      <c r="F122" s="253"/>
      <c r="G122" s="253"/>
      <c r="H122" s="253"/>
      <c r="I122" s="253"/>
      <c r="J122" s="294"/>
      <c r="K122" s="294"/>
      <c r="L122" s="295"/>
      <c r="M122" s="330"/>
      <c r="N122" s="296"/>
      <c r="O122" s="296"/>
      <c r="P122" s="296"/>
      <c r="Q122" s="296"/>
      <c r="R122" s="296"/>
      <c r="S122" s="401"/>
      <c r="T122" s="402"/>
      <c r="U122" s="400"/>
      <c r="V122" s="403"/>
      <c r="W122" s="400"/>
      <c r="X122" s="291"/>
      <c r="Y122" s="289"/>
    </row>
    <row r="123" spans="1:25" s="324" customFormat="1" ht="18.600000000000001" thickBot="1">
      <c r="A123" s="253"/>
      <c r="B123" s="9" t="s">
        <v>382</v>
      </c>
      <c r="D123" s="294"/>
      <c r="E123" s="253"/>
      <c r="F123" s="9"/>
      <c r="G123" s="253"/>
      <c r="H123" s="253"/>
      <c r="I123" s="253"/>
      <c r="J123" s="294"/>
      <c r="K123" s="295" t="s">
        <v>382</v>
      </c>
      <c r="L123" s="295"/>
      <c r="M123" s="297"/>
      <c r="N123" s="296"/>
      <c r="O123" s="295"/>
      <c r="P123" s="296"/>
      <c r="Q123" s="296"/>
      <c r="R123" s="296"/>
      <c r="S123" s="400"/>
      <c r="T123" s="400"/>
      <c r="U123" s="400"/>
      <c r="V123" s="400"/>
      <c r="W123" s="400"/>
      <c r="X123" s="289"/>
      <c r="Y123" s="289"/>
    </row>
    <row r="124" spans="1:25" ht="18.600000000000001" thickBot="1">
      <c r="A124" s="253"/>
      <c r="B124" s="253"/>
      <c r="D124" s="346">
        <f>D128+D158+D174+D182+D178+D191</f>
        <v>0</v>
      </c>
      <c r="E124" s="253"/>
      <c r="F124" s="253"/>
      <c r="G124" s="253"/>
      <c r="H124" s="253"/>
      <c r="I124" s="253"/>
      <c r="J124" s="294"/>
      <c r="K124" s="294"/>
      <c r="M124" s="305">
        <f>M128+M158+M174+M182+M191</f>
        <v>28960000</v>
      </c>
      <c r="O124" s="296"/>
      <c r="S124" s="401"/>
      <c r="T124" s="402">
        <f>D14*D16+G14*G16+D65*D67+G65*G67</f>
        <v>0</v>
      </c>
      <c r="U124" s="400" t="s">
        <v>30</v>
      </c>
      <c r="V124" s="400"/>
      <c r="W124" s="400"/>
      <c r="X124" s="289"/>
      <c r="Y124" s="289"/>
    </row>
    <row r="125" spans="1:25" s="328" customFormat="1">
      <c r="A125" s="253"/>
      <c r="B125" s="253"/>
      <c r="C125" s="9"/>
      <c r="D125" s="392"/>
      <c r="E125" s="253"/>
      <c r="F125" s="253"/>
      <c r="G125" s="253"/>
      <c r="H125" s="253"/>
      <c r="I125" s="253"/>
      <c r="J125" s="294"/>
      <c r="K125" s="294"/>
      <c r="L125" s="295"/>
      <c r="M125" s="330"/>
      <c r="N125" s="296"/>
      <c r="O125" s="296"/>
      <c r="P125" s="296"/>
      <c r="Q125" s="296"/>
      <c r="R125" s="296"/>
      <c r="S125" s="401"/>
      <c r="T125" s="402"/>
      <c r="U125" s="400"/>
      <c r="V125" s="400"/>
      <c r="W125" s="400"/>
      <c r="X125" s="289"/>
      <c r="Y125" s="289"/>
    </row>
    <row r="126" spans="1:25" s="2" customFormat="1">
      <c r="A126" s="5"/>
      <c r="B126" s="9" t="s">
        <v>383</v>
      </c>
      <c r="C126" s="10"/>
      <c r="D126" s="381"/>
      <c r="E126" s="5"/>
      <c r="F126" s="5"/>
      <c r="G126" s="5"/>
      <c r="H126" s="5"/>
      <c r="I126" s="5"/>
      <c r="J126" s="299"/>
      <c r="K126" s="295" t="s">
        <v>383</v>
      </c>
      <c r="L126" s="300"/>
      <c r="M126" s="381"/>
      <c r="N126" s="302"/>
      <c r="O126" s="302"/>
      <c r="P126" s="302"/>
      <c r="Q126" s="302"/>
      <c r="R126" s="302"/>
      <c r="S126" s="404"/>
      <c r="T126" s="402"/>
      <c r="U126" s="400"/>
      <c r="V126" s="402"/>
      <c r="W126" s="402"/>
      <c r="X126" s="288"/>
      <c r="Y126" s="288"/>
    </row>
    <row r="127" spans="1:25" s="2" customFormat="1" ht="18.600000000000001" thickBot="1">
      <c r="A127" s="5"/>
      <c r="B127" s="9"/>
      <c r="C127" s="10" t="s">
        <v>384</v>
      </c>
      <c r="D127" s="381"/>
      <c r="E127" s="5"/>
      <c r="F127" s="5"/>
      <c r="G127" s="5"/>
      <c r="H127" s="5"/>
      <c r="I127" s="5"/>
      <c r="J127" s="299"/>
      <c r="K127" s="295"/>
      <c r="L127" s="300" t="s">
        <v>384</v>
      </c>
      <c r="M127" s="381"/>
      <c r="N127" s="302"/>
      <c r="O127" s="302"/>
      <c r="P127" s="302"/>
      <c r="Q127" s="302"/>
      <c r="R127" s="302"/>
      <c r="S127" s="404"/>
      <c r="T127" s="402"/>
      <c r="U127" s="400"/>
      <c r="V127" s="402"/>
      <c r="W127" s="402"/>
      <c r="X127" s="288"/>
      <c r="Y127" s="288"/>
    </row>
    <row r="128" spans="1:25" s="2" customFormat="1" ht="18.600000000000001" thickBot="1">
      <c r="A128" s="5"/>
      <c r="B128" s="9"/>
      <c r="C128" s="10"/>
      <c r="D128" s="356">
        <f>D130+D132+D134+D136+D138+D140+D142+D144+D146+D148+D150+D152+D154</f>
        <v>0</v>
      </c>
      <c r="E128" s="5"/>
      <c r="F128" s="5"/>
      <c r="G128" s="5"/>
      <c r="H128" s="5"/>
      <c r="I128" s="5"/>
      <c r="J128" s="299"/>
      <c r="K128" s="295"/>
      <c r="L128" s="300"/>
      <c r="M128" s="305">
        <f>M130+M132+M134+M136+M138+M140+M142+M144+M146+M148+M150+M152+M154</f>
        <v>18350000</v>
      </c>
      <c r="N128" s="302"/>
      <c r="O128" s="302"/>
      <c r="P128" s="302"/>
      <c r="Q128" s="302"/>
      <c r="R128" s="302"/>
      <c r="S128" s="404"/>
      <c r="T128" s="402"/>
      <c r="U128" s="400"/>
      <c r="V128" s="402"/>
      <c r="W128" s="402"/>
      <c r="X128" s="288"/>
      <c r="Y128" s="288"/>
    </row>
    <row r="129" spans="1:25" s="324" customFormat="1" ht="18.600000000000001" thickBot="1">
      <c r="A129" s="253"/>
      <c r="B129" s="253"/>
      <c r="C129" s="9" t="s">
        <v>218</v>
      </c>
      <c r="D129" s="253"/>
      <c r="E129" s="253"/>
      <c r="F129" s="9"/>
      <c r="G129" s="253"/>
      <c r="H129" s="253"/>
      <c r="I129" s="253"/>
      <c r="J129" s="294"/>
      <c r="K129" s="294"/>
      <c r="L129" s="295" t="s">
        <v>218</v>
      </c>
      <c r="M129" s="294"/>
      <c r="N129" s="296"/>
      <c r="O129" s="295"/>
      <c r="P129" s="296"/>
      <c r="Q129" s="296"/>
      <c r="R129" s="296"/>
      <c r="S129" s="400"/>
      <c r="T129" s="400"/>
      <c r="U129" s="400"/>
      <c r="V129" s="400"/>
      <c r="W129" s="400"/>
      <c r="X129" s="289"/>
      <c r="Y129" s="289"/>
    </row>
    <row r="130" spans="1:25" s="324" customFormat="1" ht="18.600000000000001" thickBot="1">
      <c r="A130" s="253"/>
      <c r="B130" s="253"/>
      <c r="C130" s="9"/>
      <c r="D130" s="279"/>
      <c r="E130" s="253"/>
      <c r="F130" s="9"/>
      <c r="G130" s="253"/>
      <c r="H130" s="253"/>
      <c r="I130" s="253"/>
      <c r="J130" s="294"/>
      <c r="K130" s="294"/>
      <c r="L130" s="295"/>
      <c r="M130" s="305">
        <v>1500000</v>
      </c>
      <c r="N130" s="296"/>
      <c r="O130" s="295"/>
      <c r="P130" s="296"/>
      <c r="Q130" s="296"/>
      <c r="R130" s="296"/>
      <c r="S130" s="400"/>
      <c r="T130" s="400"/>
      <c r="U130" s="400"/>
      <c r="V130" s="400"/>
      <c r="W130" s="400"/>
      <c r="X130" s="289"/>
      <c r="Y130" s="289"/>
    </row>
    <row r="131" spans="1:25" s="324" customFormat="1" ht="18.600000000000001" thickBot="1">
      <c r="A131" s="253"/>
      <c r="B131" s="253"/>
      <c r="C131" s="9" t="s">
        <v>219</v>
      </c>
      <c r="D131" s="253"/>
      <c r="E131" s="253"/>
      <c r="F131" s="9"/>
      <c r="G131" s="253"/>
      <c r="H131" s="253"/>
      <c r="I131" s="253"/>
      <c r="J131" s="294"/>
      <c r="K131" s="294"/>
      <c r="L131" s="295" t="s">
        <v>219</v>
      </c>
      <c r="M131" s="294"/>
      <c r="N131" s="296"/>
      <c r="O131" s="295"/>
      <c r="P131" s="296"/>
      <c r="Q131" s="296"/>
      <c r="R131" s="296"/>
      <c r="S131" s="400"/>
      <c r="T131" s="400"/>
      <c r="U131" s="400"/>
      <c r="V131" s="400"/>
      <c r="W131" s="400"/>
      <c r="X131" s="289"/>
      <c r="Y131" s="289"/>
    </row>
    <row r="132" spans="1:25" s="324" customFormat="1" ht="18.600000000000001" thickBot="1">
      <c r="A132" s="253"/>
      <c r="B132" s="253"/>
      <c r="C132" s="9"/>
      <c r="D132" s="279"/>
      <c r="E132" s="253"/>
      <c r="F132" s="9"/>
      <c r="G132" s="253"/>
      <c r="H132" s="253"/>
      <c r="I132" s="253"/>
      <c r="J132" s="294"/>
      <c r="K132" s="294"/>
      <c r="L132" s="295"/>
      <c r="M132" s="305">
        <v>500000</v>
      </c>
      <c r="N132" s="296"/>
      <c r="O132" s="295"/>
      <c r="P132" s="296"/>
      <c r="Q132" s="296"/>
      <c r="R132" s="296"/>
      <c r="S132" s="400"/>
      <c r="T132" s="400"/>
      <c r="U132" s="400"/>
      <c r="V132" s="400"/>
      <c r="W132" s="400"/>
      <c r="X132" s="289"/>
      <c r="Y132" s="289"/>
    </row>
    <row r="133" spans="1:25" s="324" customFormat="1" ht="18.600000000000001" thickBot="1">
      <c r="A133" s="253"/>
      <c r="B133" s="253"/>
      <c r="C133" s="9" t="s">
        <v>220</v>
      </c>
      <c r="D133" s="253"/>
      <c r="E133" s="253"/>
      <c r="F133" s="9"/>
      <c r="G133" s="253"/>
      <c r="H133" s="253"/>
      <c r="I133" s="253"/>
      <c r="J133" s="294"/>
      <c r="K133" s="294"/>
      <c r="L133" s="295" t="s">
        <v>220</v>
      </c>
      <c r="M133" s="294"/>
      <c r="N133" s="296"/>
      <c r="O133" s="295"/>
      <c r="P133" s="296"/>
      <c r="Q133" s="296"/>
      <c r="R133" s="296"/>
      <c r="S133" s="400"/>
      <c r="T133" s="400"/>
      <c r="U133" s="400"/>
      <c r="V133" s="400"/>
      <c r="W133" s="400"/>
      <c r="X133" s="289"/>
      <c r="Y133" s="289"/>
    </row>
    <row r="134" spans="1:25" s="324" customFormat="1" ht="18.600000000000001" thickBot="1">
      <c r="A134" s="253"/>
      <c r="B134" s="253"/>
      <c r="C134" s="9"/>
      <c r="D134" s="279"/>
      <c r="E134" s="253"/>
      <c r="F134" s="9"/>
      <c r="G134" s="253"/>
      <c r="H134" s="253"/>
      <c r="I134" s="253"/>
      <c r="J134" s="294"/>
      <c r="K134" s="294"/>
      <c r="L134" s="295"/>
      <c r="M134" s="305">
        <v>15000000</v>
      </c>
      <c r="N134" s="296"/>
      <c r="O134" s="295"/>
      <c r="P134" s="296"/>
      <c r="Q134" s="296"/>
      <c r="R134" s="296"/>
      <c r="S134" s="400"/>
      <c r="T134" s="400"/>
      <c r="U134" s="400"/>
      <c r="V134" s="400"/>
      <c r="W134" s="400"/>
      <c r="X134" s="289"/>
      <c r="Y134" s="289"/>
    </row>
    <row r="135" spans="1:25" s="324" customFormat="1" ht="18.600000000000001" thickBot="1">
      <c r="A135" s="253"/>
      <c r="B135" s="253"/>
      <c r="C135" s="9" t="s">
        <v>221</v>
      </c>
      <c r="D135" s="253"/>
      <c r="E135" s="253"/>
      <c r="F135" s="9"/>
      <c r="G135" s="253"/>
      <c r="H135" s="253"/>
      <c r="I135" s="253"/>
      <c r="J135" s="294"/>
      <c r="K135" s="294"/>
      <c r="L135" s="295" t="s">
        <v>221</v>
      </c>
      <c r="M135" s="294"/>
      <c r="N135" s="296"/>
      <c r="O135" s="295"/>
      <c r="P135" s="296"/>
      <c r="Q135" s="296"/>
      <c r="R135" s="296"/>
      <c r="S135" s="400"/>
      <c r="T135" s="400"/>
      <c r="U135" s="400"/>
      <c r="V135" s="400"/>
      <c r="W135" s="400"/>
      <c r="X135" s="289"/>
      <c r="Y135" s="289"/>
    </row>
    <row r="136" spans="1:25" s="324" customFormat="1" ht="18.600000000000001" thickBot="1">
      <c r="A136" s="253"/>
      <c r="B136" s="253"/>
      <c r="C136" s="9"/>
      <c r="D136" s="279"/>
      <c r="E136" s="253"/>
      <c r="F136" s="9"/>
      <c r="G136" s="253"/>
      <c r="H136" s="253"/>
      <c r="I136" s="253"/>
      <c r="J136" s="294"/>
      <c r="K136" s="294"/>
      <c r="L136" s="295"/>
      <c r="M136" s="305"/>
      <c r="N136" s="296"/>
      <c r="O136" s="295"/>
      <c r="P136" s="296"/>
      <c r="Q136" s="296"/>
      <c r="R136" s="296"/>
      <c r="S136" s="400"/>
      <c r="T136" s="400"/>
      <c r="U136" s="400"/>
      <c r="V136" s="400"/>
      <c r="W136" s="400"/>
      <c r="X136" s="289"/>
      <c r="Y136" s="289"/>
    </row>
    <row r="137" spans="1:25" s="324" customFormat="1" ht="18.600000000000001" thickBot="1">
      <c r="A137" s="253"/>
      <c r="B137" s="253"/>
      <c r="C137" s="9" t="s">
        <v>222</v>
      </c>
      <c r="D137" s="253"/>
      <c r="E137" s="253"/>
      <c r="F137" s="9"/>
      <c r="G137" s="253"/>
      <c r="H137" s="253"/>
      <c r="I137" s="253"/>
      <c r="J137" s="294"/>
      <c r="K137" s="294"/>
      <c r="L137" s="295" t="s">
        <v>222</v>
      </c>
      <c r="M137" s="294"/>
      <c r="N137" s="296"/>
      <c r="O137" s="295"/>
      <c r="P137" s="296"/>
      <c r="Q137" s="296"/>
      <c r="R137" s="296"/>
      <c r="S137" s="400"/>
      <c r="T137" s="400"/>
      <c r="U137" s="400"/>
      <c r="V137" s="400"/>
      <c r="W137" s="400"/>
      <c r="X137" s="289"/>
      <c r="Y137" s="289"/>
    </row>
    <row r="138" spans="1:25" s="324" customFormat="1" ht="18.600000000000001" thickBot="1">
      <c r="A138" s="253"/>
      <c r="B138" s="253"/>
      <c r="C138" s="9"/>
      <c r="D138" s="279"/>
      <c r="E138" s="253"/>
      <c r="F138" s="9"/>
      <c r="G138" s="253"/>
      <c r="H138" s="253"/>
      <c r="I138" s="253"/>
      <c r="J138" s="294"/>
      <c r="K138" s="294"/>
      <c r="L138" s="295"/>
      <c r="M138" s="305"/>
      <c r="N138" s="296"/>
      <c r="O138" s="295"/>
      <c r="P138" s="296"/>
      <c r="Q138" s="296"/>
      <c r="R138" s="296"/>
      <c r="S138" s="400"/>
      <c r="T138" s="400"/>
      <c r="U138" s="400"/>
      <c r="V138" s="400"/>
      <c r="W138" s="400"/>
      <c r="X138" s="289"/>
      <c r="Y138" s="289"/>
    </row>
    <row r="139" spans="1:25" s="324" customFormat="1" ht="18.600000000000001" thickBot="1">
      <c r="A139" s="253"/>
      <c r="B139" s="253"/>
      <c r="C139" s="9" t="s">
        <v>223</v>
      </c>
      <c r="D139" s="253"/>
      <c r="E139" s="253"/>
      <c r="F139" s="9"/>
      <c r="G139" s="253"/>
      <c r="H139" s="253"/>
      <c r="I139" s="253"/>
      <c r="J139" s="294"/>
      <c r="K139" s="294"/>
      <c r="L139" s="295" t="s">
        <v>223</v>
      </c>
      <c r="M139" s="294"/>
      <c r="N139" s="296"/>
      <c r="O139" s="295"/>
      <c r="P139" s="296"/>
      <c r="Q139" s="296"/>
      <c r="R139" s="296"/>
      <c r="S139" s="400"/>
      <c r="T139" s="400"/>
      <c r="U139" s="400"/>
      <c r="V139" s="400"/>
      <c r="W139" s="400"/>
      <c r="X139" s="289"/>
      <c r="Y139" s="289"/>
    </row>
    <row r="140" spans="1:25" s="324" customFormat="1" ht="18.600000000000001" thickBot="1">
      <c r="A140" s="253"/>
      <c r="B140" s="253"/>
      <c r="C140" s="9"/>
      <c r="D140" s="279"/>
      <c r="E140" s="253"/>
      <c r="F140" s="9"/>
      <c r="G140" s="253"/>
      <c r="H140" s="253"/>
      <c r="I140" s="253"/>
      <c r="J140" s="294"/>
      <c r="K140" s="294"/>
      <c r="L140" s="295"/>
      <c r="M140" s="305"/>
      <c r="N140" s="296"/>
      <c r="O140" s="295"/>
      <c r="P140" s="296"/>
      <c r="Q140" s="296"/>
      <c r="R140" s="296"/>
      <c r="S140" s="400"/>
      <c r="T140" s="400"/>
      <c r="U140" s="400"/>
      <c r="V140" s="400"/>
      <c r="W140" s="400"/>
      <c r="X140" s="289"/>
      <c r="Y140" s="289"/>
    </row>
    <row r="141" spans="1:25" s="324" customFormat="1" ht="18.600000000000001" thickBot="1">
      <c r="A141" s="253"/>
      <c r="B141" s="253"/>
      <c r="C141" s="9" t="s">
        <v>224</v>
      </c>
      <c r="D141" s="253"/>
      <c r="E141" s="253"/>
      <c r="F141" s="9"/>
      <c r="G141" s="253"/>
      <c r="H141" s="253"/>
      <c r="I141" s="253"/>
      <c r="J141" s="294"/>
      <c r="K141" s="294"/>
      <c r="L141" s="295" t="s">
        <v>224</v>
      </c>
      <c r="M141" s="294"/>
      <c r="N141" s="296"/>
      <c r="O141" s="295"/>
      <c r="P141" s="296"/>
      <c r="Q141" s="296"/>
      <c r="R141" s="296"/>
      <c r="S141" s="400"/>
      <c r="T141" s="400"/>
      <c r="U141" s="400"/>
      <c r="V141" s="400"/>
      <c r="W141" s="400"/>
      <c r="X141" s="289"/>
      <c r="Y141" s="289"/>
    </row>
    <row r="142" spans="1:25" s="324" customFormat="1" ht="18.600000000000001" thickBot="1">
      <c r="A142" s="253"/>
      <c r="B142" s="253"/>
      <c r="C142" s="9"/>
      <c r="D142" s="279"/>
      <c r="E142" s="253"/>
      <c r="F142" s="9"/>
      <c r="G142" s="253"/>
      <c r="H142" s="253"/>
      <c r="I142" s="253"/>
      <c r="J142" s="294"/>
      <c r="K142" s="294"/>
      <c r="L142" s="295"/>
      <c r="M142" s="305"/>
      <c r="N142" s="296"/>
      <c r="O142" s="295"/>
      <c r="P142" s="296"/>
      <c r="Q142" s="296"/>
      <c r="R142" s="296"/>
      <c r="S142" s="400"/>
      <c r="T142" s="400"/>
      <c r="U142" s="400"/>
      <c r="V142" s="400"/>
      <c r="W142" s="400"/>
      <c r="X142" s="289"/>
      <c r="Y142" s="289"/>
    </row>
    <row r="143" spans="1:25" s="324" customFormat="1" ht="18.600000000000001" thickBot="1">
      <c r="A143" s="253"/>
      <c r="B143" s="253"/>
      <c r="C143" s="9" t="s">
        <v>225</v>
      </c>
      <c r="D143" s="253"/>
      <c r="E143" s="253"/>
      <c r="F143" s="9"/>
      <c r="G143" s="253"/>
      <c r="H143" s="253"/>
      <c r="I143" s="253"/>
      <c r="J143" s="294"/>
      <c r="K143" s="294"/>
      <c r="L143" s="295" t="s">
        <v>225</v>
      </c>
      <c r="M143" s="294"/>
      <c r="N143" s="296"/>
      <c r="O143" s="295"/>
      <c r="P143" s="296"/>
      <c r="Q143" s="296"/>
      <c r="R143" s="296"/>
      <c r="S143" s="400"/>
      <c r="T143" s="400"/>
      <c r="U143" s="400"/>
      <c r="V143" s="400"/>
      <c r="W143" s="400"/>
      <c r="X143" s="289"/>
      <c r="Y143" s="289"/>
    </row>
    <row r="144" spans="1:25" s="324" customFormat="1" ht="18.600000000000001" thickBot="1">
      <c r="A144" s="253"/>
      <c r="B144" s="253"/>
      <c r="C144" s="9"/>
      <c r="D144" s="279"/>
      <c r="E144" s="253"/>
      <c r="F144" s="9"/>
      <c r="G144" s="253"/>
      <c r="H144" s="253"/>
      <c r="I144" s="253"/>
      <c r="J144" s="294"/>
      <c r="K144" s="294"/>
      <c r="L144" s="295"/>
      <c r="M144" s="305">
        <v>1000000</v>
      </c>
      <c r="N144" s="296"/>
      <c r="O144" s="295"/>
      <c r="P144" s="296"/>
      <c r="Q144" s="296"/>
      <c r="R144" s="296"/>
      <c r="S144" s="400"/>
      <c r="T144" s="400"/>
      <c r="U144" s="400"/>
      <c r="V144" s="400"/>
      <c r="W144" s="400"/>
      <c r="X144" s="289"/>
      <c r="Y144" s="289"/>
    </row>
    <row r="145" spans="1:25" s="324" customFormat="1" ht="18.600000000000001" thickBot="1">
      <c r="A145" s="253"/>
      <c r="B145" s="253"/>
      <c r="C145" s="9" t="s">
        <v>226</v>
      </c>
      <c r="D145" s="253"/>
      <c r="E145" s="253"/>
      <c r="F145" s="9"/>
      <c r="G145" s="253"/>
      <c r="H145" s="253"/>
      <c r="I145" s="253"/>
      <c r="J145" s="294"/>
      <c r="K145" s="294"/>
      <c r="L145" s="295" t="s">
        <v>226</v>
      </c>
      <c r="M145" s="294"/>
      <c r="N145" s="296"/>
      <c r="O145" s="295"/>
      <c r="P145" s="296"/>
      <c r="Q145" s="296"/>
      <c r="R145" s="296"/>
      <c r="S145" s="400"/>
      <c r="T145" s="400"/>
      <c r="U145" s="400"/>
      <c r="V145" s="400"/>
      <c r="W145" s="400"/>
      <c r="X145" s="289"/>
      <c r="Y145" s="289"/>
    </row>
    <row r="146" spans="1:25" s="324" customFormat="1" ht="18.600000000000001" thickBot="1">
      <c r="A146" s="253"/>
      <c r="B146" s="253"/>
      <c r="C146" s="9"/>
      <c r="D146" s="279"/>
      <c r="E146" s="253"/>
      <c r="F146" s="9"/>
      <c r="G146" s="253"/>
      <c r="H146" s="253"/>
      <c r="I146" s="253"/>
      <c r="J146" s="294"/>
      <c r="K146" s="294"/>
      <c r="L146" s="295"/>
      <c r="M146" s="305">
        <v>100000</v>
      </c>
      <c r="N146" s="296"/>
      <c r="O146" s="295"/>
      <c r="P146" s="296"/>
      <c r="Q146" s="296"/>
      <c r="R146" s="296"/>
      <c r="S146" s="400"/>
      <c r="T146" s="400"/>
      <c r="U146" s="400"/>
      <c r="V146" s="400"/>
      <c r="W146" s="400"/>
      <c r="X146" s="289"/>
      <c r="Y146" s="289"/>
    </row>
    <row r="147" spans="1:25" s="324" customFormat="1" ht="18.600000000000001" thickBot="1">
      <c r="A147" s="253"/>
      <c r="B147" s="253"/>
      <c r="C147" s="9" t="s">
        <v>227</v>
      </c>
      <c r="D147" s="253"/>
      <c r="E147" s="253"/>
      <c r="F147" s="9"/>
      <c r="G147" s="253"/>
      <c r="H147" s="253"/>
      <c r="I147" s="253"/>
      <c r="J147" s="294"/>
      <c r="K147" s="294"/>
      <c r="L147" s="295" t="s">
        <v>227</v>
      </c>
      <c r="M147" s="294"/>
      <c r="N147" s="296"/>
      <c r="O147" s="295"/>
      <c r="P147" s="296"/>
      <c r="Q147" s="296"/>
      <c r="R147" s="296"/>
      <c r="S147" s="400"/>
      <c r="T147" s="400"/>
      <c r="U147" s="400"/>
      <c r="V147" s="400"/>
      <c r="W147" s="400"/>
      <c r="X147" s="289"/>
      <c r="Y147" s="289"/>
    </row>
    <row r="148" spans="1:25" s="324" customFormat="1" ht="18.600000000000001" thickBot="1">
      <c r="A148" s="253"/>
      <c r="B148" s="253"/>
      <c r="C148" s="9"/>
      <c r="D148" s="279"/>
      <c r="E148" s="253"/>
      <c r="F148" s="9"/>
      <c r="G148" s="253"/>
      <c r="H148" s="253"/>
      <c r="I148" s="253"/>
      <c r="J148" s="294"/>
      <c r="K148" s="294"/>
      <c r="L148" s="295"/>
      <c r="M148" s="305"/>
      <c r="N148" s="296"/>
      <c r="O148" s="295"/>
      <c r="P148" s="296"/>
      <c r="Q148" s="296"/>
      <c r="R148" s="296"/>
      <c r="S148" s="400"/>
      <c r="T148" s="400"/>
      <c r="U148" s="400"/>
      <c r="V148" s="400"/>
      <c r="W148" s="400"/>
      <c r="X148" s="289"/>
      <c r="Y148" s="289"/>
    </row>
    <row r="149" spans="1:25" s="324" customFormat="1" ht="18.600000000000001" thickBot="1">
      <c r="A149" s="253"/>
      <c r="B149" s="253"/>
      <c r="C149" s="9" t="s">
        <v>228</v>
      </c>
      <c r="D149" s="392"/>
      <c r="E149" s="253"/>
      <c r="F149" s="9"/>
      <c r="G149" s="253"/>
      <c r="H149" s="253"/>
      <c r="I149" s="253"/>
      <c r="J149" s="294"/>
      <c r="K149" s="294"/>
      <c r="L149" s="295" t="s">
        <v>228</v>
      </c>
      <c r="M149" s="392"/>
      <c r="N149" s="296"/>
      <c r="O149" s="295"/>
      <c r="P149" s="296"/>
      <c r="Q149" s="296"/>
      <c r="R149" s="296"/>
      <c r="S149" s="400"/>
      <c r="T149" s="400"/>
      <c r="U149" s="400"/>
      <c r="V149" s="400"/>
      <c r="W149" s="400"/>
      <c r="X149" s="289"/>
      <c r="Y149" s="289"/>
    </row>
    <row r="150" spans="1:25" s="324" customFormat="1" ht="18.600000000000001" thickBot="1">
      <c r="A150" s="253"/>
      <c r="B150" s="253"/>
      <c r="C150" s="9"/>
      <c r="D150" s="279"/>
      <c r="E150" s="253"/>
      <c r="F150" s="9"/>
      <c r="G150" s="253"/>
      <c r="H150" s="253"/>
      <c r="I150" s="253"/>
      <c r="J150" s="294"/>
      <c r="K150" s="294"/>
      <c r="L150" s="295"/>
      <c r="M150" s="305">
        <v>250000</v>
      </c>
      <c r="N150" s="296"/>
      <c r="O150" s="295"/>
      <c r="P150" s="296"/>
      <c r="Q150" s="296"/>
      <c r="R150" s="296"/>
      <c r="S150" s="400"/>
      <c r="T150" s="400"/>
      <c r="U150" s="400"/>
      <c r="V150" s="400"/>
      <c r="W150" s="400"/>
      <c r="X150" s="289"/>
      <c r="Y150" s="289"/>
    </row>
    <row r="151" spans="1:25" s="324" customFormat="1" ht="18.600000000000001" thickBot="1">
      <c r="A151" s="253"/>
      <c r="B151" s="253"/>
      <c r="C151" s="9" t="s">
        <v>229</v>
      </c>
      <c r="D151" s="392"/>
      <c r="E151" s="253"/>
      <c r="F151" s="9"/>
      <c r="G151" s="253"/>
      <c r="H151" s="253"/>
      <c r="I151" s="253"/>
      <c r="J151" s="294"/>
      <c r="K151" s="294"/>
      <c r="L151" s="295" t="s">
        <v>229</v>
      </c>
      <c r="M151" s="392"/>
      <c r="N151" s="296"/>
      <c r="O151" s="295"/>
      <c r="P151" s="296"/>
      <c r="Q151" s="296"/>
      <c r="R151" s="296"/>
      <c r="S151" s="400"/>
      <c r="T151" s="400"/>
      <c r="U151" s="400"/>
      <c r="V151" s="400"/>
      <c r="W151" s="400"/>
      <c r="X151" s="289"/>
      <c r="Y151" s="289"/>
    </row>
    <row r="152" spans="1:25" s="324" customFormat="1" ht="18.600000000000001" thickBot="1">
      <c r="A152" s="253"/>
      <c r="B152" s="253"/>
      <c r="C152" s="9"/>
      <c r="D152" s="279"/>
      <c r="E152" s="253"/>
      <c r="F152" s="9"/>
      <c r="G152" s="253"/>
      <c r="H152" s="253"/>
      <c r="I152" s="253"/>
      <c r="J152" s="294"/>
      <c r="K152" s="294"/>
      <c r="L152" s="295"/>
      <c r="M152" s="305"/>
      <c r="N152" s="296"/>
      <c r="O152" s="295"/>
      <c r="P152" s="296"/>
      <c r="Q152" s="296"/>
      <c r="R152" s="296"/>
      <c r="S152" s="400"/>
      <c r="T152" s="400"/>
      <c r="U152" s="400"/>
      <c r="V152" s="400"/>
      <c r="W152" s="400"/>
      <c r="X152" s="289"/>
      <c r="Y152" s="289"/>
    </row>
    <row r="153" spans="1:25" s="324" customFormat="1" ht="18.600000000000001" thickBot="1">
      <c r="A153" s="253"/>
      <c r="B153" s="253"/>
      <c r="C153" s="9" t="s">
        <v>230</v>
      </c>
      <c r="D153" s="392"/>
      <c r="E153" s="253"/>
      <c r="F153" s="9"/>
      <c r="G153" s="253"/>
      <c r="H153" s="253"/>
      <c r="I153" s="253"/>
      <c r="J153" s="294"/>
      <c r="K153" s="294"/>
      <c r="L153" s="295" t="s">
        <v>230</v>
      </c>
      <c r="M153" s="392"/>
      <c r="N153" s="296"/>
      <c r="O153" s="295"/>
      <c r="P153" s="296"/>
      <c r="Q153" s="296"/>
      <c r="R153" s="296"/>
      <c r="S153" s="400"/>
      <c r="T153" s="400"/>
      <c r="U153" s="400"/>
      <c r="V153" s="400"/>
      <c r="W153" s="400"/>
      <c r="X153" s="289"/>
      <c r="Y153" s="289"/>
    </row>
    <row r="154" spans="1:25" s="324" customFormat="1" ht="18.600000000000001" thickBot="1">
      <c r="A154" s="253"/>
      <c r="B154" s="253"/>
      <c r="C154" s="9"/>
      <c r="D154" s="279"/>
      <c r="E154" s="253"/>
      <c r="F154" s="9"/>
      <c r="G154" s="253"/>
      <c r="H154" s="253"/>
      <c r="I154" s="253"/>
      <c r="J154" s="294"/>
      <c r="K154" s="294"/>
      <c r="L154" s="295"/>
      <c r="M154" s="305"/>
      <c r="N154" s="296"/>
      <c r="O154" s="295"/>
      <c r="P154" s="296"/>
      <c r="Q154" s="296"/>
      <c r="R154" s="296"/>
      <c r="S154" s="400"/>
      <c r="T154" s="400"/>
      <c r="U154" s="400"/>
      <c r="V154" s="400"/>
      <c r="W154" s="400"/>
      <c r="X154" s="289"/>
      <c r="Y154" s="289"/>
    </row>
    <row r="155" spans="1:25" s="324" customFormat="1">
      <c r="A155" s="253"/>
      <c r="B155" s="253"/>
      <c r="C155" s="9"/>
      <c r="D155" s="392"/>
      <c r="E155" s="253"/>
      <c r="F155" s="9"/>
      <c r="G155" s="253"/>
      <c r="H155" s="253"/>
      <c r="I155" s="253"/>
      <c r="J155" s="294"/>
      <c r="K155" s="294"/>
      <c r="L155" s="295"/>
      <c r="M155" s="392"/>
      <c r="N155" s="296"/>
      <c r="O155" s="295"/>
      <c r="P155" s="296"/>
      <c r="Q155" s="296"/>
      <c r="R155" s="296"/>
      <c r="S155" s="400"/>
      <c r="T155" s="400"/>
      <c r="U155" s="400"/>
      <c r="V155" s="400"/>
      <c r="W155" s="400"/>
      <c r="X155" s="289"/>
      <c r="Y155" s="289"/>
    </row>
    <row r="156" spans="1:25" s="324" customFormat="1">
      <c r="A156" s="253"/>
      <c r="B156" s="9" t="s">
        <v>355</v>
      </c>
      <c r="D156" s="392"/>
      <c r="E156" s="253"/>
      <c r="F156" s="9"/>
      <c r="G156" s="253"/>
      <c r="H156" s="253"/>
      <c r="I156" s="253"/>
      <c r="J156" s="294"/>
      <c r="K156" s="295" t="s">
        <v>355</v>
      </c>
      <c r="L156" s="296"/>
      <c r="M156" s="392"/>
      <c r="N156" s="296"/>
      <c r="O156" s="295"/>
      <c r="P156" s="296"/>
      <c r="Q156" s="296"/>
      <c r="R156" s="296"/>
      <c r="S156" s="400"/>
      <c r="T156" s="400"/>
      <c r="U156" s="400"/>
      <c r="V156" s="400"/>
      <c r="W156" s="400"/>
      <c r="X156" s="289"/>
      <c r="Y156" s="289"/>
    </row>
    <row r="157" spans="1:25" s="2" customFormat="1" ht="18.600000000000001" thickBot="1">
      <c r="A157" s="5"/>
      <c r="B157" s="9"/>
      <c r="C157" s="10" t="s">
        <v>356</v>
      </c>
      <c r="D157" s="381"/>
      <c r="E157" s="5"/>
      <c r="F157" s="5"/>
      <c r="G157" s="5"/>
      <c r="H157" s="5"/>
      <c r="I157" s="5"/>
      <c r="J157" s="299"/>
      <c r="K157" s="295"/>
      <c r="L157" s="300" t="s">
        <v>356</v>
      </c>
      <c r="M157" s="381"/>
      <c r="N157" s="302"/>
      <c r="O157" s="302"/>
      <c r="P157" s="302"/>
      <c r="Q157" s="302"/>
      <c r="R157" s="302"/>
      <c r="S157" s="404"/>
      <c r="T157" s="402"/>
      <c r="U157" s="400"/>
      <c r="V157" s="402"/>
      <c r="W157" s="402"/>
      <c r="X157" s="288"/>
      <c r="Y157" s="288"/>
    </row>
    <row r="158" spans="1:25" s="2" customFormat="1" ht="18.600000000000001" thickBot="1">
      <c r="A158" s="5"/>
      <c r="B158" s="9"/>
      <c r="C158" s="10"/>
      <c r="D158" s="356">
        <f>D160+D162+D164+D166+D168+D170</f>
        <v>0</v>
      </c>
      <c r="E158" s="5"/>
      <c r="F158" s="5"/>
      <c r="G158" s="5"/>
      <c r="H158" s="5"/>
      <c r="I158" s="5"/>
      <c r="J158" s="299"/>
      <c r="K158" s="295"/>
      <c r="L158" s="300"/>
      <c r="M158" s="305">
        <f>M160+M162+M164+M166+M168+M170</f>
        <v>3000000</v>
      </c>
      <c r="N158" s="302"/>
      <c r="O158" s="302"/>
      <c r="P158" s="302"/>
      <c r="Q158" s="302"/>
      <c r="R158" s="302"/>
      <c r="S158" s="404"/>
      <c r="T158" s="402"/>
      <c r="U158" s="400"/>
      <c r="V158" s="402"/>
      <c r="W158" s="402"/>
      <c r="X158" s="288"/>
      <c r="Y158" s="288"/>
    </row>
    <row r="159" spans="1:25" s="324" customFormat="1" ht="18.600000000000001" thickBot="1">
      <c r="A159" s="253"/>
      <c r="B159" s="253"/>
      <c r="C159" s="9" t="s">
        <v>231</v>
      </c>
      <c r="D159" s="392"/>
      <c r="E159" s="253"/>
      <c r="F159" s="9"/>
      <c r="G159" s="253"/>
      <c r="H159" s="253"/>
      <c r="I159" s="253"/>
      <c r="J159" s="294"/>
      <c r="K159" s="294"/>
      <c r="L159" s="295" t="s">
        <v>231</v>
      </c>
      <c r="M159" s="392"/>
      <c r="N159" s="296"/>
      <c r="O159" s="295"/>
      <c r="P159" s="296"/>
      <c r="Q159" s="296"/>
      <c r="R159" s="296"/>
      <c r="S159" s="400"/>
      <c r="T159" s="400"/>
      <c r="U159" s="400"/>
      <c r="V159" s="400"/>
      <c r="W159" s="400"/>
      <c r="X159" s="289"/>
      <c r="Y159" s="289"/>
    </row>
    <row r="160" spans="1:25" s="324" customFormat="1" ht="18.600000000000001" thickBot="1">
      <c r="A160" s="253"/>
      <c r="B160" s="253"/>
      <c r="C160" s="9"/>
      <c r="D160" s="279"/>
      <c r="E160" s="253"/>
      <c r="F160" s="9"/>
      <c r="G160" s="253"/>
      <c r="H160" s="253"/>
      <c r="I160" s="253"/>
      <c r="J160" s="294"/>
      <c r="K160" s="294"/>
      <c r="L160" s="295"/>
      <c r="M160" s="305">
        <v>1500000</v>
      </c>
      <c r="N160" s="296"/>
      <c r="O160" s="295"/>
      <c r="P160" s="296"/>
      <c r="Q160" s="296"/>
      <c r="R160" s="296"/>
      <c r="S160" s="400"/>
      <c r="T160" s="400"/>
      <c r="U160" s="400"/>
      <c r="V160" s="400"/>
      <c r="W160" s="400"/>
      <c r="X160" s="289"/>
      <c r="Y160" s="289"/>
    </row>
    <row r="161" spans="1:25" s="324" customFormat="1" ht="18.600000000000001" thickBot="1">
      <c r="A161" s="253"/>
      <c r="B161" s="253"/>
      <c r="C161" s="9" t="s">
        <v>232</v>
      </c>
      <c r="D161" s="392"/>
      <c r="E161" s="253"/>
      <c r="F161" s="9"/>
      <c r="G161" s="253"/>
      <c r="H161" s="253"/>
      <c r="I161" s="253"/>
      <c r="J161" s="294"/>
      <c r="K161" s="294"/>
      <c r="L161" s="295" t="s">
        <v>232</v>
      </c>
      <c r="M161" s="392"/>
      <c r="N161" s="296"/>
      <c r="O161" s="295"/>
      <c r="P161" s="296"/>
      <c r="Q161" s="296"/>
      <c r="R161" s="296"/>
      <c r="S161" s="400"/>
      <c r="T161" s="400"/>
      <c r="U161" s="400"/>
      <c r="V161" s="400"/>
      <c r="W161" s="400"/>
      <c r="X161" s="289"/>
      <c r="Y161" s="289"/>
    </row>
    <row r="162" spans="1:25" s="324" customFormat="1" ht="18.600000000000001" thickBot="1">
      <c r="A162" s="253"/>
      <c r="B162" s="253"/>
      <c r="C162" s="9"/>
      <c r="D162" s="279"/>
      <c r="E162" s="253"/>
      <c r="F162" s="9"/>
      <c r="G162" s="253"/>
      <c r="H162" s="253"/>
      <c r="I162" s="253"/>
      <c r="J162" s="294"/>
      <c r="K162" s="294"/>
      <c r="L162" s="295"/>
      <c r="M162" s="305">
        <v>1500000</v>
      </c>
      <c r="N162" s="296"/>
      <c r="O162" s="295"/>
      <c r="P162" s="296"/>
      <c r="Q162" s="296"/>
      <c r="R162" s="296"/>
      <c r="S162" s="400"/>
      <c r="T162" s="400"/>
      <c r="U162" s="400"/>
      <c r="V162" s="400"/>
      <c r="W162" s="400"/>
      <c r="X162" s="289"/>
      <c r="Y162" s="289"/>
    </row>
    <row r="163" spans="1:25" s="324" customFormat="1" ht="18.600000000000001" thickBot="1">
      <c r="A163" s="253"/>
      <c r="B163" s="253"/>
      <c r="C163" s="9" t="s">
        <v>233</v>
      </c>
      <c r="D163" s="392"/>
      <c r="E163" s="253"/>
      <c r="F163" s="9"/>
      <c r="G163" s="253"/>
      <c r="H163" s="253"/>
      <c r="I163" s="253"/>
      <c r="J163" s="294"/>
      <c r="K163" s="294"/>
      <c r="L163" s="295" t="s">
        <v>233</v>
      </c>
      <c r="M163" s="392"/>
      <c r="N163" s="296"/>
      <c r="O163" s="295"/>
      <c r="P163" s="296"/>
      <c r="Q163" s="296"/>
      <c r="R163" s="296"/>
      <c r="S163" s="400"/>
      <c r="T163" s="400"/>
      <c r="U163" s="400"/>
      <c r="V163" s="400"/>
      <c r="W163" s="400"/>
      <c r="X163" s="289"/>
      <c r="Y163" s="289"/>
    </row>
    <row r="164" spans="1:25" s="324" customFormat="1" ht="18.600000000000001" thickBot="1">
      <c r="A164" s="253"/>
      <c r="B164" s="253"/>
      <c r="C164" s="9"/>
      <c r="D164" s="279"/>
      <c r="E164" s="253"/>
      <c r="F164" s="9"/>
      <c r="G164" s="253"/>
      <c r="H164" s="253"/>
      <c r="I164" s="253"/>
      <c r="J164" s="294"/>
      <c r="K164" s="294"/>
      <c r="L164" s="295"/>
      <c r="M164" s="305"/>
      <c r="N164" s="296"/>
      <c r="O164" s="295"/>
      <c r="P164" s="296"/>
      <c r="Q164" s="296"/>
      <c r="R164" s="296"/>
      <c r="S164" s="400"/>
      <c r="T164" s="400"/>
      <c r="U164" s="400"/>
      <c r="V164" s="400"/>
      <c r="W164" s="400"/>
      <c r="X164" s="289"/>
      <c r="Y164" s="289"/>
    </row>
    <row r="165" spans="1:25" s="328" customFormat="1" ht="18.600000000000001" thickBot="1">
      <c r="A165" s="253"/>
      <c r="B165" s="253"/>
      <c r="C165" s="9" t="s">
        <v>242</v>
      </c>
      <c r="D165" s="392"/>
      <c r="E165" s="253"/>
      <c r="F165" s="9"/>
      <c r="G165" s="253"/>
      <c r="H165" s="253"/>
      <c r="I165" s="253"/>
      <c r="J165" s="294"/>
      <c r="K165" s="294"/>
      <c r="L165" s="295" t="s">
        <v>242</v>
      </c>
      <c r="M165" s="392"/>
      <c r="N165" s="296"/>
      <c r="O165" s="295"/>
      <c r="P165" s="296"/>
      <c r="Q165" s="296"/>
      <c r="R165" s="296"/>
      <c r="S165" s="400"/>
      <c r="T165" s="400"/>
      <c r="U165" s="400"/>
      <c r="V165" s="400"/>
      <c r="W165" s="400"/>
      <c r="X165" s="289"/>
      <c r="Y165" s="289"/>
    </row>
    <row r="166" spans="1:25" s="328" customFormat="1" ht="18.600000000000001" thickBot="1">
      <c r="A166" s="253"/>
      <c r="B166" s="253"/>
      <c r="C166" s="9"/>
      <c r="D166" s="279"/>
      <c r="E166" s="253"/>
      <c r="F166" s="9"/>
      <c r="G166" s="253"/>
      <c r="H166" s="253"/>
      <c r="I166" s="253"/>
      <c r="J166" s="294"/>
      <c r="K166" s="294"/>
      <c r="L166" s="295"/>
      <c r="M166" s="305"/>
      <c r="N166" s="296"/>
      <c r="O166" s="295"/>
      <c r="P166" s="296"/>
      <c r="Q166" s="296"/>
      <c r="R166" s="296"/>
      <c r="S166" s="400"/>
      <c r="T166" s="400"/>
      <c r="U166" s="400"/>
      <c r="V166" s="400"/>
      <c r="W166" s="400"/>
      <c r="X166" s="289"/>
      <c r="Y166" s="289"/>
    </row>
    <row r="167" spans="1:25" s="324" customFormat="1" ht="18.600000000000001" thickBot="1">
      <c r="A167" s="253"/>
      <c r="B167" s="253"/>
      <c r="C167" s="9" t="s">
        <v>234</v>
      </c>
      <c r="D167" s="392"/>
      <c r="E167" s="253"/>
      <c r="F167" s="9"/>
      <c r="G167" s="253"/>
      <c r="H167" s="253"/>
      <c r="I167" s="253"/>
      <c r="J167" s="294"/>
      <c r="K167" s="294"/>
      <c r="L167" s="295" t="s">
        <v>234</v>
      </c>
      <c r="M167" s="392"/>
      <c r="N167" s="296"/>
      <c r="O167" s="295"/>
      <c r="P167" s="296"/>
      <c r="Q167" s="296"/>
      <c r="R167" s="296"/>
      <c r="S167" s="400"/>
      <c r="T167" s="400"/>
      <c r="U167" s="400"/>
      <c r="V167" s="400"/>
      <c r="W167" s="400"/>
      <c r="X167" s="289"/>
      <c r="Y167" s="289"/>
    </row>
    <row r="168" spans="1:25" s="324" customFormat="1" ht="18.600000000000001" thickBot="1">
      <c r="A168" s="253"/>
      <c r="B168" s="253"/>
      <c r="C168" s="9"/>
      <c r="D168" s="279"/>
      <c r="E168" s="253"/>
      <c r="F168" s="9"/>
      <c r="G168" s="253"/>
      <c r="H168" s="253"/>
      <c r="I168" s="253"/>
      <c r="J168" s="294"/>
      <c r="K168" s="294"/>
      <c r="L168" s="295"/>
      <c r="M168" s="305"/>
      <c r="N168" s="296"/>
      <c r="O168" s="295"/>
      <c r="P168" s="296"/>
      <c r="Q168" s="296"/>
      <c r="R168" s="296"/>
      <c r="S168" s="400"/>
      <c r="T168" s="400"/>
      <c r="U168" s="400"/>
      <c r="V168" s="400"/>
      <c r="W168" s="400"/>
      <c r="X168" s="289"/>
      <c r="Y168" s="289"/>
    </row>
    <row r="169" spans="1:25" s="324" customFormat="1" ht="18.600000000000001" thickBot="1">
      <c r="A169" s="253"/>
      <c r="B169" s="253"/>
      <c r="C169" s="9" t="s">
        <v>235</v>
      </c>
      <c r="D169" s="392"/>
      <c r="E169" s="253"/>
      <c r="F169" s="9"/>
      <c r="G169" s="253"/>
      <c r="H169" s="253"/>
      <c r="I169" s="253"/>
      <c r="J169" s="294"/>
      <c r="K169" s="294"/>
      <c r="L169" s="295" t="s">
        <v>235</v>
      </c>
      <c r="M169" s="392"/>
      <c r="N169" s="296"/>
      <c r="O169" s="295"/>
      <c r="P169" s="296"/>
      <c r="Q169" s="296"/>
      <c r="R169" s="296"/>
      <c r="S169" s="400"/>
      <c r="T169" s="400"/>
      <c r="U169" s="400"/>
      <c r="V169" s="400"/>
      <c r="W169" s="400"/>
      <c r="X169" s="289"/>
      <c r="Y169" s="289"/>
    </row>
    <row r="170" spans="1:25" s="324" customFormat="1" ht="18.600000000000001" thickBot="1">
      <c r="A170" s="253"/>
      <c r="B170" s="253"/>
      <c r="C170" s="9"/>
      <c r="D170" s="279"/>
      <c r="E170" s="253"/>
      <c r="F170" s="9"/>
      <c r="G170" s="253"/>
      <c r="H170" s="253"/>
      <c r="I170" s="253"/>
      <c r="J170" s="294"/>
      <c r="K170" s="294"/>
      <c r="L170" s="295"/>
      <c r="M170" s="305"/>
      <c r="N170" s="296"/>
      <c r="O170" s="295"/>
      <c r="P170" s="296"/>
      <c r="Q170" s="296"/>
      <c r="R170" s="296"/>
      <c r="S170" s="400"/>
      <c r="T170" s="400"/>
      <c r="U170" s="400"/>
      <c r="V170" s="400"/>
      <c r="W170" s="400"/>
      <c r="X170" s="289"/>
      <c r="Y170" s="289"/>
    </row>
    <row r="171" spans="1:25" s="329" customFormat="1">
      <c r="A171" s="253"/>
      <c r="B171" s="253"/>
      <c r="C171" s="9"/>
      <c r="D171" s="392"/>
      <c r="E171" s="253"/>
      <c r="F171" s="9"/>
      <c r="G171" s="253"/>
      <c r="H171" s="253"/>
      <c r="I171" s="253"/>
      <c r="J171" s="294"/>
      <c r="K171" s="294"/>
      <c r="L171" s="295"/>
      <c r="M171" s="392"/>
      <c r="N171" s="296"/>
      <c r="O171" s="295"/>
      <c r="P171" s="296"/>
      <c r="Q171" s="296"/>
      <c r="R171" s="296"/>
      <c r="S171" s="400"/>
      <c r="T171" s="400"/>
      <c r="U171" s="400"/>
      <c r="V171" s="400"/>
      <c r="W171" s="400"/>
      <c r="X171" s="289"/>
      <c r="Y171" s="289"/>
    </row>
    <row r="172" spans="1:25" s="329" customFormat="1">
      <c r="A172" s="253"/>
      <c r="B172" s="9" t="s">
        <v>281</v>
      </c>
      <c r="D172" s="392"/>
      <c r="E172" s="253"/>
      <c r="F172" s="9"/>
      <c r="G172" s="253"/>
      <c r="H172" s="253"/>
      <c r="I172" s="253"/>
      <c r="J172" s="294"/>
      <c r="K172" s="295" t="s">
        <v>281</v>
      </c>
      <c r="L172" s="296"/>
      <c r="M172" s="392"/>
      <c r="N172" s="296"/>
      <c r="O172" s="295"/>
      <c r="P172" s="296"/>
      <c r="Q172" s="296"/>
      <c r="R172" s="296"/>
      <c r="S172" s="400"/>
      <c r="T172" s="400"/>
      <c r="U172" s="400"/>
      <c r="V172" s="400"/>
      <c r="W172" s="400"/>
      <c r="X172" s="289"/>
      <c r="Y172" s="289"/>
    </row>
    <row r="173" spans="1:25" s="324" customFormat="1" ht="18.600000000000001" thickBot="1">
      <c r="A173" s="253"/>
      <c r="B173" s="253"/>
      <c r="C173" s="9" t="s">
        <v>243</v>
      </c>
      <c r="D173" s="392"/>
      <c r="E173" s="253"/>
      <c r="F173" s="9"/>
      <c r="G173" s="253"/>
      <c r="H173" s="253"/>
      <c r="I173" s="253"/>
      <c r="J173" s="294"/>
      <c r="K173" s="294"/>
      <c r="L173" s="295" t="s">
        <v>243</v>
      </c>
      <c r="M173" s="392"/>
      <c r="N173" s="296"/>
      <c r="O173" s="295"/>
      <c r="P173" s="296"/>
      <c r="Q173" s="296"/>
      <c r="R173" s="296"/>
      <c r="S173" s="400"/>
      <c r="T173" s="400"/>
      <c r="U173" s="400"/>
      <c r="V173" s="400"/>
      <c r="W173" s="400"/>
      <c r="X173" s="289"/>
      <c r="Y173" s="289"/>
    </row>
    <row r="174" spans="1:25" s="324" customFormat="1" ht="18.600000000000001" thickBot="1">
      <c r="A174" s="253"/>
      <c r="B174" s="253"/>
      <c r="C174" s="9"/>
      <c r="D174" s="279"/>
      <c r="E174" s="253"/>
      <c r="F174" s="9"/>
      <c r="G174" s="253"/>
      <c r="H174" s="253"/>
      <c r="I174" s="253"/>
      <c r="J174" s="294"/>
      <c r="K174" s="294"/>
      <c r="L174" s="295"/>
      <c r="M174" s="305"/>
      <c r="N174" s="296"/>
      <c r="O174" s="295"/>
      <c r="P174" s="296"/>
      <c r="Q174" s="296"/>
      <c r="R174" s="296"/>
      <c r="S174" s="400"/>
      <c r="T174" s="400"/>
      <c r="U174" s="400"/>
      <c r="V174" s="400"/>
      <c r="W174" s="400"/>
      <c r="X174" s="289"/>
      <c r="Y174" s="289"/>
    </row>
    <row r="175" spans="1:25" s="329" customFormat="1">
      <c r="A175" s="253"/>
      <c r="B175" s="253"/>
      <c r="C175" s="9"/>
      <c r="D175" s="392"/>
      <c r="E175" s="253"/>
      <c r="F175" s="9"/>
      <c r="G175" s="253"/>
      <c r="H175" s="253"/>
      <c r="I175" s="253"/>
      <c r="J175" s="294"/>
      <c r="K175" s="294"/>
      <c r="L175" s="295"/>
      <c r="M175" s="392"/>
      <c r="N175" s="296"/>
      <c r="O175" s="295"/>
      <c r="P175" s="296"/>
      <c r="Q175" s="296"/>
      <c r="R175" s="296"/>
      <c r="S175" s="400"/>
      <c r="T175" s="400"/>
      <c r="U175" s="400"/>
      <c r="V175" s="400"/>
      <c r="W175" s="400"/>
      <c r="X175" s="289"/>
      <c r="Y175" s="289"/>
    </row>
    <row r="176" spans="1:25" s="368" customFormat="1">
      <c r="A176" s="253"/>
      <c r="B176" s="9" t="s">
        <v>308</v>
      </c>
      <c r="D176" s="392"/>
      <c r="E176" s="253"/>
      <c r="F176" s="9"/>
      <c r="G176" s="253"/>
      <c r="H176" s="253"/>
      <c r="I176" s="253"/>
      <c r="J176" s="294"/>
      <c r="K176" s="295" t="s">
        <v>281</v>
      </c>
      <c r="L176" s="296"/>
      <c r="M176" s="392"/>
      <c r="N176" s="296"/>
      <c r="O176" s="295"/>
      <c r="P176" s="296"/>
      <c r="Q176" s="296"/>
      <c r="R176" s="296"/>
      <c r="S176" s="400"/>
      <c r="T176" s="400"/>
      <c r="U176" s="400"/>
      <c r="V176" s="400"/>
      <c r="W176" s="400"/>
      <c r="X176" s="289"/>
      <c r="Y176" s="289"/>
    </row>
    <row r="177" spans="1:25" s="368" customFormat="1" ht="18.600000000000001" thickBot="1">
      <c r="A177" s="253"/>
      <c r="B177" s="253"/>
      <c r="C177" s="9" t="s">
        <v>309</v>
      </c>
      <c r="D177" s="392"/>
      <c r="E177" s="253"/>
      <c r="F177" s="9"/>
      <c r="G177" s="253"/>
      <c r="H177" s="253"/>
      <c r="I177" s="253"/>
      <c r="J177" s="294"/>
      <c r="K177" s="294"/>
      <c r="L177" s="295" t="s">
        <v>243</v>
      </c>
      <c r="M177" s="392"/>
      <c r="N177" s="296"/>
      <c r="O177" s="295"/>
      <c r="P177" s="296"/>
      <c r="Q177" s="296"/>
      <c r="R177" s="296"/>
      <c r="S177" s="400"/>
      <c r="T177" s="400"/>
      <c r="U177" s="400"/>
      <c r="V177" s="400"/>
      <c r="W177" s="400"/>
      <c r="X177" s="289"/>
      <c r="Y177" s="289"/>
    </row>
    <row r="178" spans="1:25" s="368" customFormat="1" ht="18.600000000000001" thickBot="1">
      <c r="A178" s="253"/>
      <c r="B178" s="253"/>
      <c r="C178" s="9"/>
      <c r="D178" s="279"/>
      <c r="E178" s="253"/>
      <c r="F178" s="9"/>
      <c r="G178" s="253"/>
      <c r="H178" s="253"/>
      <c r="I178" s="253"/>
      <c r="J178" s="294"/>
      <c r="K178" s="294"/>
      <c r="L178" s="295"/>
      <c r="M178" s="305"/>
      <c r="N178" s="296"/>
      <c r="O178" s="295"/>
      <c r="P178" s="296"/>
      <c r="Q178" s="296"/>
      <c r="R178" s="296"/>
      <c r="S178" s="400"/>
      <c r="T178" s="400"/>
      <c r="U178" s="400"/>
      <c r="V178" s="400"/>
      <c r="W178" s="400"/>
      <c r="X178" s="289"/>
      <c r="Y178" s="289"/>
    </row>
    <row r="179" spans="1:25" s="368" customFormat="1">
      <c r="A179" s="253"/>
      <c r="B179" s="253"/>
      <c r="C179" s="9"/>
      <c r="D179" s="392"/>
      <c r="E179" s="253"/>
      <c r="F179" s="9"/>
      <c r="G179" s="253"/>
      <c r="H179" s="253"/>
      <c r="I179" s="253"/>
      <c r="J179" s="294"/>
      <c r="K179" s="294"/>
      <c r="L179" s="295"/>
      <c r="M179" s="392"/>
      <c r="N179" s="296"/>
      <c r="O179" s="295"/>
      <c r="P179" s="296"/>
      <c r="Q179" s="296"/>
      <c r="R179" s="296"/>
      <c r="S179" s="400"/>
      <c r="T179" s="400"/>
      <c r="U179" s="400"/>
      <c r="V179" s="400"/>
      <c r="W179" s="400"/>
      <c r="X179" s="289"/>
      <c r="Y179" s="289"/>
    </row>
    <row r="180" spans="1:25" s="329" customFormat="1">
      <c r="A180" s="253"/>
      <c r="B180" s="9" t="s">
        <v>282</v>
      </c>
      <c r="D180" s="392"/>
      <c r="E180" s="253"/>
      <c r="F180" s="9"/>
      <c r="G180" s="253"/>
      <c r="H180" s="253"/>
      <c r="I180" s="253"/>
      <c r="J180" s="294"/>
      <c r="K180" s="295" t="s">
        <v>282</v>
      </c>
      <c r="L180" s="296"/>
      <c r="M180" s="392"/>
      <c r="N180" s="296"/>
      <c r="O180" s="295"/>
      <c r="P180" s="296"/>
      <c r="Q180" s="296"/>
      <c r="R180" s="296"/>
      <c r="S180" s="400"/>
      <c r="T180" s="400"/>
      <c r="U180" s="400"/>
      <c r="V180" s="400"/>
      <c r="W180" s="400"/>
      <c r="X180" s="289"/>
      <c r="Y180" s="289"/>
    </row>
    <row r="181" spans="1:25" s="332" customFormat="1" ht="18.600000000000001" thickBot="1">
      <c r="A181" s="253"/>
      <c r="B181" s="253"/>
      <c r="C181" s="9" t="s">
        <v>299</v>
      </c>
      <c r="D181" s="392"/>
      <c r="E181" s="253"/>
      <c r="F181" s="9"/>
      <c r="G181" s="253"/>
      <c r="H181" s="253"/>
      <c r="I181" s="253"/>
      <c r="J181" s="294"/>
      <c r="K181" s="294"/>
      <c r="L181" s="295" t="s">
        <v>299</v>
      </c>
      <c r="M181" s="392"/>
      <c r="N181" s="296"/>
      <c r="O181" s="295"/>
      <c r="P181" s="296"/>
      <c r="Q181" s="296"/>
      <c r="R181" s="296"/>
      <c r="S181" s="400"/>
      <c r="T181" s="400"/>
      <c r="U181" s="400"/>
      <c r="V181" s="400"/>
      <c r="W181" s="400"/>
      <c r="X181" s="289"/>
      <c r="Y181" s="289"/>
    </row>
    <row r="182" spans="1:25" s="332" customFormat="1" ht="18.600000000000001" thickBot="1">
      <c r="A182" s="253"/>
      <c r="B182" s="253"/>
      <c r="C182" s="9"/>
      <c r="D182" s="279"/>
      <c r="E182" s="253"/>
      <c r="F182" s="9"/>
      <c r="G182" s="253"/>
      <c r="H182" s="253"/>
      <c r="I182" s="253"/>
      <c r="J182" s="294"/>
      <c r="K182" s="294"/>
      <c r="L182" s="295"/>
      <c r="M182" s="305">
        <v>4350000</v>
      </c>
      <c r="N182" s="296"/>
      <c r="O182" s="295"/>
      <c r="P182" s="296"/>
      <c r="Q182" s="296"/>
      <c r="R182" s="296"/>
      <c r="S182" s="400"/>
      <c r="T182" s="400"/>
      <c r="U182" s="400"/>
      <c r="V182" s="400"/>
      <c r="W182" s="400"/>
      <c r="X182" s="289"/>
      <c r="Y182" s="289"/>
    </row>
    <row r="183" spans="1:25" s="332" customFormat="1">
      <c r="A183" s="253"/>
      <c r="B183" s="253"/>
      <c r="C183" s="9"/>
      <c r="D183" s="392"/>
      <c r="E183" s="253"/>
      <c r="F183" s="9"/>
      <c r="G183" s="253"/>
      <c r="H183" s="253"/>
      <c r="I183" s="253"/>
      <c r="J183" s="294"/>
      <c r="K183" s="294"/>
      <c r="L183" s="295"/>
      <c r="M183" s="392"/>
      <c r="N183" s="296"/>
      <c r="O183" s="295"/>
      <c r="P183" s="296"/>
      <c r="Q183" s="296"/>
      <c r="R183" s="296"/>
      <c r="S183" s="400"/>
      <c r="T183" s="400"/>
      <c r="U183" s="400"/>
      <c r="V183" s="400"/>
      <c r="W183" s="400"/>
      <c r="X183" s="289"/>
      <c r="Y183" s="289"/>
    </row>
    <row r="184" spans="1:25" s="332" customFormat="1" ht="18.600000000000001" thickBot="1">
      <c r="A184" s="253"/>
      <c r="B184" s="253"/>
      <c r="C184" s="9" t="s">
        <v>297</v>
      </c>
      <c r="D184" s="392"/>
      <c r="E184" s="253"/>
      <c r="F184" s="9"/>
      <c r="G184" s="253"/>
      <c r="H184" s="253"/>
      <c r="I184" s="253"/>
      <c r="J184" s="294"/>
      <c r="K184" s="294"/>
      <c r="L184" s="295" t="s">
        <v>297</v>
      </c>
      <c r="M184" s="392"/>
      <c r="N184" s="296"/>
      <c r="O184" s="295"/>
      <c r="P184" s="296"/>
      <c r="Q184" s="296"/>
      <c r="R184" s="296"/>
      <c r="S184" s="400"/>
      <c r="T184" s="400"/>
      <c r="U184" s="400"/>
      <c r="V184" s="400"/>
      <c r="W184" s="400"/>
      <c r="X184" s="289"/>
      <c r="Y184" s="289"/>
    </row>
    <row r="185" spans="1:25" s="332" customFormat="1" ht="18.600000000000001" thickBot="1">
      <c r="A185" s="253"/>
      <c r="B185" s="253"/>
      <c r="C185" s="9"/>
      <c r="D185" s="361"/>
      <c r="E185" s="253"/>
      <c r="F185" s="9"/>
      <c r="G185" s="253"/>
      <c r="H185" s="253"/>
      <c r="I185" s="253"/>
      <c r="J185" s="294"/>
      <c r="K185" s="294"/>
      <c r="L185" s="295"/>
      <c r="M185" s="360">
        <v>180</v>
      </c>
      <c r="N185" s="296"/>
      <c r="O185" s="295"/>
      <c r="P185" s="296"/>
      <c r="Q185" s="296"/>
      <c r="R185" s="296"/>
      <c r="S185" s="400"/>
      <c r="T185" s="400"/>
      <c r="U185" s="400"/>
      <c r="V185" s="400"/>
      <c r="W185" s="400"/>
      <c r="X185" s="289"/>
      <c r="Y185" s="289"/>
    </row>
    <row r="186" spans="1:25" s="332" customFormat="1" ht="18.600000000000001" thickBot="1">
      <c r="A186" s="253"/>
      <c r="B186" s="253"/>
      <c r="C186" s="9" t="s">
        <v>298</v>
      </c>
      <c r="D186" s="392"/>
      <c r="E186" s="253"/>
      <c r="F186" s="9"/>
      <c r="G186" s="253"/>
      <c r="H186" s="253"/>
      <c r="I186" s="253"/>
      <c r="J186" s="294"/>
      <c r="K186" s="294"/>
      <c r="L186" s="295" t="s">
        <v>298</v>
      </c>
      <c r="M186" s="392"/>
      <c r="N186" s="296"/>
      <c r="O186" s="295"/>
      <c r="P186" s="296"/>
      <c r="Q186" s="296"/>
      <c r="R186" s="296"/>
      <c r="S186" s="400"/>
      <c r="T186" s="400"/>
      <c r="U186" s="400"/>
      <c r="V186" s="400"/>
      <c r="W186" s="400"/>
      <c r="X186" s="289"/>
      <c r="Y186" s="289"/>
    </row>
    <row r="187" spans="1:25" s="332" customFormat="1" ht="18.600000000000001" thickBot="1">
      <c r="A187" s="253"/>
      <c r="B187" s="253"/>
      <c r="C187" s="9"/>
      <c r="D187" s="361"/>
      <c r="E187" s="253"/>
      <c r="F187" s="9"/>
      <c r="G187" s="253"/>
      <c r="H187" s="253"/>
      <c r="I187" s="253"/>
      <c r="J187" s="294"/>
      <c r="K187" s="294"/>
      <c r="L187" s="295"/>
      <c r="M187" s="360">
        <v>154</v>
      </c>
      <c r="N187" s="296"/>
      <c r="O187" s="295"/>
      <c r="P187" s="296"/>
      <c r="Q187" s="296"/>
      <c r="R187" s="296"/>
      <c r="S187" s="400"/>
      <c r="T187" s="400"/>
      <c r="U187" s="400"/>
      <c r="V187" s="400"/>
      <c r="W187" s="400"/>
      <c r="X187" s="289"/>
      <c r="Y187" s="289"/>
    </row>
    <row r="188" spans="1:25" s="332" customFormat="1">
      <c r="A188" s="253"/>
      <c r="B188" s="253"/>
      <c r="C188" s="9"/>
      <c r="D188" s="392"/>
      <c r="E188" s="253"/>
      <c r="F188" s="9"/>
      <c r="G188" s="253"/>
      <c r="H188" s="253"/>
      <c r="I188" s="253"/>
      <c r="J188" s="294"/>
      <c r="K188" s="294"/>
      <c r="L188" s="295"/>
      <c r="M188" s="392"/>
      <c r="N188" s="296"/>
      <c r="O188" s="295"/>
      <c r="P188" s="296"/>
      <c r="Q188" s="296"/>
      <c r="R188" s="296"/>
      <c r="S188" s="400"/>
      <c r="T188" s="400"/>
      <c r="U188" s="400"/>
      <c r="V188" s="400"/>
      <c r="W188" s="400"/>
      <c r="X188" s="289"/>
      <c r="Y188" s="289"/>
    </row>
    <row r="189" spans="1:25" s="328" customFormat="1">
      <c r="A189" s="253"/>
      <c r="B189" s="9" t="s">
        <v>283</v>
      </c>
      <c r="D189" s="392"/>
      <c r="E189" s="253"/>
      <c r="F189" s="9"/>
      <c r="G189" s="253"/>
      <c r="H189" s="253"/>
      <c r="I189" s="253"/>
      <c r="J189" s="294"/>
      <c r="K189" s="295" t="s">
        <v>283</v>
      </c>
      <c r="L189" s="296"/>
      <c r="M189" s="392"/>
      <c r="N189" s="296"/>
      <c r="O189" s="295"/>
      <c r="P189" s="296"/>
      <c r="Q189" s="296"/>
      <c r="R189" s="296"/>
      <c r="S189" s="400"/>
      <c r="T189" s="400"/>
      <c r="U189" s="400"/>
      <c r="V189" s="400"/>
      <c r="W189" s="400"/>
      <c r="X189" s="289"/>
      <c r="Y189" s="289"/>
    </row>
    <row r="190" spans="1:25" s="2" customFormat="1" ht="18.600000000000001" thickBot="1">
      <c r="A190" s="5"/>
      <c r="B190" s="9"/>
      <c r="C190" s="10" t="s">
        <v>280</v>
      </c>
      <c r="D190" s="381"/>
      <c r="E190" s="5"/>
      <c r="F190" s="5"/>
      <c r="G190" s="5"/>
      <c r="H190" s="5"/>
      <c r="I190" s="5"/>
      <c r="J190" s="299"/>
      <c r="K190" s="295"/>
      <c r="L190" s="300" t="s">
        <v>280</v>
      </c>
      <c r="M190" s="381"/>
      <c r="N190" s="302"/>
      <c r="O190" s="302"/>
      <c r="P190" s="302"/>
      <c r="Q190" s="302"/>
      <c r="R190" s="302"/>
      <c r="S190" s="404"/>
      <c r="T190" s="402"/>
      <c r="U190" s="400"/>
      <c r="V190" s="402"/>
      <c r="W190" s="402"/>
      <c r="X190" s="288"/>
      <c r="Y190" s="288"/>
    </row>
    <row r="191" spans="1:25" s="2" customFormat="1" ht="18.600000000000001" thickBot="1">
      <c r="A191" s="5"/>
      <c r="B191" s="9"/>
      <c r="C191" s="10"/>
      <c r="D191" s="356">
        <f>D193+D195+D197+D199+D201+D203+D205</f>
        <v>0</v>
      </c>
      <c r="E191" s="5"/>
      <c r="F191" s="5"/>
      <c r="G191" s="5"/>
      <c r="H191" s="5"/>
      <c r="I191" s="5"/>
      <c r="J191" s="299"/>
      <c r="K191" s="295"/>
      <c r="L191" s="300"/>
      <c r="M191" s="305">
        <f>M193+M195+M197+M199+M201+M203+M205</f>
        <v>3260000</v>
      </c>
      <c r="N191" s="302"/>
      <c r="O191" s="302"/>
      <c r="P191" s="302"/>
      <c r="Q191" s="302"/>
      <c r="R191" s="302"/>
      <c r="S191" s="404"/>
      <c r="T191" s="402"/>
      <c r="U191" s="400"/>
      <c r="V191" s="402"/>
      <c r="W191" s="402"/>
      <c r="X191" s="288"/>
      <c r="Y191" s="288"/>
    </row>
    <row r="192" spans="1:25" s="328" customFormat="1" ht="18.600000000000001" thickBot="1">
      <c r="A192" s="253"/>
      <c r="B192" s="253"/>
      <c r="C192" s="9" t="s">
        <v>244</v>
      </c>
      <c r="D192" s="392"/>
      <c r="E192" s="253"/>
      <c r="F192" s="9"/>
      <c r="G192" s="253"/>
      <c r="H192" s="253"/>
      <c r="I192" s="253"/>
      <c r="J192" s="294"/>
      <c r="K192" s="294"/>
      <c r="L192" s="295" t="s">
        <v>244</v>
      </c>
      <c r="M192" s="392"/>
      <c r="N192" s="296"/>
      <c r="O192" s="295"/>
      <c r="P192" s="296"/>
      <c r="Q192" s="296"/>
      <c r="R192" s="296"/>
      <c r="S192" s="400"/>
      <c r="T192" s="400"/>
      <c r="U192" s="400"/>
      <c r="V192" s="400"/>
      <c r="W192" s="400"/>
      <c r="X192" s="289"/>
      <c r="Y192" s="289"/>
    </row>
    <row r="193" spans="1:25" s="328" customFormat="1" ht="18.600000000000001" thickBot="1">
      <c r="A193" s="253"/>
      <c r="B193" s="253"/>
      <c r="C193" s="9"/>
      <c r="D193" s="279"/>
      <c r="E193" s="253"/>
      <c r="F193" s="9"/>
      <c r="G193" s="253"/>
      <c r="H193" s="253"/>
      <c r="I193" s="253"/>
      <c r="J193" s="294"/>
      <c r="K193" s="294"/>
      <c r="L193" s="295"/>
      <c r="M193" s="305"/>
      <c r="N193" s="296"/>
      <c r="O193" s="295"/>
      <c r="P193" s="296"/>
      <c r="Q193" s="296"/>
      <c r="R193" s="296"/>
      <c r="S193" s="400"/>
      <c r="T193" s="400"/>
      <c r="U193" s="400"/>
      <c r="V193" s="400"/>
      <c r="W193" s="400"/>
      <c r="X193" s="289"/>
      <c r="Y193" s="289"/>
    </row>
    <row r="194" spans="1:25" s="328" customFormat="1" ht="18.600000000000001" thickBot="1">
      <c r="A194" s="253"/>
      <c r="B194" s="253"/>
      <c r="C194" s="9" t="s">
        <v>245</v>
      </c>
      <c r="D194" s="392"/>
      <c r="E194" s="253"/>
      <c r="F194" s="9"/>
      <c r="G194" s="253"/>
      <c r="H194" s="253"/>
      <c r="I194" s="253"/>
      <c r="J194" s="294"/>
      <c r="K194" s="294"/>
      <c r="L194" s="295" t="s">
        <v>245</v>
      </c>
      <c r="M194" s="392"/>
      <c r="N194" s="296"/>
      <c r="O194" s="295"/>
      <c r="P194" s="296"/>
      <c r="Q194" s="296"/>
      <c r="R194" s="296"/>
      <c r="S194" s="400"/>
      <c r="T194" s="400"/>
      <c r="U194" s="400"/>
      <c r="V194" s="400"/>
      <c r="W194" s="400"/>
      <c r="X194" s="289"/>
      <c r="Y194" s="289"/>
    </row>
    <row r="195" spans="1:25" s="328" customFormat="1" ht="18.600000000000001" thickBot="1">
      <c r="A195" s="253"/>
      <c r="B195" s="253"/>
      <c r="C195" s="9"/>
      <c r="D195" s="279"/>
      <c r="E195" s="253"/>
      <c r="F195" s="9"/>
      <c r="G195" s="253"/>
      <c r="H195" s="253"/>
      <c r="I195" s="253"/>
      <c r="J195" s="294"/>
      <c r="K195" s="294"/>
      <c r="L195" s="295"/>
      <c r="M195" s="305">
        <v>160000</v>
      </c>
      <c r="N195" s="296"/>
      <c r="O195" s="295"/>
      <c r="P195" s="296"/>
      <c r="Q195" s="296"/>
      <c r="R195" s="296"/>
      <c r="S195" s="400"/>
      <c r="T195" s="400"/>
      <c r="U195" s="400"/>
      <c r="V195" s="400"/>
      <c r="W195" s="400"/>
      <c r="X195" s="289"/>
      <c r="Y195" s="289"/>
    </row>
    <row r="196" spans="1:25" s="328" customFormat="1" ht="18.600000000000001" thickBot="1">
      <c r="A196" s="253"/>
      <c r="B196" s="253"/>
      <c r="C196" s="9" t="s">
        <v>246</v>
      </c>
      <c r="D196" s="392"/>
      <c r="E196" s="253"/>
      <c r="F196" s="9"/>
      <c r="G196" s="253"/>
      <c r="H196" s="253"/>
      <c r="I196" s="253"/>
      <c r="J196" s="294"/>
      <c r="K196" s="294"/>
      <c r="L196" s="295" t="s">
        <v>246</v>
      </c>
      <c r="M196" s="392"/>
      <c r="N196" s="296"/>
      <c r="O196" s="295"/>
      <c r="P196" s="296"/>
      <c r="Q196" s="296"/>
      <c r="R196" s="296"/>
      <c r="S196" s="400"/>
      <c r="T196" s="400"/>
      <c r="U196" s="400"/>
      <c r="V196" s="400"/>
      <c r="W196" s="400"/>
      <c r="X196" s="289"/>
      <c r="Y196" s="289"/>
    </row>
    <row r="197" spans="1:25" s="328" customFormat="1" ht="18.600000000000001" thickBot="1">
      <c r="A197" s="253"/>
      <c r="B197" s="253"/>
      <c r="C197" s="9"/>
      <c r="D197" s="279"/>
      <c r="E197" s="253"/>
      <c r="F197" s="9"/>
      <c r="G197" s="253"/>
      <c r="H197" s="253"/>
      <c r="I197" s="253"/>
      <c r="J197" s="294"/>
      <c r="K197" s="294"/>
      <c r="L197" s="295"/>
      <c r="M197" s="305">
        <v>100000</v>
      </c>
      <c r="N197" s="296"/>
      <c r="O197" s="295"/>
      <c r="P197" s="296"/>
      <c r="Q197" s="296"/>
      <c r="R197" s="296"/>
      <c r="S197" s="400"/>
      <c r="T197" s="400"/>
      <c r="U197" s="400"/>
      <c r="V197" s="400"/>
      <c r="W197" s="400"/>
      <c r="X197" s="289"/>
      <c r="Y197" s="289"/>
    </row>
    <row r="198" spans="1:25" s="328" customFormat="1" ht="18.600000000000001" thickBot="1">
      <c r="A198" s="253"/>
      <c r="B198" s="253"/>
      <c r="C198" s="9" t="s">
        <v>300</v>
      </c>
      <c r="D198" s="392"/>
      <c r="E198" s="253"/>
      <c r="F198" s="9"/>
      <c r="G198" s="253"/>
      <c r="H198" s="253"/>
      <c r="I198" s="253"/>
      <c r="J198" s="294"/>
      <c r="K198" s="294"/>
      <c r="L198" s="295" t="s">
        <v>300</v>
      </c>
      <c r="M198" s="392"/>
      <c r="N198" s="296"/>
      <c r="O198" s="295"/>
      <c r="P198" s="296"/>
      <c r="Q198" s="296"/>
      <c r="R198" s="296"/>
      <c r="S198" s="400"/>
      <c r="T198" s="400"/>
      <c r="U198" s="400"/>
      <c r="V198" s="400"/>
      <c r="W198" s="400"/>
      <c r="X198" s="289"/>
      <c r="Y198" s="289"/>
    </row>
    <row r="199" spans="1:25" s="328" customFormat="1" ht="18.600000000000001" thickBot="1">
      <c r="A199" s="253"/>
      <c r="B199" s="253"/>
      <c r="C199" s="9"/>
      <c r="D199" s="279"/>
      <c r="E199" s="253"/>
      <c r="F199" s="9"/>
      <c r="G199" s="253"/>
      <c r="H199" s="253"/>
      <c r="I199" s="253"/>
      <c r="J199" s="294"/>
      <c r="K199" s="294"/>
      <c r="L199" s="295"/>
      <c r="M199" s="305"/>
      <c r="N199" s="296"/>
      <c r="O199" s="295"/>
      <c r="P199" s="296"/>
      <c r="Q199" s="296"/>
      <c r="R199" s="296"/>
      <c r="S199" s="400"/>
      <c r="T199" s="400"/>
      <c r="U199" s="400"/>
      <c r="V199" s="400"/>
      <c r="W199" s="400"/>
      <c r="X199" s="289"/>
      <c r="Y199" s="289"/>
    </row>
    <row r="200" spans="1:25" s="328" customFormat="1" ht="18.600000000000001" thickBot="1">
      <c r="A200" s="253"/>
      <c r="B200" s="253"/>
      <c r="C200" s="9" t="s">
        <v>247</v>
      </c>
      <c r="D200" s="392"/>
      <c r="E200" s="253"/>
      <c r="F200" s="9"/>
      <c r="G200" s="253"/>
      <c r="H200" s="253"/>
      <c r="I200" s="253"/>
      <c r="J200" s="294"/>
      <c r="K200" s="294"/>
      <c r="L200" s="295" t="s">
        <v>247</v>
      </c>
      <c r="M200" s="392"/>
      <c r="N200" s="296"/>
      <c r="O200" s="295"/>
      <c r="P200" s="296"/>
      <c r="Q200" s="296"/>
      <c r="R200" s="296"/>
      <c r="S200" s="400"/>
      <c r="T200" s="400"/>
      <c r="U200" s="400"/>
      <c r="V200" s="400"/>
      <c r="W200" s="400"/>
      <c r="X200" s="289"/>
      <c r="Y200" s="289"/>
    </row>
    <row r="201" spans="1:25" s="328" customFormat="1" ht="18.600000000000001" thickBot="1">
      <c r="A201" s="253"/>
      <c r="B201" s="253"/>
      <c r="C201" s="9"/>
      <c r="D201" s="279"/>
      <c r="E201" s="253"/>
      <c r="F201" s="9"/>
      <c r="G201" s="253"/>
      <c r="H201" s="253"/>
      <c r="I201" s="253"/>
      <c r="J201" s="294"/>
      <c r="K201" s="294"/>
      <c r="L201" s="295"/>
      <c r="M201" s="305"/>
      <c r="N201" s="296"/>
      <c r="O201" s="295"/>
      <c r="P201" s="296"/>
      <c r="Q201" s="296"/>
      <c r="R201" s="296"/>
      <c r="S201" s="400"/>
      <c r="T201" s="400"/>
      <c r="U201" s="400"/>
      <c r="V201" s="400"/>
      <c r="W201" s="400"/>
      <c r="X201" s="289"/>
      <c r="Y201" s="289"/>
    </row>
    <row r="202" spans="1:25" s="328" customFormat="1" ht="18.600000000000001" thickBot="1">
      <c r="A202" s="253"/>
      <c r="B202" s="253"/>
      <c r="C202" s="9" t="s">
        <v>248</v>
      </c>
      <c r="D202" s="392"/>
      <c r="E202" s="253"/>
      <c r="F202" s="9"/>
      <c r="G202" s="253"/>
      <c r="H202" s="253"/>
      <c r="I202" s="253"/>
      <c r="J202" s="294"/>
      <c r="K202" s="294"/>
      <c r="L202" s="295" t="s">
        <v>248</v>
      </c>
      <c r="M202" s="392"/>
      <c r="N202" s="296"/>
      <c r="O202" s="295"/>
      <c r="P202" s="296"/>
      <c r="Q202" s="296"/>
      <c r="R202" s="296"/>
      <c r="S202" s="400"/>
      <c r="T202" s="400"/>
      <c r="U202" s="400"/>
      <c r="V202" s="400"/>
      <c r="W202" s="400"/>
      <c r="X202" s="289"/>
      <c r="Y202" s="289"/>
    </row>
    <row r="203" spans="1:25" s="328" customFormat="1" ht="18.600000000000001" thickBot="1">
      <c r="A203" s="253"/>
      <c r="B203" s="253"/>
      <c r="C203" s="9"/>
      <c r="D203" s="279"/>
      <c r="E203" s="253"/>
      <c r="F203" s="9"/>
      <c r="G203" s="253"/>
      <c r="H203" s="253"/>
      <c r="I203" s="253"/>
      <c r="J203" s="294"/>
      <c r="K203" s="294"/>
      <c r="L203" s="295"/>
      <c r="M203" s="305"/>
      <c r="N203" s="296"/>
      <c r="O203" s="295"/>
      <c r="P203" s="296"/>
      <c r="Q203" s="296"/>
      <c r="R203" s="296"/>
      <c r="S203" s="400"/>
      <c r="T203" s="400"/>
      <c r="U203" s="400"/>
      <c r="V203" s="400"/>
      <c r="W203" s="400"/>
      <c r="X203" s="289"/>
      <c r="Y203" s="289"/>
    </row>
    <row r="204" spans="1:25" s="328" customFormat="1" ht="18.600000000000001" thickBot="1">
      <c r="A204" s="253"/>
      <c r="B204" s="253"/>
      <c r="C204" s="9" t="s">
        <v>357</v>
      </c>
      <c r="D204" s="392"/>
      <c r="E204" s="253"/>
      <c r="F204" s="9"/>
      <c r="G204" s="253"/>
      <c r="H204" s="253"/>
      <c r="I204" s="253"/>
      <c r="J204" s="294"/>
      <c r="K204" s="294"/>
      <c r="L204" s="295" t="s">
        <v>249</v>
      </c>
      <c r="M204" s="392"/>
      <c r="N204" s="296"/>
      <c r="O204" s="295"/>
      <c r="P204" s="296"/>
      <c r="Q204" s="296"/>
      <c r="R204" s="296"/>
      <c r="S204" s="400"/>
      <c r="T204" s="400"/>
      <c r="U204" s="400"/>
      <c r="V204" s="400"/>
      <c r="W204" s="400"/>
      <c r="X204" s="289"/>
      <c r="Y204" s="289"/>
    </row>
    <row r="205" spans="1:25" s="328" customFormat="1" ht="18.600000000000001" thickBot="1">
      <c r="A205" s="253"/>
      <c r="B205" s="253"/>
      <c r="C205" s="9"/>
      <c r="D205" s="279"/>
      <c r="E205" s="253"/>
      <c r="F205" s="9"/>
      <c r="G205" s="253"/>
      <c r="H205" s="253"/>
      <c r="I205" s="253"/>
      <c r="J205" s="294"/>
      <c r="K205" s="294"/>
      <c r="L205" s="295"/>
      <c r="M205" s="305">
        <v>3000000</v>
      </c>
      <c r="N205" s="296"/>
      <c r="O205" s="295"/>
      <c r="P205" s="296"/>
      <c r="Q205" s="296"/>
      <c r="R205" s="296"/>
      <c r="S205" s="400"/>
      <c r="T205" s="400"/>
      <c r="U205" s="400"/>
      <c r="V205" s="400"/>
      <c r="W205" s="400"/>
      <c r="X205" s="289"/>
      <c r="Y205" s="289"/>
    </row>
    <row r="206" spans="1:25" s="324" customFormat="1">
      <c r="A206" s="253"/>
      <c r="B206" s="253"/>
      <c r="C206" s="9"/>
      <c r="D206" s="392"/>
      <c r="E206" s="253"/>
      <c r="F206" s="9"/>
      <c r="G206" s="253"/>
      <c r="H206" s="253"/>
      <c r="I206" s="253"/>
      <c r="J206" s="294"/>
      <c r="K206" s="294"/>
      <c r="L206" s="295"/>
      <c r="M206" s="297"/>
      <c r="N206" s="296"/>
      <c r="O206" s="295"/>
      <c r="P206" s="296"/>
      <c r="Q206" s="296"/>
      <c r="R206" s="296"/>
      <c r="S206" s="400"/>
      <c r="T206" s="400"/>
      <c r="U206" s="400"/>
      <c r="V206" s="400"/>
      <c r="W206" s="400"/>
      <c r="X206" s="289"/>
      <c r="Y206" s="289"/>
    </row>
    <row r="207" spans="1:25" s="329" customFormat="1" ht="18.600000000000001" thickBot="1">
      <c r="A207" s="253"/>
      <c r="B207" s="253"/>
      <c r="C207" s="10" t="s">
        <v>212</v>
      </c>
      <c r="D207" s="381"/>
      <c r="E207" s="253"/>
      <c r="F207" s="9"/>
      <c r="G207" s="253"/>
      <c r="H207" s="253"/>
      <c r="I207" s="253"/>
      <c r="J207" s="294"/>
      <c r="K207" s="294"/>
      <c r="L207" s="300" t="s">
        <v>212</v>
      </c>
      <c r="M207" s="381"/>
      <c r="N207" s="296"/>
      <c r="O207" s="295"/>
      <c r="P207" s="296"/>
      <c r="Q207" s="296"/>
      <c r="R207" s="296"/>
      <c r="S207" s="400"/>
      <c r="T207" s="400"/>
      <c r="U207" s="400"/>
      <c r="V207" s="400"/>
      <c r="W207" s="400"/>
      <c r="X207" s="289"/>
      <c r="Y207" s="289"/>
    </row>
    <row r="208" spans="1:25" s="329" customFormat="1" ht="18.600000000000001" thickBot="1">
      <c r="A208" s="253"/>
      <c r="B208" s="253"/>
      <c r="C208" s="10" t="s">
        <v>275</v>
      </c>
      <c r="D208" s="279"/>
      <c r="E208" s="253"/>
      <c r="F208" s="9"/>
      <c r="G208" s="253"/>
      <c r="H208" s="253"/>
      <c r="I208" s="253"/>
      <c r="J208" s="294"/>
      <c r="K208" s="294"/>
      <c r="L208" s="300"/>
      <c r="M208" s="346" t="s">
        <v>271</v>
      </c>
      <c r="N208" s="296"/>
      <c r="O208" s="295"/>
      <c r="P208" s="296"/>
      <c r="Q208" s="296"/>
      <c r="R208" s="296"/>
      <c r="S208" s="400"/>
      <c r="T208" s="400"/>
      <c r="U208" s="400"/>
      <c r="V208" s="400"/>
      <c r="W208" s="400"/>
      <c r="X208" s="289"/>
      <c r="Y208" s="289"/>
    </row>
    <row r="209" spans="1:27" s="331" customFormat="1">
      <c r="A209" s="253"/>
      <c r="B209" s="253"/>
      <c r="C209" s="10"/>
      <c r="D209" s="294"/>
      <c r="E209" s="9"/>
      <c r="F209" s="253"/>
      <c r="G209" s="253"/>
      <c r="H209" s="253"/>
      <c r="I209" s="294"/>
      <c r="J209" s="294"/>
      <c r="K209" s="294"/>
      <c r="L209" s="300"/>
      <c r="M209" s="294"/>
      <c r="N209" s="295"/>
      <c r="O209" s="296"/>
      <c r="P209" s="296"/>
      <c r="Q209" s="296"/>
      <c r="R209" s="400"/>
      <c r="S209" s="400"/>
      <c r="T209" s="400"/>
      <c r="U209" s="400"/>
      <c r="V209" s="400"/>
      <c r="W209" s="400"/>
      <c r="X209" s="289"/>
    </row>
    <row r="210" spans="1:27" s="329" customFormat="1">
      <c r="A210" s="253"/>
      <c r="B210" s="343" t="s">
        <v>257</v>
      </c>
      <c r="C210" s="344"/>
      <c r="D210" s="345"/>
      <c r="E210" s="343"/>
      <c r="F210" s="344"/>
      <c r="G210" s="345"/>
      <c r="H210" s="253"/>
      <c r="I210" s="253"/>
      <c r="J210" s="294"/>
      <c r="K210" s="343" t="s">
        <v>257</v>
      </c>
      <c r="L210" s="344"/>
      <c r="M210" s="345"/>
      <c r="N210" s="352"/>
      <c r="O210" s="353"/>
      <c r="P210" s="352"/>
      <c r="Q210" s="296"/>
      <c r="R210" s="296"/>
      <c r="S210" s="400"/>
      <c r="T210" s="400"/>
      <c r="U210" s="400"/>
      <c r="V210" s="400"/>
      <c r="W210" s="400"/>
      <c r="X210" s="289"/>
      <c r="Y210" s="289"/>
    </row>
    <row r="211" spans="1:27" s="329" customFormat="1" ht="18.600000000000001" thickBot="1">
      <c r="A211" s="253"/>
      <c r="B211" s="253"/>
      <c r="C211" s="10" t="s">
        <v>213</v>
      </c>
      <c r="D211" s="381"/>
      <c r="E211" s="253"/>
      <c r="F211" s="9"/>
      <c r="G211" s="253"/>
      <c r="H211" s="253"/>
      <c r="I211" s="253"/>
      <c r="J211" s="294"/>
      <c r="K211" s="294"/>
      <c r="L211" s="300" t="s">
        <v>213</v>
      </c>
      <c r="M211" s="381"/>
      <c r="N211" s="296"/>
      <c r="O211" s="295"/>
      <c r="P211" s="296"/>
      <c r="Q211" s="296"/>
      <c r="R211" s="296"/>
      <c r="S211" s="400"/>
      <c r="T211" s="400"/>
      <c r="U211" s="400"/>
      <c r="V211" s="400"/>
      <c r="W211" s="400"/>
      <c r="X211" s="289"/>
      <c r="Y211" s="289"/>
    </row>
    <row r="212" spans="1:27" s="329" customFormat="1" ht="18.600000000000001" thickBot="1">
      <c r="A212" s="253"/>
      <c r="B212" s="253"/>
      <c r="C212" s="10" t="s">
        <v>275</v>
      </c>
      <c r="D212" s="284"/>
      <c r="E212" s="253"/>
      <c r="F212" s="9"/>
      <c r="G212" s="253"/>
      <c r="H212" s="253"/>
      <c r="I212" s="253"/>
      <c r="J212" s="294"/>
      <c r="K212" s="294"/>
      <c r="L212" s="300"/>
      <c r="M212" s="394" t="s">
        <v>264</v>
      </c>
      <c r="N212" s="296"/>
      <c r="O212" s="295"/>
      <c r="P212" s="296"/>
      <c r="Q212" s="296"/>
      <c r="R212" s="296"/>
      <c r="S212" s="400"/>
      <c r="T212" s="400"/>
      <c r="U212" s="400"/>
      <c r="V212" s="400"/>
      <c r="W212" s="400"/>
      <c r="X212" s="289"/>
      <c r="Y212" s="289"/>
    </row>
    <row r="213" spans="1:27" s="329" customFormat="1" ht="18.600000000000001" thickBot="1">
      <c r="A213" s="253"/>
      <c r="B213" s="253"/>
      <c r="C213" s="10" t="s">
        <v>214</v>
      </c>
      <c r="D213" s="381"/>
      <c r="E213" s="253"/>
      <c r="F213" s="9"/>
      <c r="G213" s="253"/>
      <c r="H213" s="253"/>
      <c r="I213" s="253"/>
      <c r="J213" s="294"/>
      <c r="K213" s="294"/>
      <c r="L213" s="300" t="s">
        <v>214</v>
      </c>
      <c r="M213" s="381"/>
      <c r="N213" s="296"/>
      <c r="O213" s="295"/>
      <c r="P213" s="296"/>
      <c r="Q213" s="296"/>
      <c r="R213" s="296"/>
      <c r="S213" s="400"/>
      <c r="T213" s="400"/>
      <c r="U213" s="400"/>
      <c r="V213" s="400"/>
      <c r="W213" s="400"/>
      <c r="X213" s="289"/>
      <c r="Y213" s="289"/>
    </row>
    <row r="214" spans="1:27" s="324" customFormat="1" ht="18.600000000000001" thickBot="1">
      <c r="A214" s="253"/>
      <c r="B214" s="253"/>
      <c r="C214" s="10"/>
      <c r="D214" s="279"/>
      <c r="E214" s="253"/>
      <c r="F214" s="9"/>
      <c r="G214" s="253"/>
      <c r="H214" s="253"/>
      <c r="I214" s="253"/>
      <c r="J214" s="294"/>
      <c r="K214" s="294"/>
      <c r="L214" s="300"/>
      <c r="M214" s="346"/>
      <c r="N214" s="296"/>
      <c r="O214" s="295"/>
      <c r="P214" s="296"/>
      <c r="Q214" s="296"/>
      <c r="R214" s="296"/>
      <c r="S214" s="400"/>
      <c r="T214" s="400"/>
      <c r="U214" s="400"/>
      <c r="V214" s="400"/>
      <c r="W214" s="400"/>
      <c r="X214" s="289"/>
      <c r="Y214" s="289"/>
    </row>
    <row r="215" spans="1:27" s="324" customFormat="1" ht="18.600000000000001" thickBot="1">
      <c r="A215" s="253"/>
      <c r="B215" s="253"/>
      <c r="C215" s="10" t="s">
        <v>215</v>
      </c>
      <c r="D215" s="381"/>
      <c r="E215" s="253"/>
      <c r="F215" s="9"/>
      <c r="G215" s="253"/>
      <c r="H215" s="253"/>
      <c r="I215" s="253"/>
      <c r="J215" s="294"/>
      <c r="K215" s="294"/>
      <c r="L215" s="300" t="s">
        <v>215</v>
      </c>
      <c r="M215" s="381"/>
      <c r="N215" s="296"/>
      <c r="O215" s="295"/>
      <c r="P215" s="296"/>
      <c r="Q215" s="296"/>
      <c r="R215" s="296"/>
      <c r="S215" s="400"/>
      <c r="T215" s="400"/>
      <c r="U215" s="400"/>
      <c r="V215" s="400"/>
      <c r="W215" s="400"/>
      <c r="X215" s="289"/>
      <c r="Y215" s="289"/>
    </row>
    <row r="216" spans="1:27" s="324" customFormat="1" ht="18.600000000000001" thickBot="1">
      <c r="A216" s="253"/>
      <c r="B216" s="253"/>
      <c r="C216" s="10"/>
      <c r="D216" s="279"/>
      <c r="E216" s="253"/>
      <c r="F216" s="9"/>
      <c r="G216" s="253"/>
      <c r="H216" s="253"/>
      <c r="I216" s="253"/>
      <c r="J216" s="294"/>
      <c r="K216" s="294"/>
      <c r="L216" s="300"/>
      <c r="M216" s="346">
        <v>2000000</v>
      </c>
      <c r="N216" s="296"/>
      <c r="O216" s="295"/>
      <c r="P216" s="334"/>
      <c r="Q216" s="334"/>
      <c r="R216" s="334"/>
      <c r="S216" s="405"/>
      <c r="T216" s="405"/>
      <c r="U216" s="405"/>
      <c r="V216" s="405"/>
      <c r="W216" s="405"/>
      <c r="X216" s="347"/>
      <c r="Y216" s="347"/>
      <c r="Z216" s="335"/>
      <c r="AA216" s="335"/>
    </row>
    <row r="217" spans="1:27" s="324" customFormat="1" ht="18.600000000000001" thickBot="1">
      <c r="A217" s="253"/>
      <c r="B217" s="253"/>
      <c r="C217" s="10" t="s">
        <v>216</v>
      </c>
      <c r="D217" s="381"/>
      <c r="E217" s="253"/>
      <c r="F217" s="9"/>
      <c r="G217" s="253"/>
      <c r="H217" s="253"/>
      <c r="I217" s="253"/>
      <c r="J217" s="294"/>
      <c r="K217" s="294"/>
      <c r="L217" s="300" t="s">
        <v>216</v>
      </c>
      <c r="M217" s="381"/>
      <c r="N217" s="296"/>
      <c r="O217" s="295"/>
      <c r="P217" s="334"/>
      <c r="Q217" s="334"/>
      <c r="R217" s="334"/>
      <c r="S217" s="405"/>
      <c r="T217" s="405"/>
      <c r="U217" s="405"/>
      <c r="V217" s="405"/>
      <c r="W217" s="405"/>
      <c r="X217" s="347"/>
      <c r="Y217" s="347"/>
      <c r="Z217" s="335"/>
      <c r="AA217" s="335"/>
    </row>
    <row r="218" spans="1:27" s="324" customFormat="1" ht="18.600000000000001" thickBot="1">
      <c r="A218" s="253"/>
      <c r="B218" s="253"/>
      <c r="C218" s="10"/>
      <c r="D218" s="279"/>
      <c r="E218" s="253"/>
      <c r="F218" s="9"/>
      <c r="G218" s="253"/>
      <c r="H218" s="253"/>
      <c r="I218" s="253"/>
      <c r="J218" s="294"/>
      <c r="K218" s="294"/>
      <c r="L218" s="300"/>
      <c r="M218" s="346">
        <v>56900000000</v>
      </c>
      <c r="N218" s="296"/>
      <c r="O218" s="295"/>
      <c r="P218" s="334"/>
      <c r="Q218" s="334"/>
      <c r="R218" s="334"/>
      <c r="S218" s="405"/>
      <c r="T218" s="405"/>
      <c r="U218" s="405"/>
      <c r="V218" s="405"/>
      <c r="W218" s="405"/>
      <c r="X218" s="347"/>
      <c r="Y218" s="347"/>
      <c r="Z218" s="335"/>
      <c r="AA218" s="335"/>
    </row>
    <row r="219" spans="1:27" s="2" customFormat="1">
      <c r="A219" s="5"/>
      <c r="B219" s="5"/>
      <c r="C219" s="300"/>
      <c r="D219" s="392"/>
      <c r="E219" s="299"/>
      <c r="F219" s="300"/>
      <c r="G219" s="299"/>
      <c r="H219" s="299"/>
      <c r="I219" s="5"/>
      <c r="J219" s="299"/>
      <c r="K219" s="299"/>
      <c r="L219" s="300"/>
      <c r="M219" s="392"/>
      <c r="N219" s="302"/>
      <c r="O219" s="300"/>
      <c r="P219" s="354"/>
      <c r="Q219" s="354"/>
      <c r="R219" s="354"/>
      <c r="S219" s="406"/>
      <c r="T219" s="406"/>
      <c r="U219" s="406"/>
      <c r="V219" s="406"/>
      <c r="W219" s="406"/>
      <c r="X219" s="348"/>
      <c r="Y219" s="348"/>
      <c r="Z219" s="355"/>
      <c r="AA219" s="355"/>
    </row>
    <row r="220" spans="1:27" s="2" customFormat="1" ht="18.75" customHeight="1">
      <c r="A220" s="5"/>
      <c r="B220" s="5"/>
      <c r="C220" s="420" t="s">
        <v>276</v>
      </c>
      <c r="D220" s="421"/>
      <c r="E220" s="421"/>
      <c r="F220" s="421"/>
      <c r="G220" s="421"/>
      <c r="H220" s="421"/>
      <c r="I220" s="5"/>
      <c r="J220" s="300"/>
      <c r="K220" s="299"/>
      <c r="L220" s="420" t="s">
        <v>276</v>
      </c>
      <c r="M220" s="421"/>
      <c r="N220" s="421"/>
      <c r="O220" s="421"/>
      <c r="P220" s="421"/>
      <c r="Q220" s="421"/>
      <c r="R220" s="302"/>
      <c r="S220" s="302"/>
      <c r="T220" s="302"/>
      <c r="U220" s="302"/>
      <c r="V220" s="302"/>
      <c r="W220" s="302"/>
    </row>
    <row r="221" spans="1:27" s="331" customFormat="1">
      <c r="A221" s="253"/>
      <c r="B221" s="253"/>
      <c r="C221" s="421"/>
      <c r="D221" s="421"/>
      <c r="E221" s="421"/>
      <c r="F221" s="421"/>
      <c r="G221" s="421"/>
      <c r="H221" s="421"/>
      <c r="I221" s="253"/>
      <c r="J221" s="294"/>
      <c r="K221" s="294"/>
      <c r="L221" s="421"/>
      <c r="M221" s="421"/>
      <c r="N221" s="421"/>
      <c r="O221" s="421"/>
      <c r="P221" s="421"/>
      <c r="Q221" s="421"/>
      <c r="R221" s="296"/>
      <c r="S221" s="296"/>
      <c r="T221" s="296"/>
      <c r="U221" s="296"/>
      <c r="V221" s="296"/>
      <c r="W221" s="296"/>
    </row>
    <row r="222" spans="1:27" s="2" customFormat="1" ht="18.75" customHeight="1">
      <c r="A222" s="5"/>
      <c r="B222" s="5"/>
      <c r="C222" s="417" t="s">
        <v>266</v>
      </c>
      <c r="D222" s="418"/>
      <c r="E222" s="418"/>
      <c r="F222" s="418"/>
      <c r="G222" s="418"/>
      <c r="H222" s="418"/>
      <c r="I222" s="5"/>
      <c r="J222" s="300"/>
      <c r="K222" s="299"/>
      <c r="L222" s="420" t="s">
        <v>261</v>
      </c>
      <c r="M222" s="421"/>
      <c r="N222" s="421"/>
      <c r="O222" s="421"/>
      <c r="P222" s="421"/>
      <c r="Q222" s="421"/>
      <c r="R222" s="302"/>
      <c r="S222" s="302"/>
      <c r="T222" s="302"/>
      <c r="U222" s="302"/>
      <c r="V222" s="302"/>
      <c r="W222" s="302"/>
    </row>
    <row r="223" spans="1:27" s="331" customFormat="1">
      <c r="A223" s="253"/>
      <c r="B223" s="342"/>
      <c r="C223" s="419"/>
      <c r="D223" s="419"/>
      <c r="E223" s="419"/>
      <c r="F223" s="419"/>
      <c r="G223" s="419"/>
      <c r="H223" s="419"/>
      <c r="I223" s="253"/>
      <c r="J223" s="294"/>
      <c r="K223" s="294"/>
      <c r="L223" s="421"/>
      <c r="M223" s="421"/>
      <c r="N223" s="421"/>
      <c r="O223" s="421"/>
      <c r="P223" s="421"/>
      <c r="Q223" s="421"/>
      <c r="R223" s="296"/>
      <c r="S223" s="296"/>
      <c r="T223" s="296"/>
      <c r="U223" s="296"/>
      <c r="V223" s="296"/>
      <c r="W223" s="296"/>
    </row>
    <row r="224" spans="1:27" s="329" customFormat="1">
      <c r="A224" s="253"/>
      <c r="B224" s="253"/>
      <c r="C224" s="300"/>
      <c r="D224" s="392"/>
      <c r="E224" s="294"/>
      <c r="F224" s="295"/>
      <c r="G224" s="294"/>
      <c r="H224" s="294"/>
      <c r="I224" s="253"/>
      <c r="J224" s="294"/>
      <c r="K224" s="294"/>
      <c r="L224" s="300"/>
      <c r="M224" s="392"/>
      <c r="N224" s="296"/>
      <c r="O224" s="295"/>
      <c r="P224" s="334"/>
      <c r="Q224" s="334"/>
      <c r="R224" s="334"/>
      <c r="S224" s="405"/>
      <c r="T224" s="405"/>
      <c r="U224" s="405"/>
      <c r="V224" s="405"/>
      <c r="W224" s="405"/>
      <c r="X224" s="347"/>
      <c r="Y224" s="347"/>
      <c r="Z224" s="335"/>
      <c r="AA224" s="335"/>
    </row>
    <row r="225" spans="1:27" s="329" customFormat="1">
      <c r="A225" s="253"/>
      <c r="B225" s="253" t="s">
        <v>250</v>
      </c>
      <c r="C225" s="300"/>
      <c r="D225" s="392"/>
      <c r="E225" s="294"/>
      <c r="F225" s="295"/>
      <c r="G225" s="294"/>
      <c r="H225" s="294"/>
      <c r="I225" s="253"/>
      <c r="J225" s="294"/>
      <c r="K225" s="294" t="s">
        <v>250</v>
      </c>
      <c r="L225" s="295"/>
      <c r="M225" s="297"/>
      <c r="N225" s="296"/>
      <c r="O225" s="295"/>
      <c r="P225" s="334"/>
      <c r="Q225" s="334"/>
      <c r="R225" s="334"/>
      <c r="S225" s="405"/>
      <c r="T225" s="405"/>
      <c r="U225" s="405"/>
      <c r="V225" s="405"/>
      <c r="W225" s="405"/>
      <c r="X225" s="347"/>
      <c r="Y225" s="347"/>
      <c r="Z225" s="335"/>
      <c r="AA225" s="335"/>
    </row>
    <row r="226" spans="1:27" ht="18.600000000000001" thickBot="1">
      <c r="A226" s="253"/>
      <c r="B226" s="253"/>
      <c r="C226" s="295" t="s">
        <v>251</v>
      </c>
      <c r="D226" s="294"/>
      <c r="E226" s="294"/>
      <c r="F226" s="294"/>
      <c r="G226" s="294"/>
      <c r="H226" s="294"/>
      <c r="I226" s="253"/>
      <c r="J226" s="294"/>
      <c r="K226" s="294"/>
      <c r="L226" s="295" t="s">
        <v>251</v>
      </c>
      <c r="M226" s="297"/>
      <c r="O226" s="296"/>
      <c r="P226" s="334"/>
      <c r="Q226" s="334"/>
      <c r="R226" s="334"/>
      <c r="S226" s="405"/>
      <c r="T226" s="405"/>
      <c r="U226" s="405"/>
      <c r="V226" s="405"/>
      <c r="W226" s="405"/>
      <c r="X226" s="347"/>
      <c r="Y226" s="347"/>
      <c r="Z226" s="335"/>
      <c r="AA226" s="335"/>
    </row>
    <row r="227" spans="1:27" ht="18.600000000000001" thickBot="1">
      <c r="A227" s="253"/>
      <c r="B227" s="253"/>
      <c r="D227" s="279"/>
      <c r="E227" s="253"/>
      <c r="F227" s="253"/>
      <c r="G227" s="253"/>
      <c r="H227" s="253"/>
      <c r="I227" s="253"/>
      <c r="J227" s="294"/>
      <c r="K227" s="294"/>
      <c r="M227" s="305">
        <v>10000000</v>
      </c>
      <c r="O227" s="296"/>
      <c r="P227" s="334"/>
      <c r="Q227" s="334"/>
      <c r="R227" s="334"/>
      <c r="S227" s="405"/>
      <c r="T227" s="406"/>
      <c r="U227" s="405"/>
      <c r="V227" s="405"/>
      <c r="W227" s="405"/>
      <c r="X227" s="347"/>
      <c r="Y227" s="347"/>
      <c r="Z227" s="335"/>
      <c r="AA227" s="335"/>
    </row>
    <row r="228" spans="1:27" ht="18.600000000000001" thickBot="1">
      <c r="A228" s="253"/>
      <c r="B228" s="253"/>
      <c r="C228" s="9" t="s">
        <v>173</v>
      </c>
      <c r="D228" s="253"/>
      <c r="E228" s="253"/>
      <c r="F228" s="253"/>
      <c r="G228" s="253"/>
      <c r="H228" s="253"/>
      <c r="I228" s="253"/>
      <c r="L228" s="295" t="s">
        <v>173</v>
      </c>
      <c r="O228" s="296"/>
      <c r="P228" s="334"/>
      <c r="Q228" s="334"/>
      <c r="R228" s="334"/>
      <c r="S228" s="407"/>
      <c r="T228" s="405"/>
      <c r="U228" s="405"/>
      <c r="V228" s="405"/>
      <c r="W228" s="405"/>
      <c r="X228" s="347"/>
      <c r="Y228" s="347"/>
      <c r="Z228" s="335"/>
      <c r="AA228" s="335"/>
    </row>
    <row r="229" spans="1:27" ht="18.600000000000001" thickBot="1">
      <c r="A229" s="253"/>
      <c r="B229" s="253"/>
      <c r="D229" s="279"/>
      <c r="E229" s="253"/>
      <c r="F229" s="253"/>
      <c r="G229" s="253"/>
      <c r="H229" s="253"/>
      <c r="I229" s="253"/>
      <c r="M229" s="305">
        <v>100000</v>
      </c>
      <c r="O229" s="296"/>
      <c r="P229" s="334"/>
      <c r="Q229" s="334"/>
      <c r="R229" s="334"/>
      <c r="S229" s="407"/>
      <c r="T229" s="406"/>
      <c r="U229" s="405"/>
      <c r="V229" s="405"/>
      <c r="W229" s="405"/>
      <c r="X229" s="347"/>
      <c r="Y229" s="347"/>
      <c r="Z229" s="335"/>
      <c r="AA229" s="335"/>
    </row>
    <row r="230" spans="1:27">
      <c r="A230" s="253"/>
      <c r="B230" s="253"/>
      <c r="C230" s="9" t="s">
        <v>252</v>
      </c>
      <c r="D230" s="253"/>
      <c r="E230" s="253"/>
      <c r="F230" s="253"/>
      <c r="G230" s="253"/>
      <c r="H230" s="253"/>
      <c r="I230" s="253"/>
      <c r="L230" s="295" t="s">
        <v>174</v>
      </c>
      <c r="O230" s="296"/>
      <c r="P230" s="334"/>
      <c r="Q230" s="334"/>
      <c r="R230" s="334"/>
      <c r="S230" s="407"/>
      <c r="T230" s="405"/>
      <c r="U230" s="405"/>
      <c r="V230" s="405"/>
      <c r="W230" s="405"/>
      <c r="X230" s="347"/>
      <c r="Y230" s="347"/>
      <c r="Z230" s="335"/>
      <c r="AA230" s="335"/>
    </row>
    <row r="231" spans="1:27" s="332" customFormat="1">
      <c r="A231" s="253"/>
      <c r="B231" s="342"/>
      <c r="C231" s="358"/>
      <c r="D231" s="342"/>
      <c r="E231" s="342"/>
      <c r="F231" s="342"/>
      <c r="G231" s="342"/>
      <c r="H231" s="342"/>
      <c r="I231" s="253"/>
      <c r="J231" s="296"/>
      <c r="K231" s="296"/>
      <c r="L231" s="295"/>
      <c r="M231" s="296"/>
      <c r="N231" s="296"/>
      <c r="O231" s="296"/>
      <c r="P231" s="334"/>
      <c r="Q231" s="334"/>
      <c r="R231" s="334"/>
      <c r="S231" s="407"/>
      <c r="T231" s="405"/>
      <c r="U231" s="405"/>
      <c r="V231" s="405"/>
      <c r="W231" s="405"/>
      <c r="X231" s="347"/>
      <c r="Y231" s="347"/>
      <c r="Z231" s="335"/>
      <c r="AA231" s="335"/>
    </row>
    <row r="232" spans="1:27" s="332" customFormat="1">
      <c r="A232" s="253"/>
      <c r="B232" s="253"/>
      <c r="C232" s="9"/>
      <c r="D232" s="253"/>
      <c r="E232" s="253"/>
      <c r="F232" s="253"/>
      <c r="G232" s="253"/>
      <c r="H232" s="253"/>
      <c r="I232" s="253"/>
      <c r="J232" s="296"/>
      <c r="K232" s="296"/>
      <c r="L232" s="295"/>
      <c r="M232" s="296"/>
      <c r="N232" s="296"/>
      <c r="O232" s="296"/>
      <c r="P232" s="334"/>
      <c r="Q232" s="334"/>
      <c r="R232" s="334"/>
      <c r="S232" s="407"/>
      <c r="T232" s="405"/>
      <c r="U232" s="405"/>
      <c r="V232" s="405"/>
      <c r="W232" s="405"/>
      <c r="X232" s="347"/>
      <c r="Y232" s="347"/>
      <c r="Z232" s="335"/>
      <c r="AA232" s="335"/>
    </row>
    <row r="233" spans="1:27" s="332" customFormat="1">
      <c r="B233" s="253" t="s">
        <v>358</v>
      </c>
      <c r="C233" s="9"/>
      <c r="F233" s="9"/>
      <c r="J233" s="296"/>
      <c r="K233" s="294" t="s">
        <v>358</v>
      </c>
      <c r="L233" s="295"/>
      <c r="M233" s="296"/>
      <c r="N233" s="296"/>
      <c r="O233" s="295"/>
      <c r="P233" s="296"/>
      <c r="Q233" s="296"/>
      <c r="R233" s="296"/>
      <c r="S233" s="334"/>
      <c r="T233" s="334"/>
      <c r="U233" s="334"/>
      <c r="V233" s="334"/>
      <c r="W233" s="334"/>
      <c r="X233" s="335"/>
      <c r="Y233" s="335"/>
      <c r="Z233" s="335"/>
      <c r="AA233" s="335"/>
    </row>
    <row r="234" spans="1:27" s="332" customFormat="1">
      <c r="C234" s="9"/>
      <c r="F234" s="9"/>
      <c r="J234" s="296"/>
      <c r="K234" s="296"/>
      <c r="L234" s="295"/>
      <c r="M234" s="296"/>
      <c r="N234" s="296"/>
      <c r="O234" s="295"/>
      <c r="P234" s="296"/>
      <c r="Q234" s="296"/>
      <c r="R234" s="296"/>
      <c r="S234" s="334"/>
      <c r="T234" s="334"/>
      <c r="U234" s="334"/>
      <c r="V234" s="334"/>
      <c r="W234" s="334"/>
      <c r="X234" s="335"/>
      <c r="Y234" s="335"/>
      <c r="Z234" s="335"/>
      <c r="AA234" s="335"/>
    </row>
    <row r="235" spans="1:27" s="332" customFormat="1" ht="18.600000000000001" thickBot="1">
      <c r="C235" s="9" t="s">
        <v>291</v>
      </c>
      <c r="D235" s="253"/>
      <c r="F235" s="9"/>
      <c r="J235" s="296"/>
      <c r="K235" s="296"/>
      <c r="L235" s="295" t="s">
        <v>291</v>
      </c>
      <c r="M235" s="294"/>
      <c r="N235" s="296"/>
      <c r="O235" s="295"/>
      <c r="P235" s="296"/>
      <c r="Q235" s="296"/>
      <c r="R235" s="296"/>
      <c r="S235" s="334"/>
      <c r="T235" s="334"/>
      <c r="U235" s="334"/>
      <c r="V235" s="334"/>
      <c r="W235" s="334"/>
      <c r="X235" s="335"/>
      <c r="Y235" s="335"/>
      <c r="Z235" s="335"/>
      <c r="AA235" s="335"/>
    </row>
    <row r="236" spans="1:27" s="332" customFormat="1" ht="18.600000000000001" thickBot="1">
      <c r="C236" s="9"/>
      <c r="D236" s="362"/>
      <c r="F236" s="9"/>
      <c r="J236" s="296"/>
      <c r="K236" s="296"/>
      <c r="L236" s="295"/>
      <c r="M236" s="408">
        <v>60</v>
      </c>
      <c r="N236" s="296"/>
      <c r="O236" s="295"/>
      <c r="P236" s="296"/>
      <c r="Q236" s="296"/>
      <c r="R236" s="296"/>
      <c r="S236" s="334"/>
      <c r="T236" s="334"/>
      <c r="U236" s="334"/>
      <c r="V236" s="334"/>
      <c r="W236" s="334"/>
      <c r="X236" s="335"/>
      <c r="Y236" s="335"/>
      <c r="Z236" s="335"/>
      <c r="AA236" s="335"/>
    </row>
    <row r="237" spans="1:27" s="332" customFormat="1" ht="18.600000000000001" thickBot="1">
      <c r="C237" s="9" t="s">
        <v>292</v>
      </c>
      <c r="D237" s="253"/>
      <c r="F237" s="9"/>
      <c r="J237" s="296"/>
      <c r="K237" s="296"/>
      <c r="L237" s="295" t="s">
        <v>292</v>
      </c>
      <c r="M237" s="294"/>
      <c r="N237" s="296"/>
      <c r="O237" s="295"/>
      <c r="P237" s="296"/>
      <c r="Q237" s="296"/>
      <c r="R237" s="296"/>
      <c r="S237" s="334"/>
      <c r="T237" s="334"/>
      <c r="U237" s="334"/>
      <c r="V237" s="334"/>
      <c r="W237" s="334"/>
      <c r="X237" s="335"/>
      <c r="Y237" s="335"/>
      <c r="Z237" s="335"/>
      <c r="AA237" s="335"/>
    </row>
    <row r="238" spans="1:27" s="332" customFormat="1" ht="18.600000000000001" thickBot="1">
      <c r="C238" s="9"/>
      <c r="D238" s="279"/>
      <c r="F238" s="9"/>
      <c r="J238" s="296"/>
      <c r="K238" s="296"/>
      <c r="L238" s="295"/>
      <c r="M238" s="346">
        <f>ROUNDDOWN(((M110+M124*(1-(M216/M218)))-M227-M229),-3)</f>
        <v>21482000</v>
      </c>
      <c r="N238" s="296"/>
      <c r="O238" s="295"/>
      <c r="P238" s="296"/>
      <c r="Q238" s="296"/>
      <c r="R238" s="296"/>
      <c r="S238" s="334"/>
      <c r="T238" s="334"/>
      <c r="U238" s="334"/>
      <c r="V238" s="334"/>
      <c r="W238" s="334"/>
      <c r="X238" s="335"/>
      <c r="Y238" s="335"/>
      <c r="Z238" s="335"/>
      <c r="AA238" s="335"/>
    </row>
    <row r="239" spans="1:27" s="332" customFormat="1">
      <c r="C239" s="9"/>
      <c r="F239" s="9"/>
      <c r="J239" s="296"/>
      <c r="K239" s="296"/>
      <c r="L239" s="295"/>
      <c r="M239" s="296"/>
      <c r="N239" s="296"/>
      <c r="O239" s="295"/>
      <c r="P239" s="296"/>
      <c r="Q239" s="296"/>
      <c r="R239" s="296"/>
      <c r="S239" s="334"/>
      <c r="T239" s="334"/>
      <c r="U239" s="334"/>
      <c r="V239" s="334"/>
      <c r="W239" s="334"/>
      <c r="X239" s="335"/>
      <c r="Y239" s="335"/>
      <c r="Z239" s="335"/>
      <c r="AA239" s="335"/>
    </row>
    <row r="240" spans="1:27" s="332" customFormat="1" ht="18.600000000000001" thickBot="1">
      <c r="C240" s="9" t="s">
        <v>293</v>
      </c>
      <c r="D240" s="253"/>
      <c r="F240" s="9"/>
      <c r="J240" s="296"/>
      <c r="K240" s="296"/>
      <c r="L240" s="295" t="s">
        <v>293</v>
      </c>
      <c r="M240" s="294"/>
      <c r="N240" s="296"/>
      <c r="O240" s="295"/>
      <c r="P240" s="296"/>
      <c r="Q240" s="296"/>
      <c r="R240" s="296"/>
      <c r="S240" s="334"/>
      <c r="T240" s="334"/>
      <c r="U240" s="334"/>
      <c r="V240" s="334"/>
      <c r="W240" s="334"/>
      <c r="X240" s="335"/>
      <c r="Y240" s="335"/>
      <c r="Z240" s="335"/>
      <c r="AA240" s="335"/>
    </row>
    <row r="241" spans="3:27" s="332" customFormat="1" ht="18.600000000000001" thickBot="1">
      <c r="C241" s="9"/>
      <c r="D241" s="279"/>
      <c r="F241" s="9"/>
      <c r="J241" s="296"/>
      <c r="K241" s="296"/>
      <c r="L241" s="295"/>
      <c r="M241" s="346">
        <f>M243-M238-40000</f>
        <v>9960000</v>
      </c>
      <c r="N241" s="296"/>
      <c r="O241" s="295"/>
      <c r="P241" s="296"/>
      <c r="Q241" s="296"/>
      <c r="R241" s="296"/>
      <c r="S241" s="334"/>
      <c r="T241" s="334"/>
      <c r="U241" s="334"/>
      <c r="V241" s="334"/>
      <c r="W241" s="334"/>
      <c r="X241" s="335"/>
      <c r="Y241" s="335"/>
      <c r="Z241" s="335"/>
      <c r="AA241" s="335"/>
    </row>
    <row r="242" spans="3:27" s="332" customFormat="1" ht="18.600000000000001" thickBot="1">
      <c r="C242" s="9" t="s">
        <v>294</v>
      </c>
      <c r="D242" s="253"/>
      <c r="F242" s="9"/>
      <c r="J242" s="296"/>
      <c r="K242" s="296"/>
      <c r="L242" s="295" t="s">
        <v>294</v>
      </c>
      <c r="M242" s="294"/>
      <c r="N242" s="296"/>
      <c r="O242" s="295"/>
      <c r="P242" s="296"/>
      <c r="Q242" s="296"/>
      <c r="R242" s="296"/>
      <c r="S242" s="334"/>
      <c r="T242" s="334"/>
      <c r="U242" s="334"/>
      <c r="V242" s="334"/>
      <c r="W242" s="334"/>
      <c r="X242" s="335"/>
      <c r="Y242" s="335"/>
      <c r="Z242" s="335"/>
      <c r="AA242" s="335"/>
    </row>
    <row r="243" spans="3:27" s="332" customFormat="1" ht="18.600000000000001" thickBot="1">
      <c r="C243" s="9"/>
      <c r="D243" s="279"/>
      <c r="F243" s="9"/>
      <c r="J243" s="296"/>
      <c r="K243" s="296"/>
      <c r="L243" s="295"/>
      <c r="M243" s="346">
        <f>M238+10000000</f>
        <v>31482000</v>
      </c>
      <c r="N243" s="296"/>
      <c r="O243" s="409"/>
      <c r="P243" s="296"/>
      <c r="Q243" s="296"/>
      <c r="R243" s="296"/>
      <c r="S243" s="334"/>
      <c r="T243" s="334"/>
      <c r="U243" s="334"/>
      <c r="V243" s="334"/>
      <c r="W243" s="334"/>
      <c r="X243" s="335"/>
      <c r="Y243" s="335"/>
      <c r="Z243" s="335"/>
      <c r="AA243" s="335"/>
    </row>
    <row r="244" spans="3:27" s="332" customFormat="1">
      <c r="C244" s="9"/>
      <c r="F244" s="9"/>
      <c r="J244" s="296"/>
      <c r="K244" s="296"/>
      <c r="L244" s="295"/>
      <c r="M244" s="296"/>
      <c r="N244" s="296"/>
      <c r="O244" s="295"/>
      <c r="P244" s="296"/>
      <c r="Q244" s="296"/>
      <c r="R244" s="296"/>
      <c r="S244" s="334"/>
      <c r="T244" s="334"/>
      <c r="U244" s="334"/>
      <c r="V244" s="334"/>
      <c r="W244" s="334"/>
      <c r="X244" s="335"/>
      <c r="Y244" s="335"/>
      <c r="Z244" s="335"/>
      <c r="AA244" s="335"/>
    </row>
    <row r="245" spans="3:27" s="332" customFormat="1" ht="18.600000000000001" thickBot="1">
      <c r="C245" s="9" t="s">
        <v>295</v>
      </c>
      <c r="D245" s="253"/>
      <c r="F245" s="9"/>
      <c r="J245" s="296"/>
      <c r="K245" s="296"/>
      <c r="L245" s="295" t="s">
        <v>295</v>
      </c>
      <c r="M245" s="294"/>
      <c r="N245" s="296"/>
      <c r="O245" s="295"/>
      <c r="P245" s="296"/>
      <c r="Q245" s="296"/>
      <c r="R245" s="296"/>
      <c r="S245" s="334"/>
      <c r="T245" s="334"/>
      <c r="U245" s="334"/>
      <c r="V245" s="334"/>
      <c r="W245" s="334"/>
      <c r="X245" s="335"/>
      <c r="Y245" s="335"/>
      <c r="Z245" s="335"/>
      <c r="AA245" s="335"/>
    </row>
    <row r="246" spans="3:27" s="332" customFormat="1" ht="18.600000000000001" thickBot="1">
      <c r="C246" s="9"/>
      <c r="D246" s="279"/>
      <c r="F246" s="9"/>
      <c r="J246" s="296"/>
      <c r="K246" s="296"/>
      <c r="L246" s="295"/>
      <c r="M246" s="346">
        <f>M241/M236</f>
        <v>166000</v>
      </c>
      <c r="N246" s="296"/>
      <c r="O246" s="295"/>
      <c r="P246" s="296"/>
      <c r="Q246" s="296"/>
      <c r="R246" s="296"/>
      <c r="S246" s="334"/>
      <c r="T246" s="334"/>
      <c r="U246" s="334"/>
      <c r="V246" s="334"/>
      <c r="W246" s="334"/>
      <c r="X246" s="335"/>
      <c r="Y246" s="335"/>
      <c r="Z246" s="335"/>
      <c r="AA246" s="335"/>
    </row>
    <row r="247" spans="3:27" s="332" customFormat="1" ht="18.600000000000001" thickBot="1">
      <c r="C247" s="9" t="s">
        <v>296</v>
      </c>
      <c r="D247" s="253"/>
      <c r="F247" s="9"/>
      <c r="J247" s="296"/>
      <c r="K247" s="296"/>
      <c r="L247" s="295" t="s">
        <v>296</v>
      </c>
      <c r="M247" s="294"/>
      <c r="N247" s="296"/>
      <c r="O247" s="295"/>
      <c r="P247" s="296"/>
      <c r="Q247" s="296"/>
      <c r="R247" s="296"/>
      <c r="S247" s="334"/>
      <c r="T247" s="334"/>
      <c r="U247" s="334"/>
      <c r="V247" s="334"/>
      <c r="W247" s="334"/>
      <c r="X247" s="335"/>
      <c r="Y247" s="335"/>
      <c r="Z247" s="335"/>
      <c r="AA247" s="335"/>
    </row>
    <row r="248" spans="3:27" s="332" customFormat="1" ht="18.600000000000001" thickBot="1">
      <c r="C248" s="9"/>
      <c r="D248" s="279"/>
      <c r="F248" s="9"/>
      <c r="J248" s="296"/>
      <c r="K248" s="296"/>
      <c r="L248" s="295"/>
      <c r="M248" s="346">
        <f>M243/M236</f>
        <v>524700</v>
      </c>
      <c r="N248" s="296"/>
      <c r="O248" s="295"/>
      <c r="P248" s="296"/>
      <c r="Q248" s="296"/>
      <c r="R248" s="296"/>
      <c r="S248" s="334"/>
      <c r="T248" s="334"/>
      <c r="U248" s="334"/>
      <c r="V248" s="334"/>
      <c r="W248" s="334"/>
      <c r="X248" s="335"/>
      <c r="Y248" s="335"/>
      <c r="Z248" s="335"/>
      <c r="AA248" s="335"/>
    </row>
    <row r="249" spans="3:27" s="332" customFormat="1">
      <c r="C249" s="9" t="s">
        <v>304</v>
      </c>
      <c r="F249" s="9"/>
      <c r="J249" s="296"/>
      <c r="K249" s="296"/>
      <c r="L249" s="295" t="s">
        <v>304</v>
      </c>
      <c r="M249" s="296"/>
      <c r="N249" s="296"/>
      <c r="O249" s="295"/>
      <c r="P249" s="296"/>
      <c r="Q249" s="296"/>
      <c r="R249" s="296"/>
      <c r="S249" s="334"/>
      <c r="T249" s="334"/>
      <c r="U249" s="334"/>
      <c r="V249" s="334"/>
      <c r="W249" s="334"/>
      <c r="X249" s="335"/>
      <c r="Y249" s="335"/>
      <c r="Z249" s="335"/>
      <c r="AA249" s="335"/>
    </row>
    <row r="250" spans="3:27">
      <c r="P250" s="334"/>
      <c r="Q250" s="334"/>
      <c r="R250" s="334"/>
      <c r="S250" s="405"/>
      <c r="T250" s="405"/>
      <c r="U250" s="405"/>
      <c r="V250" s="405"/>
      <c r="W250" s="405"/>
      <c r="X250" s="347"/>
      <c r="Y250" s="347"/>
      <c r="Z250" s="335"/>
      <c r="AA250" s="335"/>
    </row>
    <row r="251" spans="3:27">
      <c r="P251" s="334"/>
      <c r="Q251" s="334"/>
      <c r="R251" s="334"/>
      <c r="S251" s="405"/>
      <c r="T251" s="405"/>
      <c r="U251" s="405"/>
      <c r="V251" s="405"/>
      <c r="W251" s="405"/>
      <c r="X251" s="347"/>
      <c r="Y251" s="347"/>
      <c r="Z251" s="335"/>
      <c r="AA251" s="335"/>
    </row>
    <row r="252" spans="3:27">
      <c r="P252" s="334"/>
      <c r="Q252" s="334"/>
      <c r="R252" s="334"/>
      <c r="S252" s="334"/>
      <c r="T252" s="334"/>
      <c r="U252" s="334"/>
      <c r="V252" s="334"/>
      <c r="W252" s="334"/>
      <c r="X252" s="335"/>
      <c r="Y252" s="335"/>
      <c r="Z252" s="335"/>
      <c r="AA252" s="335"/>
    </row>
    <row r="253" spans="3:27">
      <c r="P253" s="334"/>
      <c r="Q253" s="334"/>
      <c r="R253" s="334"/>
      <c r="S253" s="334"/>
      <c r="T253" s="334"/>
      <c r="U253" s="334"/>
      <c r="V253" s="334"/>
      <c r="W253" s="334"/>
      <c r="X253" s="335"/>
      <c r="Y253" s="335"/>
      <c r="Z253" s="335"/>
      <c r="AA253" s="335"/>
    </row>
    <row r="254" spans="3:27">
      <c r="P254" s="334"/>
      <c r="Q254" s="334"/>
      <c r="R254" s="334"/>
      <c r="S254" s="334"/>
      <c r="T254" s="334"/>
      <c r="U254" s="334"/>
      <c r="V254" s="334"/>
      <c r="W254" s="334"/>
      <c r="X254" s="335"/>
      <c r="Y254" s="335"/>
      <c r="Z254" s="335"/>
      <c r="AA254" s="335"/>
    </row>
    <row r="255" spans="3:27">
      <c r="P255" s="334"/>
      <c r="Q255" s="334"/>
      <c r="R255" s="334"/>
      <c r="S255" s="334"/>
      <c r="T255" s="334"/>
      <c r="U255" s="334"/>
      <c r="V255" s="334"/>
      <c r="W255" s="334"/>
      <c r="X255" s="335"/>
      <c r="Y255" s="335"/>
      <c r="Z255" s="335"/>
      <c r="AA255" s="335"/>
    </row>
    <row r="256" spans="3:27">
      <c r="P256" s="334"/>
      <c r="Q256" s="334"/>
      <c r="R256" s="334"/>
      <c r="S256" s="334"/>
      <c r="T256" s="334"/>
      <c r="U256" s="334"/>
      <c r="V256" s="334"/>
      <c r="W256" s="334"/>
      <c r="X256" s="335"/>
      <c r="Y256" s="335"/>
      <c r="Z256" s="335"/>
      <c r="AA256" s="335"/>
    </row>
    <row r="257" spans="16:27">
      <c r="P257" s="334"/>
      <c r="Q257" s="334"/>
      <c r="R257" s="334"/>
      <c r="S257" s="334"/>
      <c r="T257" s="334"/>
      <c r="U257" s="334"/>
      <c r="V257" s="334"/>
      <c r="W257" s="334"/>
      <c r="X257" s="335"/>
      <c r="Y257" s="335"/>
      <c r="Z257" s="335"/>
      <c r="AA257" s="335"/>
    </row>
    <row r="258" spans="16:27">
      <c r="P258" s="334"/>
      <c r="Q258" s="334"/>
      <c r="R258" s="334"/>
      <c r="S258" s="334"/>
      <c r="T258" s="334"/>
      <c r="U258" s="334"/>
      <c r="V258" s="334"/>
      <c r="W258" s="334"/>
      <c r="X258" s="335"/>
      <c r="Y258" s="335"/>
      <c r="Z258" s="335"/>
      <c r="AA258" s="335"/>
    </row>
    <row r="259" spans="16:27">
      <c r="P259" s="334"/>
      <c r="Q259" s="334"/>
      <c r="R259" s="334"/>
      <c r="S259" s="334"/>
      <c r="T259" s="334"/>
      <c r="U259" s="334"/>
      <c r="V259" s="334"/>
      <c r="W259" s="334"/>
      <c r="X259" s="335"/>
      <c r="Y259" s="335"/>
      <c r="Z259" s="335"/>
      <c r="AA259" s="335"/>
    </row>
    <row r="260" spans="16:27">
      <c r="P260" s="334"/>
      <c r="Q260" s="334"/>
      <c r="R260" s="334"/>
      <c r="S260" s="334"/>
      <c r="T260" s="334"/>
      <c r="U260" s="334"/>
      <c r="V260" s="334"/>
      <c r="W260" s="334"/>
      <c r="X260" s="335"/>
      <c r="Y260" s="335"/>
      <c r="Z260" s="335"/>
      <c r="AA260" s="335"/>
    </row>
    <row r="261" spans="16:27">
      <c r="P261" s="334"/>
      <c r="Q261" s="334"/>
      <c r="R261" s="334"/>
      <c r="S261" s="334"/>
      <c r="T261" s="334"/>
      <c r="U261" s="334"/>
      <c r="V261" s="334"/>
      <c r="W261" s="334"/>
      <c r="X261" s="335"/>
      <c r="Y261" s="335"/>
      <c r="Z261" s="335"/>
      <c r="AA261" s="335"/>
    </row>
    <row r="262" spans="16:27">
      <c r="P262" s="334"/>
      <c r="Q262" s="334"/>
      <c r="R262" s="334"/>
      <c r="S262" s="334"/>
      <c r="T262" s="334"/>
      <c r="U262" s="334"/>
      <c r="V262" s="334"/>
      <c r="W262" s="334"/>
      <c r="X262" s="335"/>
      <c r="Y262" s="335"/>
      <c r="Z262" s="335"/>
      <c r="AA262" s="335"/>
    </row>
    <row r="263" spans="16:27">
      <c r="P263" s="334"/>
      <c r="Q263" s="334"/>
      <c r="R263" s="334"/>
      <c r="S263" s="334"/>
      <c r="T263" s="334"/>
      <c r="U263" s="334"/>
      <c r="V263" s="334"/>
      <c r="W263" s="334"/>
      <c r="X263" s="335"/>
      <c r="Y263" s="335"/>
      <c r="Z263" s="335"/>
      <c r="AA263" s="335"/>
    </row>
    <row r="264" spans="16:27">
      <c r="P264" s="334"/>
      <c r="Q264" s="334"/>
      <c r="R264" s="334"/>
      <c r="S264" s="334"/>
      <c r="T264" s="334"/>
      <c r="U264" s="334"/>
      <c r="V264" s="334"/>
      <c r="W264" s="334"/>
      <c r="X264" s="335"/>
      <c r="Y264" s="335"/>
      <c r="Z264" s="335"/>
      <c r="AA264" s="335"/>
    </row>
    <row r="265" spans="16:27">
      <c r="P265" s="334"/>
      <c r="Q265" s="334"/>
      <c r="R265" s="334"/>
      <c r="S265" s="334"/>
      <c r="T265" s="334"/>
      <c r="U265" s="334"/>
      <c r="V265" s="334"/>
      <c r="W265" s="334"/>
      <c r="X265" s="335"/>
      <c r="Y265" s="335"/>
      <c r="Z265" s="335"/>
      <c r="AA265" s="335"/>
    </row>
    <row r="266" spans="16:27">
      <c r="P266" s="334"/>
      <c r="Q266" s="334"/>
      <c r="R266" s="334"/>
      <c r="S266" s="334"/>
      <c r="T266" s="334"/>
      <c r="U266" s="334"/>
      <c r="V266" s="334"/>
      <c r="W266" s="334"/>
      <c r="X266" s="335"/>
      <c r="Y266" s="335"/>
      <c r="Z266" s="335"/>
      <c r="AA266" s="335"/>
    </row>
    <row r="267" spans="16:27">
      <c r="P267" s="334"/>
      <c r="Q267" s="334"/>
      <c r="R267" s="334"/>
      <c r="S267" s="334"/>
      <c r="T267" s="334"/>
      <c r="U267" s="334"/>
      <c r="V267" s="334"/>
      <c r="W267" s="334"/>
      <c r="X267" s="335"/>
      <c r="Y267" s="335"/>
      <c r="Z267" s="335"/>
      <c r="AA267" s="335"/>
    </row>
    <row r="268" spans="16:27">
      <c r="P268" s="334"/>
      <c r="Q268" s="334"/>
      <c r="R268" s="334"/>
      <c r="S268" s="334"/>
      <c r="T268" s="334"/>
      <c r="U268" s="334"/>
      <c r="V268" s="334"/>
      <c r="W268" s="334"/>
      <c r="X268" s="335"/>
      <c r="Y268" s="335"/>
      <c r="Z268" s="335"/>
      <c r="AA268" s="335"/>
    </row>
    <row r="269" spans="16:27">
      <c r="P269" s="334"/>
      <c r="Q269" s="334"/>
      <c r="R269" s="334"/>
      <c r="S269" s="334"/>
      <c r="T269" s="334"/>
      <c r="U269" s="334"/>
      <c r="V269" s="334"/>
      <c r="W269" s="334"/>
      <c r="X269" s="335"/>
      <c r="Y269" s="335"/>
      <c r="Z269" s="335"/>
      <c r="AA269" s="335"/>
    </row>
    <row r="270" spans="16:27">
      <c r="P270" s="334"/>
      <c r="Q270" s="334"/>
      <c r="R270" s="334"/>
      <c r="S270" s="334"/>
      <c r="T270" s="334"/>
      <c r="U270" s="334"/>
      <c r="V270" s="334"/>
      <c r="W270" s="334"/>
      <c r="X270" s="335"/>
      <c r="Y270" s="335"/>
      <c r="Z270" s="335"/>
      <c r="AA270" s="335"/>
    </row>
    <row r="271" spans="16:27">
      <c r="P271" s="334"/>
      <c r="Q271" s="334"/>
      <c r="R271" s="334"/>
      <c r="S271" s="334"/>
      <c r="T271" s="334"/>
      <c r="U271" s="334"/>
      <c r="V271" s="334"/>
      <c r="W271" s="334"/>
      <c r="X271" s="335"/>
      <c r="Y271" s="335"/>
      <c r="Z271" s="335"/>
      <c r="AA271" s="335"/>
    </row>
    <row r="272" spans="16:27">
      <c r="P272" s="334"/>
      <c r="Q272" s="334"/>
      <c r="R272" s="334"/>
      <c r="S272" s="334"/>
      <c r="T272" s="334"/>
      <c r="U272" s="334"/>
      <c r="V272" s="334"/>
      <c r="W272" s="334"/>
      <c r="X272" s="335"/>
      <c r="Y272" s="335"/>
      <c r="Z272" s="335"/>
      <c r="AA272" s="335"/>
    </row>
    <row r="273" spans="16:27">
      <c r="P273" s="334"/>
      <c r="Q273" s="334"/>
      <c r="R273" s="334"/>
      <c r="S273" s="334"/>
      <c r="T273" s="334"/>
      <c r="U273" s="334"/>
      <c r="V273" s="334"/>
      <c r="W273" s="334"/>
      <c r="X273" s="335"/>
      <c r="Y273" s="335"/>
      <c r="Z273" s="335"/>
      <c r="AA273" s="335"/>
    </row>
  </sheetData>
  <sheetProtection algorithmName="SHA-512" hashValue="K5M74JOoZTg2v+3+DqGjqjLO/BxvuWse4HAUPm2JTlLJMDH/5It6NT9n8CzCw28QTAesNddc4jRTDI1wnj5lCA==" saltValue="O3eDQGefohEpZtOHYlXNzg==" spinCount="100000" sheet="1" selectLockedCells="1"/>
  <mergeCells count="14">
    <mergeCell ref="C220:H221"/>
    <mergeCell ref="L220:Q221"/>
    <mergeCell ref="C222:H223"/>
    <mergeCell ref="L222:Q223"/>
    <mergeCell ref="M112:Q113"/>
    <mergeCell ref="D112:H113"/>
    <mergeCell ref="C97:H98"/>
    <mergeCell ref="L97:Q98"/>
    <mergeCell ref="C44:H45"/>
    <mergeCell ref="L44:Q45"/>
    <mergeCell ref="C46:H47"/>
    <mergeCell ref="L46:Q47"/>
    <mergeCell ref="C95:H96"/>
    <mergeCell ref="L95:Q96"/>
  </mergeCells>
  <phoneticPr fontId="1"/>
  <conditionalFormatting sqref="D8">
    <cfRule type="expression" dxfId="496" priority="342">
      <formula>$D$8&lt;&gt;""</formula>
    </cfRule>
  </conditionalFormatting>
  <conditionalFormatting sqref="G8">
    <cfRule type="expression" dxfId="495" priority="341">
      <formula>$G$8&lt;&gt;""</formula>
    </cfRule>
  </conditionalFormatting>
  <conditionalFormatting sqref="D10">
    <cfRule type="expression" dxfId="494" priority="340">
      <formula>$D$10&lt;&gt;""</formula>
    </cfRule>
  </conditionalFormatting>
  <conditionalFormatting sqref="D12">
    <cfRule type="expression" dxfId="493" priority="339">
      <formula>$D$12&lt;&gt;""</formula>
    </cfRule>
  </conditionalFormatting>
  <conditionalFormatting sqref="D14">
    <cfRule type="expression" dxfId="492" priority="338">
      <formula>$D$14&lt;&gt;""</formula>
    </cfRule>
  </conditionalFormatting>
  <conditionalFormatting sqref="D16">
    <cfRule type="expression" dxfId="491" priority="337">
      <formula>$D$16&lt;&gt;""</formula>
    </cfRule>
  </conditionalFormatting>
  <conditionalFormatting sqref="D21">
    <cfRule type="expression" dxfId="490" priority="336">
      <formula>$D$21&lt;&gt;""</formula>
    </cfRule>
  </conditionalFormatting>
  <conditionalFormatting sqref="D19">
    <cfRule type="expression" dxfId="489" priority="335">
      <formula>$D$19&lt;&gt;""</formula>
    </cfRule>
  </conditionalFormatting>
  <conditionalFormatting sqref="D23">
    <cfRule type="expression" dxfId="488" priority="334">
      <formula>$D$23&lt;&gt;""</formula>
    </cfRule>
  </conditionalFormatting>
  <conditionalFormatting sqref="G12">
    <cfRule type="expression" dxfId="487" priority="332">
      <formula>$G$12&lt;&gt;""</formula>
    </cfRule>
  </conditionalFormatting>
  <conditionalFormatting sqref="G14">
    <cfRule type="expression" dxfId="486" priority="331">
      <formula>$G$14&lt;&gt;""</formula>
    </cfRule>
  </conditionalFormatting>
  <conditionalFormatting sqref="G16">
    <cfRule type="expression" dxfId="485" priority="330">
      <formula>$G$16&lt;&gt;""</formula>
    </cfRule>
  </conditionalFormatting>
  <conditionalFormatting sqref="G21">
    <cfRule type="expression" dxfId="484" priority="329">
      <formula>$G$21&lt;&gt;""</formula>
    </cfRule>
  </conditionalFormatting>
  <conditionalFormatting sqref="G19">
    <cfRule type="expression" dxfId="483" priority="328">
      <formula>$G$19&lt;&gt;""</formula>
    </cfRule>
  </conditionalFormatting>
  <conditionalFormatting sqref="G23">
    <cfRule type="expression" dxfId="482" priority="327">
      <formula>$G$23&lt;&gt;""</formula>
    </cfRule>
  </conditionalFormatting>
  <conditionalFormatting sqref="D59">
    <cfRule type="expression" dxfId="481" priority="326">
      <formula>$D$59&lt;&gt;""</formula>
    </cfRule>
  </conditionalFormatting>
  <conditionalFormatting sqref="D61">
    <cfRule type="expression" dxfId="480" priority="325">
      <formula>$D$61&lt;&gt;""</formula>
    </cfRule>
  </conditionalFormatting>
  <conditionalFormatting sqref="D63">
    <cfRule type="expression" dxfId="479" priority="324">
      <formula>$D$63&lt;&gt;""</formula>
    </cfRule>
  </conditionalFormatting>
  <conditionalFormatting sqref="D65">
    <cfRule type="expression" dxfId="478" priority="323">
      <formula>$D$65&lt;&gt;""</formula>
    </cfRule>
  </conditionalFormatting>
  <conditionalFormatting sqref="D67">
    <cfRule type="expression" dxfId="477" priority="322">
      <formula>$D$67&lt;&gt;""</formula>
    </cfRule>
  </conditionalFormatting>
  <conditionalFormatting sqref="D72">
    <cfRule type="expression" dxfId="476" priority="321">
      <formula>$D$72&lt;&gt;""</formula>
    </cfRule>
  </conditionalFormatting>
  <conditionalFormatting sqref="D70">
    <cfRule type="expression" dxfId="475" priority="320">
      <formula>$D$70&lt;&gt;""</formula>
    </cfRule>
  </conditionalFormatting>
  <conditionalFormatting sqref="D74 D224:D225 M224">
    <cfRule type="expression" dxfId="474" priority="319">
      <formula>$D$74&lt;&gt;""</formula>
    </cfRule>
  </conditionalFormatting>
  <conditionalFormatting sqref="G59">
    <cfRule type="expression" dxfId="473" priority="318">
      <formula>$G$59&lt;&gt;""</formula>
    </cfRule>
  </conditionalFormatting>
  <conditionalFormatting sqref="G61">
    <cfRule type="expression" dxfId="472" priority="317">
      <formula>$G$61&lt;&gt;""</formula>
    </cfRule>
  </conditionalFormatting>
  <conditionalFormatting sqref="G63">
    <cfRule type="expression" dxfId="471" priority="316">
      <formula>$G$63&lt;&gt;""</formula>
    </cfRule>
  </conditionalFormatting>
  <conditionalFormatting sqref="G65">
    <cfRule type="expression" dxfId="470" priority="315">
      <formula>$G$65&lt;&gt;""</formula>
    </cfRule>
  </conditionalFormatting>
  <conditionalFormatting sqref="G67">
    <cfRule type="expression" dxfId="469" priority="314">
      <formula>$G$67&lt;&gt;""</formula>
    </cfRule>
  </conditionalFormatting>
  <conditionalFormatting sqref="G72">
    <cfRule type="expression" dxfId="468" priority="313">
      <formula>$G$72&lt;&gt;""</formula>
    </cfRule>
  </conditionalFormatting>
  <conditionalFormatting sqref="G70">
    <cfRule type="expression" dxfId="467" priority="312">
      <formula>$G$70&lt;&gt;""</formula>
    </cfRule>
  </conditionalFormatting>
  <conditionalFormatting sqref="G74">
    <cfRule type="expression" dxfId="466" priority="311">
      <formula>$G$74&lt;&gt;""</formula>
    </cfRule>
  </conditionalFormatting>
  <conditionalFormatting sqref="D121">
    <cfRule type="expression" dxfId="465" priority="310">
      <formula>$D$121&lt;&gt;""</formula>
    </cfRule>
  </conditionalFormatting>
  <conditionalFormatting sqref="D124:D125">
    <cfRule type="expression" dxfId="464" priority="309">
      <formula>$D$124&lt;&gt;""</formula>
    </cfRule>
  </conditionalFormatting>
  <conditionalFormatting sqref="D227">
    <cfRule type="expression" dxfId="463" priority="308">
      <formula>$D$227&lt;&gt;""</formula>
    </cfRule>
  </conditionalFormatting>
  <conditionalFormatting sqref="D229">
    <cfRule type="expression" dxfId="462" priority="307">
      <formula>$D$229&lt;&gt;""</formula>
    </cfRule>
  </conditionalFormatting>
  <conditionalFormatting sqref="G10">
    <cfRule type="expression" dxfId="461" priority="305">
      <formula>$G$10&lt;&gt;""</formula>
    </cfRule>
  </conditionalFormatting>
  <conditionalFormatting sqref="D28">
    <cfRule type="expression" dxfId="460" priority="304">
      <formula>$D$28&lt;&gt;""</formula>
    </cfRule>
  </conditionalFormatting>
  <conditionalFormatting sqref="D33">
    <cfRule type="expression" dxfId="459" priority="303">
      <formula>$D$33&lt;&gt;""</formula>
    </cfRule>
  </conditionalFormatting>
  <conditionalFormatting sqref="D32">
    <cfRule type="expression" dxfId="458" priority="301">
      <formula>$D$32&lt;&gt;""</formula>
    </cfRule>
  </conditionalFormatting>
  <conditionalFormatting sqref="D36">
    <cfRule type="expression" dxfId="457" priority="300">
      <formula>$D$36&lt;&gt;""</formula>
    </cfRule>
  </conditionalFormatting>
  <conditionalFormatting sqref="D38">
    <cfRule type="expression" dxfId="456" priority="299">
      <formula>$D$38&lt;&gt;""</formula>
    </cfRule>
  </conditionalFormatting>
  <conditionalFormatting sqref="D40">
    <cfRule type="expression" dxfId="455" priority="298">
      <formula>$D$40&lt;&gt;""</formula>
    </cfRule>
  </conditionalFormatting>
  <conditionalFormatting sqref="D42:D43">
    <cfRule type="expression" dxfId="454" priority="297">
      <formula>$D$42&lt;&gt;""</formula>
    </cfRule>
  </conditionalFormatting>
  <conditionalFormatting sqref="G29:G30">
    <cfRule type="expression" dxfId="453" priority="296">
      <formula>$D$74&lt;&gt;""</formula>
    </cfRule>
  </conditionalFormatting>
  <conditionalFormatting sqref="G33">
    <cfRule type="expression" dxfId="452" priority="295">
      <formula>$G$33&lt;&gt;""</formula>
    </cfRule>
  </conditionalFormatting>
  <conditionalFormatting sqref="G38">
    <cfRule type="expression" dxfId="451" priority="291">
      <formula>$G$38&lt;&gt;""</formula>
    </cfRule>
  </conditionalFormatting>
  <conditionalFormatting sqref="G40">
    <cfRule type="expression" dxfId="450" priority="290">
      <formula>$G$40&lt;&gt;""</formula>
    </cfRule>
  </conditionalFormatting>
  <conditionalFormatting sqref="G42">
    <cfRule type="expression" dxfId="449" priority="289">
      <formula>$G$42&lt;&gt;""</formula>
    </cfRule>
  </conditionalFormatting>
  <conditionalFormatting sqref="D166">
    <cfRule type="expression" dxfId="448" priority="236">
      <formula>$D$166&lt;&gt;""</formula>
    </cfRule>
  </conditionalFormatting>
  <conditionalFormatting sqref="D173:D175">
    <cfRule type="expression" dxfId="447" priority="234">
      <formula>$D$121&lt;&gt;""</formula>
    </cfRule>
  </conditionalFormatting>
  <conditionalFormatting sqref="D189">
    <cfRule type="expression" dxfId="446" priority="232">
      <formula>$D$121&lt;&gt;""</formula>
    </cfRule>
  </conditionalFormatting>
  <conditionalFormatting sqref="D199">
    <cfRule type="expression" dxfId="445" priority="224">
      <formula>$D$199&lt;&gt;""</formula>
    </cfRule>
  </conditionalFormatting>
  <conditionalFormatting sqref="D172">
    <cfRule type="expression" dxfId="444" priority="218">
      <formula>$D$121&lt;&gt;""</formula>
    </cfRule>
  </conditionalFormatting>
  <conditionalFormatting sqref="D180">
    <cfRule type="expression" dxfId="443" priority="216">
      <formula>$D$121&lt;&gt;""</formula>
    </cfRule>
  </conditionalFormatting>
  <conditionalFormatting sqref="D216">
    <cfRule type="expression" dxfId="442" priority="211">
      <formula>$D$216&lt;&gt;""</formula>
    </cfRule>
  </conditionalFormatting>
  <conditionalFormatting sqref="D214">
    <cfRule type="expression" dxfId="441" priority="212">
      <formula>$D$214&lt;&gt;""</formula>
    </cfRule>
  </conditionalFormatting>
  <conditionalFormatting sqref="D218">
    <cfRule type="expression" dxfId="440" priority="210">
      <formula>$D$218</formula>
    </cfRule>
  </conditionalFormatting>
  <conditionalFormatting sqref="G36">
    <cfRule type="expression" dxfId="439" priority="209">
      <formula>$G$36&lt;&gt;""</formula>
    </cfRule>
  </conditionalFormatting>
  <conditionalFormatting sqref="G6">
    <cfRule type="expression" dxfId="438" priority="205">
      <formula>$G$6&lt;&gt;""</formula>
    </cfRule>
  </conditionalFormatting>
  <conditionalFormatting sqref="G28">
    <cfRule type="expression" dxfId="437" priority="204">
      <formula>$G$28&lt;&gt;""</formula>
    </cfRule>
  </conditionalFormatting>
  <conditionalFormatting sqref="G32">
    <cfRule type="expression" dxfId="436" priority="203">
      <formula>$G$32&lt;&gt;""</formula>
    </cfRule>
  </conditionalFormatting>
  <conditionalFormatting sqref="D57">
    <cfRule type="expression" dxfId="435" priority="200">
      <formula>$D$6&lt;&gt;""</formula>
    </cfRule>
    <cfRule type="expression" dxfId="434" priority="201">
      <formula>$D$6&lt;&gt;""</formula>
    </cfRule>
    <cfRule type="expression" dxfId="433" priority="202">
      <formula>$D$8&lt;&gt;""</formula>
    </cfRule>
  </conditionalFormatting>
  <conditionalFormatting sqref="G57">
    <cfRule type="expression" dxfId="432" priority="197">
      <formula>$D$6&lt;&gt;""</formula>
    </cfRule>
    <cfRule type="expression" dxfId="431" priority="198">
      <formula>$D$6&lt;&gt;""</formula>
    </cfRule>
    <cfRule type="expression" dxfId="430" priority="199">
      <formula>$D$8&lt;&gt;""</formula>
    </cfRule>
  </conditionalFormatting>
  <conditionalFormatting sqref="D79">
    <cfRule type="expression" dxfId="429" priority="196">
      <formula>$D$79&lt;&gt;""</formula>
    </cfRule>
  </conditionalFormatting>
  <conditionalFormatting sqref="D84">
    <cfRule type="expression" dxfId="428" priority="195">
      <formula>$D$84&lt;&gt;""</formula>
    </cfRule>
  </conditionalFormatting>
  <conditionalFormatting sqref="D83">
    <cfRule type="expression" dxfId="427" priority="194">
      <formula>$D$83&lt;&gt;""</formula>
    </cfRule>
  </conditionalFormatting>
  <conditionalFormatting sqref="D87">
    <cfRule type="expression" dxfId="426" priority="193">
      <formula>$D$87&lt;&gt;""</formula>
    </cfRule>
  </conditionalFormatting>
  <conditionalFormatting sqref="D89">
    <cfRule type="expression" dxfId="425" priority="192">
      <formula>$D$89&lt;&gt;""</formula>
    </cfRule>
  </conditionalFormatting>
  <conditionalFormatting sqref="D91">
    <cfRule type="expression" dxfId="424" priority="191">
      <formula>$D$91&lt;&gt;""</formula>
    </cfRule>
  </conditionalFormatting>
  <conditionalFormatting sqref="D93">
    <cfRule type="expression" dxfId="423" priority="190">
      <formula>$D$93&lt;&gt;""</formula>
    </cfRule>
  </conditionalFormatting>
  <conditionalFormatting sqref="G80:G81">
    <cfRule type="expression" dxfId="422" priority="189">
      <formula>$D$74&lt;&gt;""</formula>
    </cfRule>
  </conditionalFormatting>
  <conditionalFormatting sqref="G84">
    <cfRule type="expression" dxfId="421" priority="188">
      <formula>$G$84&lt;&gt;""</formula>
    </cfRule>
  </conditionalFormatting>
  <conditionalFormatting sqref="G89">
    <cfRule type="expression" dxfId="420" priority="187">
      <formula>$G$89&lt;&gt;""</formula>
    </cfRule>
  </conditionalFormatting>
  <conditionalFormatting sqref="G91">
    <cfRule type="expression" dxfId="419" priority="186">
      <formula>$G$91&lt;&gt;""</formula>
    </cfRule>
  </conditionalFormatting>
  <conditionalFormatting sqref="G93">
    <cfRule type="expression" dxfId="418" priority="185">
      <formula>$G$93&lt;&gt;""</formula>
    </cfRule>
  </conditionalFormatting>
  <conditionalFormatting sqref="G87">
    <cfRule type="expression" dxfId="417" priority="184">
      <formula>$G$87&lt;&gt;""</formula>
    </cfRule>
  </conditionalFormatting>
  <conditionalFormatting sqref="G79">
    <cfRule type="expression" dxfId="416" priority="183">
      <formula>$G$79&lt;&gt;""</formula>
    </cfRule>
  </conditionalFormatting>
  <conditionalFormatting sqref="G83">
    <cfRule type="expression" dxfId="415" priority="182">
      <formula>$G$83&lt;&gt;""</formula>
    </cfRule>
  </conditionalFormatting>
  <conditionalFormatting sqref="M28:M30">
    <cfRule type="expression" dxfId="414" priority="181">
      <formula>$D$74&lt;&gt;""</formula>
    </cfRule>
  </conditionalFormatting>
  <conditionalFormatting sqref="M33:M34">
    <cfRule type="expression" dxfId="413" priority="180">
      <formula>$D$74&lt;&gt;""</formula>
    </cfRule>
  </conditionalFormatting>
  <conditionalFormatting sqref="M32">
    <cfRule type="expression" dxfId="412" priority="179">
      <formula>$D$74&lt;&gt;""</formula>
    </cfRule>
  </conditionalFormatting>
  <conditionalFormatting sqref="M36">
    <cfRule type="expression" dxfId="411" priority="178">
      <formula>$D$74&lt;&gt;""</formula>
    </cfRule>
  </conditionalFormatting>
  <conditionalFormatting sqref="M40">
    <cfRule type="expression" dxfId="410" priority="176">
      <formula>$D$74&lt;&gt;""</formula>
    </cfRule>
  </conditionalFormatting>
  <conditionalFormatting sqref="M42:M43">
    <cfRule type="expression" dxfId="409" priority="175">
      <formula>$D$74&lt;&gt;""</formula>
    </cfRule>
  </conditionalFormatting>
  <conditionalFormatting sqref="P29:P30">
    <cfRule type="expression" dxfId="408" priority="174">
      <formula>$D$74&lt;&gt;""</formula>
    </cfRule>
  </conditionalFormatting>
  <conditionalFormatting sqref="P33:P34">
    <cfRule type="expression" dxfId="407" priority="173">
      <formula>$D$74&lt;&gt;""</formula>
    </cfRule>
  </conditionalFormatting>
  <conditionalFormatting sqref="P38">
    <cfRule type="expression" dxfId="406" priority="172">
      <formula>$D$74&lt;&gt;""</formula>
    </cfRule>
  </conditionalFormatting>
  <conditionalFormatting sqref="P40">
    <cfRule type="expression" dxfId="405" priority="171">
      <formula>$D$74&lt;&gt;""</formula>
    </cfRule>
  </conditionalFormatting>
  <conditionalFormatting sqref="P42:P43">
    <cfRule type="expression" dxfId="404" priority="170">
      <formula>$D$74&lt;&gt;""</formula>
    </cfRule>
  </conditionalFormatting>
  <conditionalFormatting sqref="P36">
    <cfRule type="expression" dxfId="403" priority="169">
      <formula>$D$74&lt;&gt;""</formula>
    </cfRule>
  </conditionalFormatting>
  <conditionalFormatting sqref="P28">
    <cfRule type="expression" dxfId="402" priority="168">
      <formula>$D$74&lt;&gt;""</formula>
    </cfRule>
  </conditionalFormatting>
  <conditionalFormatting sqref="P32">
    <cfRule type="expression" dxfId="401" priority="167">
      <formula>$D$74&lt;&gt;""</formula>
    </cfRule>
  </conditionalFormatting>
  <conditionalFormatting sqref="M6">
    <cfRule type="expression" dxfId="400" priority="164">
      <formula>$D$6&lt;&gt;""</formula>
    </cfRule>
    <cfRule type="expression" dxfId="399" priority="165">
      <formula>$D$6&lt;&gt;""</formula>
    </cfRule>
    <cfRule type="expression" dxfId="398" priority="166">
      <formula>$D$8&lt;&gt;""</formula>
    </cfRule>
  </conditionalFormatting>
  <conditionalFormatting sqref="P6">
    <cfRule type="expression" dxfId="397" priority="163">
      <formula>$G$6&lt;&gt;""</formula>
    </cfRule>
  </conditionalFormatting>
  <conditionalFormatting sqref="M57">
    <cfRule type="expression" dxfId="396" priority="160">
      <formula>$D$6&lt;&gt;""</formula>
    </cfRule>
    <cfRule type="expression" dxfId="395" priority="161">
      <formula>$D$6&lt;&gt;""</formula>
    </cfRule>
    <cfRule type="expression" dxfId="394" priority="162">
      <formula>$D$8&lt;&gt;""</formula>
    </cfRule>
  </conditionalFormatting>
  <conditionalFormatting sqref="P57">
    <cfRule type="expression" dxfId="393" priority="157">
      <formula>$D$6&lt;&gt;""</formula>
    </cfRule>
    <cfRule type="expression" dxfId="392" priority="158">
      <formula>$D$6&lt;&gt;""</formula>
    </cfRule>
    <cfRule type="expression" dxfId="391" priority="159">
      <formula>$D$8&lt;&gt;""</formula>
    </cfRule>
  </conditionalFormatting>
  <conditionalFormatting sqref="M79:M81">
    <cfRule type="expression" dxfId="390" priority="156">
      <formula>$D$74&lt;&gt;""</formula>
    </cfRule>
  </conditionalFormatting>
  <conditionalFormatting sqref="M84:M85">
    <cfRule type="expression" dxfId="389" priority="155">
      <formula>$D$74&lt;&gt;""</formula>
    </cfRule>
  </conditionalFormatting>
  <conditionalFormatting sqref="M83">
    <cfRule type="expression" dxfId="388" priority="154">
      <formula>$D$74&lt;&gt;""</formula>
    </cfRule>
  </conditionalFormatting>
  <conditionalFormatting sqref="M87">
    <cfRule type="expression" dxfId="387" priority="153">
      <formula>$D$74&lt;&gt;""</formula>
    </cfRule>
  </conditionalFormatting>
  <conditionalFormatting sqref="M89">
    <cfRule type="expression" dxfId="386" priority="152">
      <formula>$D$74&lt;&gt;""</formula>
    </cfRule>
  </conditionalFormatting>
  <conditionalFormatting sqref="M91">
    <cfRule type="expression" dxfId="385" priority="151">
      <formula>$D$74&lt;&gt;""</formula>
    </cfRule>
  </conditionalFormatting>
  <conditionalFormatting sqref="M93">
    <cfRule type="expression" dxfId="384" priority="150">
      <formula>$D$74&lt;&gt;""</formula>
    </cfRule>
  </conditionalFormatting>
  <conditionalFormatting sqref="P80:P81">
    <cfRule type="expression" dxfId="383" priority="149">
      <formula>$D$74&lt;&gt;""</formula>
    </cfRule>
  </conditionalFormatting>
  <conditionalFormatting sqref="P84:P85">
    <cfRule type="expression" dxfId="382" priority="148">
      <formula>$D$74&lt;&gt;""</formula>
    </cfRule>
  </conditionalFormatting>
  <conditionalFormatting sqref="P89">
    <cfRule type="expression" dxfId="381" priority="147">
      <formula>$D$74&lt;&gt;""</formula>
    </cfRule>
  </conditionalFormatting>
  <conditionalFormatting sqref="P91">
    <cfRule type="expression" dxfId="380" priority="146">
      <formula>$D$74&lt;&gt;""</formula>
    </cfRule>
  </conditionalFormatting>
  <conditionalFormatting sqref="P93">
    <cfRule type="expression" dxfId="379" priority="145">
      <formula>$D$74&lt;&gt;""</formula>
    </cfRule>
  </conditionalFormatting>
  <conditionalFormatting sqref="P87">
    <cfRule type="expression" dxfId="378" priority="144">
      <formula>$D$74&lt;&gt;""</formula>
    </cfRule>
  </conditionalFormatting>
  <conditionalFormatting sqref="P79">
    <cfRule type="expression" dxfId="377" priority="143">
      <formula>$D$74&lt;&gt;""</formula>
    </cfRule>
  </conditionalFormatting>
  <conditionalFormatting sqref="P83">
    <cfRule type="expression" dxfId="376" priority="142">
      <formula>$D$74&lt;&gt;""</formula>
    </cfRule>
  </conditionalFormatting>
  <conditionalFormatting sqref="M149">
    <cfRule type="expression" dxfId="375" priority="139">
      <formula>$D$121&lt;&gt;""</formula>
    </cfRule>
  </conditionalFormatting>
  <conditionalFormatting sqref="M165">
    <cfRule type="expression" dxfId="374" priority="123">
      <formula>$D$121&lt;&gt;""</formula>
    </cfRule>
  </conditionalFormatting>
  <conditionalFormatting sqref="M173">
    <cfRule type="expression" dxfId="373" priority="121">
      <formula>$D$121&lt;&gt;""</formula>
    </cfRule>
  </conditionalFormatting>
  <conditionalFormatting sqref="M189">
    <cfRule type="expression" dxfId="372" priority="119">
      <formula>$D$121&lt;&gt;""</formula>
    </cfRule>
  </conditionalFormatting>
  <conditionalFormatting sqref="M198">
    <cfRule type="expression" dxfId="371" priority="111">
      <formula>$D$121&lt;&gt;""</formula>
    </cfRule>
  </conditionalFormatting>
  <conditionalFormatting sqref="M172">
    <cfRule type="expression" dxfId="370" priority="107">
      <formula>$D$121&lt;&gt;""</formula>
    </cfRule>
  </conditionalFormatting>
  <conditionalFormatting sqref="M180">
    <cfRule type="expression" dxfId="369" priority="105">
      <formula>$D$121&lt;&gt;""</formula>
    </cfRule>
  </conditionalFormatting>
  <conditionalFormatting sqref="D208">
    <cfRule type="expression" dxfId="368" priority="103">
      <formula>$D$208&lt;&gt;""</formula>
    </cfRule>
  </conditionalFormatting>
  <conditionalFormatting sqref="D210">
    <cfRule type="expression" dxfId="367" priority="102">
      <formula>$D$74&lt;&gt;""</formula>
    </cfRule>
  </conditionalFormatting>
  <conditionalFormatting sqref="G210">
    <cfRule type="expression" dxfId="366" priority="101">
      <formula>$D$74&lt;&gt;""</formula>
    </cfRule>
  </conditionalFormatting>
  <conditionalFormatting sqref="M216">
    <cfRule type="expression" dxfId="365" priority="98">
      <formula>$D$74&lt;&gt;""</formula>
    </cfRule>
  </conditionalFormatting>
  <conditionalFormatting sqref="M214">
    <cfRule type="expression" dxfId="364" priority="99">
      <formula>$D$74&lt;&gt;""</formula>
    </cfRule>
  </conditionalFormatting>
  <conditionalFormatting sqref="M218:M219">
    <cfRule type="expression" dxfId="363" priority="97">
      <formula>$D$74&lt;&gt;""</formula>
    </cfRule>
  </conditionalFormatting>
  <conditionalFormatting sqref="M208">
    <cfRule type="expression" dxfId="362" priority="96">
      <formula>$D$74&lt;&gt;""</formula>
    </cfRule>
  </conditionalFormatting>
  <conditionalFormatting sqref="M210">
    <cfRule type="expression" dxfId="361" priority="95">
      <formula>$D$74&lt;&gt;""</formula>
    </cfRule>
  </conditionalFormatting>
  <conditionalFormatting sqref="M212">
    <cfRule type="expression" dxfId="360" priority="93">
      <formula>$D$74&lt;&gt;""</formula>
    </cfRule>
  </conditionalFormatting>
  <conditionalFormatting sqref="D212">
    <cfRule type="expression" dxfId="359" priority="92">
      <formula>$D$212&lt;&gt;""</formula>
    </cfRule>
  </conditionalFormatting>
  <conditionalFormatting sqref="D128">
    <cfRule type="expression" dxfId="358" priority="91">
      <formula>$D$121&lt;&gt;""</formula>
    </cfRule>
  </conditionalFormatting>
  <conditionalFormatting sqref="D158">
    <cfRule type="expression" dxfId="357" priority="85">
      <formula>$D$121&lt;&gt;""</formula>
    </cfRule>
  </conditionalFormatting>
  <conditionalFormatting sqref="D191">
    <cfRule type="expression" dxfId="356" priority="80">
      <formula>$D$121&lt;&gt;""</formula>
    </cfRule>
  </conditionalFormatting>
  <conditionalFormatting sqref="D178">
    <cfRule type="expression" dxfId="355" priority="43">
      <formula>$D$178&lt;&gt;""</formula>
    </cfRule>
  </conditionalFormatting>
  <conditionalFormatting sqref="D176">
    <cfRule type="expression" dxfId="354" priority="41">
      <formula>$D$121&lt;&gt;""</formula>
    </cfRule>
  </conditionalFormatting>
  <conditionalFormatting sqref="M177">
    <cfRule type="expression" dxfId="353" priority="39">
      <formula>$D$121&lt;&gt;""</formula>
    </cfRule>
  </conditionalFormatting>
  <conditionalFormatting sqref="M176">
    <cfRule type="expression" dxfId="352" priority="37">
      <formula>$D$121&lt;&gt;""</formula>
    </cfRule>
  </conditionalFormatting>
  <conditionalFormatting sqref="D6">
    <cfRule type="expression" dxfId="351" priority="35">
      <formula>$D$6&lt;&gt;""</formula>
    </cfRule>
  </conditionalFormatting>
  <conditionalFormatting sqref="D130">
    <cfRule type="expression" dxfId="350" priority="34">
      <formula>$D$130&lt;&gt;""</formula>
    </cfRule>
  </conditionalFormatting>
  <conditionalFormatting sqref="D132">
    <cfRule type="expression" dxfId="349" priority="33">
      <formula>$D$132&lt;&gt;""</formula>
    </cfRule>
  </conditionalFormatting>
  <conditionalFormatting sqref="D134">
    <cfRule type="expression" dxfId="348" priority="32">
      <formula>$D$134&lt;&gt;""</formula>
    </cfRule>
  </conditionalFormatting>
  <conditionalFormatting sqref="D136">
    <cfRule type="expression" dxfId="347" priority="31">
      <formula>$D$136&lt;&gt;""</formula>
    </cfRule>
  </conditionalFormatting>
  <conditionalFormatting sqref="D138">
    <cfRule type="expression" dxfId="346" priority="30">
      <formula>$D$138&lt;&gt;""</formula>
    </cfRule>
  </conditionalFormatting>
  <conditionalFormatting sqref="D140">
    <cfRule type="expression" dxfId="345" priority="29">
      <formula>$D$140&lt;&gt;""</formula>
    </cfRule>
  </conditionalFormatting>
  <conditionalFormatting sqref="D142">
    <cfRule type="expression" dxfId="344" priority="28">
      <formula>$D$142&lt;&gt;""</formula>
    </cfRule>
  </conditionalFormatting>
  <conditionalFormatting sqref="D144">
    <cfRule type="expression" dxfId="343" priority="27">
      <formula>$D$144&lt;&gt;""</formula>
    </cfRule>
  </conditionalFormatting>
  <conditionalFormatting sqref="D146">
    <cfRule type="expression" dxfId="342" priority="26">
      <formula>$D$146&lt;&gt;""</formula>
    </cfRule>
  </conditionalFormatting>
  <conditionalFormatting sqref="D148">
    <cfRule type="expression" dxfId="341" priority="25">
      <formula>$D$148&lt;&gt;""</formula>
    </cfRule>
  </conditionalFormatting>
  <conditionalFormatting sqref="D150">
    <cfRule type="expression" dxfId="340" priority="24">
      <formula>$D$150&lt;&gt;""</formula>
    </cfRule>
  </conditionalFormatting>
  <conditionalFormatting sqref="D152">
    <cfRule type="expression" dxfId="339" priority="23">
      <formula>$D$152&lt;&gt;""</formula>
    </cfRule>
  </conditionalFormatting>
  <conditionalFormatting sqref="D154">
    <cfRule type="expression" dxfId="338" priority="22">
      <formula>$D$154&lt;&gt;""</formula>
    </cfRule>
  </conditionalFormatting>
  <conditionalFormatting sqref="D160">
    <cfRule type="expression" dxfId="337" priority="21">
      <formula>$D$160&lt;&gt;""</formula>
    </cfRule>
  </conditionalFormatting>
  <conditionalFormatting sqref="D162">
    <cfRule type="expression" dxfId="336" priority="20">
      <formula>$D$162&lt;&gt;""</formula>
    </cfRule>
  </conditionalFormatting>
  <conditionalFormatting sqref="D164">
    <cfRule type="expression" dxfId="335" priority="19">
      <formula>$D$164&lt;&gt;""</formula>
    </cfRule>
  </conditionalFormatting>
  <conditionalFormatting sqref="D168">
    <cfRule type="expression" dxfId="334" priority="18">
      <formula>$D$168&lt;&gt;""</formula>
    </cfRule>
  </conditionalFormatting>
  <conditionalFormatting sqref="D170">
    <cfRule type="expression" dxfId="333" priority="17">
      <formula>$D$170&lt;&gt;""</formula>
    </cfRule>
  </conditionalFormatting>
  <conditionalFormatting sqref="D174">
    <cfRule type="expression" dxfId="332" priority="16">
      <formula>$D$174&lt;&gt;""</formula>
    </cfRule>
  </conditionalFormatting>
  <conditionalFormatting sqref="D182">
    <cfRule type="expression" dxfId="331" priority="15">
      <formula>$D$182&lt;&gt;""</formula>
    </cfRule>
  </conditionalFormatting>
  <conditionalFormatting sqref="D185">
    <cfRule type="expression" dxfId="330" priority="14">
      <formula>$D$185&lt;&gt;""</formula>
    </cfRule>
  </conditionalFormatting>
  <conditionalFormatting sqref="D187">
    <cfRule type="expression" dxfId="329" priority="13">
      <formula>$D$187&lt;&gt;""</formula>
    </cfRule>
  </conditionalFormatting>
  <conditionalFormatting sqref="D193">
    <cfRule type="expression" dxfId="328" priority="12">
      <formula>$D$193&lt;&gt;""</formula>
    </cfRule>
  </conditionalFormatting>
  <conditionalFormatting sqref="D195">
    <cfRule type="expression" dxfId="327" priority="11">
      <formula>$D$195&lt;&gt;""</formula>
    </cfRule>
  </conditionalFormatting>
  <conditionalFormatting sqref="D197">
    <cfRule type="expression" dxfId="326" priority="10">
      <formula>$D$197&lt;&gt;""</formula>
    </cfRule>
  </conditionalFormatting>
  <conditionalFormatting sqref="D201">
    <cfRule type="expression" dxfId="325" priority="9">
      <formula>$D$201&lt;&gt;""</formula>
    </cfRule>
  </conditionalFormatting>
  <conditionalFormatting sqref="D203">
    <cfRule type="expression" dxfId="324" priority="8">
      <formula>$D$203&lt;&gt;""</formula>
    </cfRule>
  </conditionalFormatting>
  <conditionalFormatting sqref="D205">
    <cfRule type="expression" dxfId="323" priority="7">
      <formula>$D$205&lt;&gt;""</formula>
    </cfRule>
  </conditionalFormatting>
  <conditionalFormatting sqref="D236">
    <cfRule type="expression" dxfId="322" priority="6">
      <formula>$D$236&lt;&gt;""</formula>
    </cfRule>
  </conditionalFormatting>
  <conditionalFormatting sqref="D238">
    <cfRule type="expression" dxfId="321" priority="5">
      <formula>$D$238&lt;&gt;""</formula>
    </cfRule>
  </conditionalFormatting>
  <conditionalFormatting sqref="D241">
    <cfRule type="expression" dxfId="320" priority="4">
      <formula>$D$241&lt;&gt;""</formula>
    </cfRule>
  </conditionalFormatting>
  <conditionalFormatting sqref="D243">
    <cfRule type="expression" dxfId="319" priority="3">
      <formula>$D$243&lt;&gt;""</formula>
    </cfRule>
  </conditionalFormatting>
  <conditionalFormatting sqref="D246">
    <cfRule type="expression" dxfId="318" priority="2">
      <formula>$D$246&lt;&gt;""</formula>
    </cfRule>
  </conditionalFormatting>
  <conditionalFormatting sqref="D248">
    <cfRule type="expression" dxfId="317" priority="1">
      <formula>$D$248&lt;&gt;""</formula>
    </cfRule>
  </conditionalFormatting>
  <dataValidations count="8">
    <dataValidation type="list" allowBlank="1" showInputMessage="1" showErrorMessage="1" sqref="G61 G10 D61">
      <formula1>"超急速充電設備,急速充電設備,普通充電設備,V2H充放電設備,充電コンセントスタンド,充電コンセント"</formula1>
    </dataValidation>
    <dataValidation type="list" allowBlank="1" showInputMessage="1" showErrorMessage="1" sqref="D6 G6 D57 G57 M6 P6 M57 P57">
      <formula1>"平置き,機械式"</formula1>
    </dataValidation>
    <dataValidation type="list" allowBlank="1" showInputMessage="1" showErrorMessage="1" sqref="D30 D81 M30 M81 D210 M210">
      <formula1>"はい,いいえ"</formula1>
    </dataValidation>
    <dataValidation type="list" allowBlank="1" showInputMessage="1" showErrorMessage="1" sqref="D32 G32 D83 G83 M32 P32 M83 P83">
      <formula1>"充電設備メーカー,充電設備の販売会社"</formula1>
    </dataValidation>
    <dataValidation type="list" allowBlank="1" showInputMessage="1" showErrorMessage="1" sqref="D28 G28 D79 G79 M28 P28 M79 P79 D208 M208">
      <formula1>"該当する,該当しない"</formula1>
    </dataValidation>
    <dataValidation type="list" allowBlank="1" showInputMessage="1" showErrorMessage="1" sqref="D36 G36 D87 G87 M36 P36 M87 P87 M212">
      <formula1>"自社調達,100%同一資本に属する企業からの調達,関係会社（上記を除く）からの調達"</formula1>
    </dataValidation>
    <dataValidation type="list" allowBlank="1" showInputMessage="1" showErrorMessage="1" sqref="D212">
      <formula1>"100%同一資本に属する企業からの調達,関係会社（上記を除く）からの調達"</formula1>
    </dataValidation>
    <dataValidation type="list" allowBlank="1" showInputMessage="1" showErrorMessage="1" sqref="D10">
      <formula1>"V2H充放電設備,V2B充放電設備"</formula1>
    </dataValidation>
  </dataValidations>
  <pageMargins left="0.7" right="0.7" top="0.75" bottom="0.75" header="0.3" footer="0.3"/>
  <pageSetup paperSize="9" orientation="portrait" r:id="rId1"/>
  <rowBreaks count="1" manualBreakCount="1">
    <brk id="11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22860</xdr:colOff>
                    <xdr:row>115</xdr:row>
                    <xdr:rowOff>213360</xdr:rowOff>
                  </from>
                  <to>
                    <xdr:col>3</xdr:col>
                    <xdr:colOff>60960</xdr:colOff>
                    <xdr:row>117</xdr:row>
                    <xdr:rowOff>22860</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11</xdr:col>
                    <xdr:colOff>22860</xdr:colOff>
                    <xdr:row>115</xdr:row>
                    <xdr:rowOff>213360</xdr:rowOff>
                  </from>
                  <to>
                    <xdr:col>12</xdr:col>
                    <xdr:colOff>60960</xdr:colOff>
                    <xdr:row>117</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S172"/>
  <sheetViews>
    <sheetView showGridLines="0" view="pageBreakPreview" zoomScaleNormal="85" zoomScaleSheetLayoutView="100" workbookViewId="0">
      <selection activeCell="J25" sqref="J25:U27"/>
    </sheetView>
  </sheetViews>
  <sheetFormatPr defaultColWidth="2.5" defaultRowHeight="13.2"/>
  <cols>
    <col min="1" max="6" width="2.59765625" style="29" customWidth="1"/>
    <col min="7" max="7" width="2.59765625" style="30" customWidth="1"/>
    <col min="8" max="35" width="2.59765625" style="29" customWidth="1"/>
    <col min="36" max="36" width="2.59765625" style="29" hidden="1" customWidth="1"/>
    <col min="37" max="41" width="2.59765625" style="29" customWidth="1"/>
    <col min="42" max="16384" width="2.5" style="29"/>
  </cols>
  <sheetData>
    <row r="1" spans="1:45" ht="13.5" customHeight="1">
      <c r="A1" s="28" t="s">
        <v>63</v>
      </c>
      <c r="B1" s="28"/>
    </row>
    <row r="2" spans="1:45" s="27"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c r="AJ2" s="26"/>
      <c r="AK2" s="26"/>
      <c r="AL2" s="26"/>
      <c r="AM2" s="25"/>
      <c r="AN2" s="25"/>
      <c r="AO2" s="25"/>
      <c r="AP2" s="25"/>
      <c r="AQ2" s="25"/>
      <c r="AR2" s="25"/>
      <c r="AS2" s="25"/>
    </row>
    <row r="3" spans="1:45" s="27" customFormat="1" ht="13.5" customHeight="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31"/>
      <c r="AC3" s="31"/>
      <c r="AD3" s="31"/>
      <c r="AE3" s="31"/>
      <c r="AF3" s="26"/>
      <c r="AG3" s="31"/>
      <c r="AH3" s="31"/>
      <c r="AI3" s="26"/>
      <c r="AJ3" s="31"/>
      <c r="AK3" s="31"/>
      <c r="AL3" s="26"/>
      <c r="AM3" s="32"/>
      <c r="AN3" s="32"/>
      <c r="AO3" s="32"/>
      <c r="AP3" s="32"/>
      <c r="AQ3" s="32"/>
      <c r="AR3" s="26"/>
      <c r="AS3" s="26"/>
    </row>
    <row r="4" spans="1:45" s="27" customFormat="1" ht="13.5" customHeight="1">
      <c r="A4" s="26"/>
      <c r="B4" s="462" t="s">
        <v>65</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A6" s="26"/>
      <c r="B6" s="26"/>
      <c r="C6" s="26"/>
      <c r="D6" s="26"/>
      <c r="E6" s="26"/>
      <c r="F6" s="26"/>
      <c r="G6" s="26"/>
      <c r="H6" s="26"/>
      <c r="I6" s="26"/>
      <c r="J6" s="26"/>
      <c r="K6" s="26"/>
      <c r="L6" s="26"/>
      <c r="M6" s="26"/>
      <c r="N6" s="26"/>
      <c r="O6" s="26"/>
      <c r="P6" s="26"/>
      <c r="Q6" s="26" t="s">
        <v>66</v>
      </c>
      <c r="R6" s="26"/>
      <c r="S6" s="26"/>
      <c r="T6" s="26"/>
      <c r="U6" s="26"/>
      <c r="V6" s="26"/>
      <c r="W6" s="26"/>
      <c r="X6" s="26"/>
      <c r="Y6" s="26"/>
      <c r="Z6" s="26"/>
      <c r="AA6" s="26"/>
      <c r="AB6" s="26"/>
      <c r="AC6" s="26"/>
      <c r="AD6" s="26"/>
      <c r="AE6" s="26"/>
      <c r="AF6" s="26"/>
      <c r="AG6" s="26"/>
      <c r="AH6" s="26"/>
      <c r="AI6" s="26"/>
      <c r="AJ6" s="26"/>
      <c r="AK6" s="26"/>
      <c r="AL6" s="26"/>
      <c r="AM6" s="25"/>
      <c r="AN6" s="25"/>
      <c r="AO6" s="25"/>
      <c r="AP6" s="25"/>
      <c r="AQ6" s="25"/>
      <c r="AR6" s="26"/>
      <c r="AS6" s="26"/>
    </row>
    <row r="7" spans="1:45" s="27" customFormat="1" ht="13.5" customHeight="1">
      <c r="A7" s="26"/>
      <c r="B7" s="26"/>
      <c r="C7" s="26"/>
      <c r="D7" s="26"/>
      <c r="E7" s="26"/>
      <c r="F7" s="26"/>
      <c r="G7" s="26"/>
      <c r="H7" s="26"/>
      <c r="I7" s="26"/>
      <c r="J7" s="26"/>
      <c r="K7" s="26"/>
      <c r="L7" s="26"/>
      <c r="M7" s="26"/>
      <c r="N7" s="26"/>
      <c r="O7" s="26"/>
      <c r="P7" s="26"/>
      <c r="Q7" s="457" t="s">
        <v>67</v>
      </c>
      <c r="R7" s="457"/>
      <c r="S7" s="457"/>
      <c r="T7" s="457"/>
      <c r="U7" s="463"/>
      <c r="V7" s="463"/>
      <c r="W7" s="463"/>
      <c r="X7" s="463"/>
      <c r="Y7" s="463"/>
      <c r="Z7" s="463"/>
      <c r="AA7" s="463"/>
      <c r="AB7" s="463"/>
      <c r="AC7" s="463"/>
      <c r="AD7" s="463"/>
      <c r="AE7" s="463"/>
      <c r="AF7" s="463"/>
      <c r="AG7" s="463"/>
      <c r="AH7" s="26"/>
      <c r="AI7" s="26"/>
      <c r="AJ7" s="34"/>
      <c r="AK7" s="26"/>
      <c r="AL7" s="26"/>
      <c r="AM7" s="25"/>
      <c r="AN7" s="25"/>
      <c r="AO7" s="25"/>
      <c r="AP7" s="25"/>
      <c r="AQ7" s="25"/>
      <c r="AR7" s="26"/>
      <c r="AS7" s="26"/>
    </row>
    <row r="8" spans="1:45" s="27" customFormat="1" ht="13.5" customHeight="1">
      <c r="A8" s="26"/>
      <c r="B8" s="26"/>
      <c r="C8" s="26"/>
      <c r="D8" s="26"/>
      <c r="E8" s="26"/>
      <c r="F8" s="26"/>
      <c r="G8" s="26"/>
      <c r="H8" s="26"/>
      <c r="I8" s="26"/>
      <c r="J8" s="26"/>
      <c r="K8" s="26"/>
      <c r="L8" s="26"/>
      <c r="M8" s="26"/>
      <c r="N8" s="26"/>
      <c r="O8" s="26"/>
      <c r="P8" s="26"/>
      <c r="Q8" s="457"/>
      <c r="R8" s="457"/>
      <c r="S8" s="457"/>
      <c r="T8" s="457"/>
      <c r="U8" s="464"/>
      <c r="V8" s="464"/>
      <c r="W8" s="464"/>
      <c r="X8" s="464"/>
      <c r="Y8" s="464"/>
      <c r="Z8" s="464"/>
      <c r="AA8" s="464"/>
      <c r="AB8" s="464"/>
      <c r="AC8" s="464"/>
      <c r="AD8" s="464"/>
      <c r="AE8" s="464"/>
      <c r="AF8" s="464"/>
      <c r="AG8" s="464"/>
      <c r="AH8" s="26"/>
      <c r="AI8" s="26"/>
      <c r="AJ8" s="34"/>
      <c r="AK8" s="26"/>
      <c r="AL8" s="26"/>
      <c r="AM8" s="25"/>
      <c r="AN8" s="25"/>
      <c r="AO8" s="25"/>
      <c r="AP8" s="25"/>
      <c r="AQ8" s="25"/>
      <c r="AR8" s="26"/>
      <c r="AS8" s="26"/>
    </row>
    <row r="9" spans="1:45" s="27" customFormat="1" ht="13.5" customHeight="1">
      <c r="A9" s="26"/>
      <c r="B9" s="26"/>
      <c r="C9" s="26"/>
      <c r="D9" s="26"/>
      <c r="E9" s="26"/>
      <c r="F9" s="26"/>
      <c r="G9" s="26"/>
      <c r="H9" s="26"/>
      <c r="I9" s="26"/>
      <c r="J9" s="26"/>
      <c r="K9" s="26"/>
      <c r="L9" s="26"/>
      <c r="M9" s="26"/>
      <c r="N9" s="26"/>
      <c r="O9" s="26"/>
      <c r="P9" s="26"/>
      <c r="Q9" s="457" t="s">
        <v>68</v>
      </c>
      <c r="R9" s="457"/>
      <c r="S9" s="457"/>
      <c r="T9" s="457"/>
      <c r="U9" s="458"/>
      <c r="V9" s="458"/>
      <c r="W9" s="458"/>
      <c r="X9" s="458"/>
      <c r="Y9" s="458"/>
      <c r="Z9" s="458"/>
      <c r="AA9" s="458"/>
      <c r="AB9" s="458"/>
      <c r="AC9" s="458"/>
      <c r="AD9" s="458"/>
      <c r="AE9" s="458"/>
      <c r="AF9" s="458"/>
      <c r="AG9" s="458"/>
      <c r="AH9" s="26"/>
      <c r="AI9" s="26"/>
      <c r="AJ9" s="35"/>
      <c r="AK9" s="26"/>
      <c r="AL9" s="26"/>
      <c r="AM9" s="25"/>
      <c r="AN9" s="25"/>
      <c r="AO9" s="25"/>
      <c r="AP9" s="25"/>
      <c r="AQ9" s="25"/>
      <c r="AR9" s="26"/>
      <c r="AS9" s="26"/>
    </row>
    <row r="10" spans="1:45" s="27" customFormat="1" ht="13.5" customHeight="1">
      <c r="A10" s="26"/>
      <c r="B10" s="26"/>
      <c r="C10" s="26"/>
      <c r="D10" s="26"/>
      <c r="E10" s="26"/>
      <c r="F10" s="26"/>
      <c r="G10" s="26"/>
      <c r="H10" s="26"/>
      <c r="I10" s="26"/>
      <c r="J10" s="26"/>
      <c r="K10" s="26"/>
      <c r="L10" s="26"/>
      <c r="M10" s="26"/>
      <c r="N10" s="26"/>
      <c r="O10" s="26"/>
      <c r="P10" s="26"/>
      <c r="Q10" s="457"/>
      <c r="R10" s="457"/>
      <c r="S10" s="457"/>
      <c r="T10" s="457"/>
      <c r="U10" s="458"/>
      <c r="V10" s="458"/>
      <c r="W10" s="458"/>
      <c r="X10" s="458"/>
      <c r="Y10" s="458"/>
      <c r="Z10" s="458"/>
      <c r="AA10" s="458"/>
      <c r="AB10" s="458"/>
      <c r="AC10" s="458"/>
      <c r="AD10" s="458"/>
      <c r="AE10" s="458"/>
      <c r="AF10" s="458"/>
      <c r="AG10" s="458"/>
      <c r="AH10" s="26"/>
      <c r="AI10" s="26"/>
      <c r="AJ10" s="35"/>
      <c r="AK10" s="26"/>
      <c r="AL10" s="26"/>
      <c r="AM10" s="25"/>
      <c r="AN10" s="25"/>
      <c r="AO10" s="25"/>
      <c r="AP10" s="25"/>
      <c r="AQ10" s="25"/>
      <c r="AR10" s="26"/>
      <c r="AS10" s="26"/>
    </row>
    <row r="11" spans="1:45" s="27" customFormat="1" ht="13.5" customHeight="1">
      <c r="A11" s="26"/>
      <c r="B11" s="26"/>
      <c r="C11" s="26"/>
      <c r="D11" s="26"/>
      <c r="E11" s="26"/>
      <c r="F11" s="26"/>
      <c r="G11" s="26"/>
      <c r="H11" s="26"/>
      <c r="I11" s="26"/>
      <c r="J11" s="26"/>
      <c r="K11" s="26"/>
      <c r="L11" s="26"/>
      <c r="M11" s="26"/>
      <c r="N11" s="26"/>
      <c r="O11" s="26"/>
      <c r="P11" s="26"/>
      <c r="Q11" s="428" t="s">
        <v>69</v>
      </c>
      <c r="R11" s="428"/>
      <c r="S11" s="428"/>
      <c r="T11" s="428"/>
      <c r="U11" s="458"/>
      <c r="V11" s="458"/>
      <c r="W11" s="458"/>
      <c r="X11" s="458"/>
      <c r="Y11" s="458"/>
      <c r="Z11" s="458"/>
      <c r="AA11" s="458"/>
      <c r="AB11" s="458"/>
      <c r="AC11" s="458"/>
      <c r="AD11" s="458"/>
      <c r="AE11" s="458"/>
      <c r="AF11" s="458"/>
      <c r="AG11" s="458"/>
      <c r="AH11" s="457"/>
      <c r="AI11" s="457"/>
      <c r="AJ11" s="26"/>
      <c r="AK11" s="457"/>
      <c r="AL11" s="457"/>
      <c r="AM11" s="25"/>
      <c r="AN11" s="25"/>
      <c r="AO11" s="25"/>
      <c r="AP11" s="25"/>
      <c r="AQ11" s="25"/>
      <c r="AR11" s="26"/>
      <c r="AS11" s="26"/>
    </row>
    <row r="12" spans="1:45" s="27" customFormat="1" ht="13.5" customHeight="1">
      <c r="A12" s="26"/>
      <c r="B12" s="26"/>
      <c r="C12" s="26"/>
      <c r="D12" s="26"/>
      <c r="E12" s="26"/>
      <c r="F12" s="26"/>
      <c r="G12" s="26"/>
      <c r="H12" s="26"/>
      <c r="I12" s="26"/>
      <c r="J12" s="26"/>
      <c r="K12" s="26"/>
      <c r="L12" s="26"/>
      <c r="M12" s="26"/>
      <c r="N12" s="26"/>
      <c r="O12" s="26"/>
      <c r="P12" s="26"/>
      <c r="Q12" s="428"/>
      <c r="R12" s="428"/>
      <c r="S12" s="428"/>
      <c r="T12" s="428"/>
      <c r="U12" s="458"/>
      <c r="V12" s="458"/>
      <c r="W12" s="458"/>
      <c r="X12" s="458"/>
      <c r="Y12" s="458"/>
      <c r="Z12" s="458"/>
      <c r="AA12" s="458"/>
      <c r="AB12" s="458"/>
      <c r="AC12" s="458"/>
      <c r="AD12" s="458"/>
      <c r="AE12" s="458"/>
      <c r="AF12" s="458"/>
      <c r="AG12" s="458"/>
      <c r="AH12" s="457"/>
      <c r="AI12" s="457"/>
      <c r="AJ12" s="26"/>
      <c r="AK12" s="457"/>
      <c r="AL12" s="457"/>
      <c r="AM12" s="25"/>
      <c r="AN12" s="25"/>
      <c r="AO12" s="25"/>
      <c r="AP12" s="25"/>
      <c r="AQ12" s="25"/>
      <c r="AR12" s="26"/>
      <c r="AS12" s="26"/>
    </row>
    <row r="13" spans="1:45" s="27" customFormat="1" ht="13.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5"/>
      <c r="AN13" s="25"/>
      <c r="AO13" s="25"/>
      <c r="AP13" s="25"/>
      <c r="AQ13" s="25"/>
      <c r="AR13" s="26"/>
      <c r="AS13" s="26"/>
    </row>
    <row r="14" spans="1:45" ht="13.5" customHeight="1">
      <c r="A14" s="28"/>
      <c r="B14" s="36"/>
      <c r="C14" s="36"/>
      <c r="D14" s="36"/>
      <c r="E14" s="36"/>
      <c r="F14" s="36"/>
      <c r="G14" s="37"/>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row>
    <row r="15" spans="1:45" ht="13.5" customHeight="1">
      <c r="A15" s="28"/>
      <c r="B15" s="36"/>
      <c r="C15" s="36"/>
      <c r="D15" s="36"/>
      <c r="E15" s="36"/>
      <c r="F15" s="36"/>
      <c r="G15" s="37"/>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row>
    <row r="16" spans="1:45" s="40" customFormat="1" ht="13.5" customHeight="1">
      <c r="A16" s="465" t="s">
        <v>314</v>
      </c>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38"/>
      <c r="AK16" s="38"/>
      <c r="AL16" s="38"/>
      <c r="AM16" s="39"/>
      <c r="AN16" s="39"/>
      <c r="AO16" s="39"/>
      <c r="AP16" s="38"/>
      <c r="AQ16" s="38"/>
    </row>
    <row r="17" spans="1:44" s="43" customFormat="1" ht="13.5" customHeight="1">
      <c r="A17" s="513" t="s">
        <v>70</v>
      </c>
      <c r="B17" s="513"/>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41"/>
      <c r="AK17" s="42"/>
      <c r="AL17" s="42"/>
    </row>
    <row r="18" spans="1:44" ht="13.5" customHeight="1">
      <c r="A18" s="28"/>
      <c r="B18" s="36"/>
      <c r="C18" s="36"/>
      <c r="D18" s="36"/>
      <c r="E18" s="36"/>
      <c r="F18" s="36"/>
      <c r="G18" s="37"/>
      <c r="H18" s="36"/>
      <c r="I18" s="36"/>
      <c r="J18" s="36"/>
      <c r="K18" s="36"/>
      <c r="L18" s="36"/>
      <c r="M18" s="36"/>
      <c r="N18" s="36"/>
      <c r="O18" s="36"/>
      <c r="P18" s="36"/>
      <c r="Q18" s="36"/>
      <c r="R18" s="36"/>
      <c r="S18" s="36"/>
      <c r="T18" s="36"/>
      <c r="U18" s="36"/>
      <c r="V18" s="36"/>
      <c r="W18" s="36"/>
      <c r="X18" s="36"/>
      <c r="Y18" s="36"/>
      <c r="Z18" s="36"/>
      <c r="AA18" s="44"/>
      <c r="AB18" s="36"/>
      <c r="AC18" s="36"/>
      <c r="AD18" s="36"/>
      <c r="AE18" s="36"/>
      <c r="AF18" s="36"/>
      <c r="AG18" s="36"/>
      <c r="AH18" s="36"/>
      <c r="AI18" s="36"/>
      <c r="AJ18" s="36"/>
      <c r="AK18" s="36"/>
      <c r="AL18" s="36"/>
    </row>
    <row r="19" spans="1:44" ht="13.5" customHeight="1">
      <c r="A19" s="36"/>
      <c r="B19" s="499" t="s">
        <v>389</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5"/>
      <c r="AI19" s="45"/>
      <c r="AJ19" s="45"/>
      <c r="AK19" s="46"/>
      <c r="AL19" s="46"/>
      <c r="AM19" s="46"/>
      <c r="AN19" s="46"/>
      <c r="AO19" s="46"/>
      <c r="AP19" s="46"/>
      <c r="AQ19" s="46"/>
      <c r="AR19" s="36"/>
    </row>
    <row r="20" spans="1:44" ht="13.5" customHeight="1">
      <c r="A20" s="36"/>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7"/>
      <c r="AI20" s="47"/>
      <c r="AJ20" s="47"/>
      <c r="AK20" s="36"/>
      <c r="AL20" s="36"/>
    </row>
    <row r="21" spans="1:44" ht="13.5" customHeight="1">
      <c r="A21" s="4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7"/>
      <c r="AI21" s="47"/>
      <c r="AJ21" s="47"/>
      <c r="AK21" s="36"/>
      <c r="AL21" s="36"/>
    </row>
    <row r="22" spans="1:44" ht="13.5" customHeight="1">
      <c r="A22" s="48"/>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36"/>
      <c r="AL22" s="36"/>
    </row>
    <row r="23" spans="1:44" ht="13.5" customHeight="1">
      <c r="A23" s="48"/>
      <c r="B23" s="500" t="s">
        <v>71</v>
      </c>
      <c r="C23" s="500"/>
      <c r="D23" s="500"/>
      <c r="E23" s="500"/>
      <c r="F23" s="500"/>
      <c r="G23" s="500"/>
      <c r="H23" s="500"/>
      <c r="I23" s="500"/>
      <c r="J23" s="500"/>
      <c r="K23" s="500"/>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47"/>
      <c r="AI23" s="47"/>
      <c r="AJ23" s="47"/>
      <c r="AK23" s="36"/>
      <c r="AL23" s="36"/>
    </row>
    <row r="24" spans="1:44" ht="13.5" customHeight="1">
      <c r="A24" s="48"/>
      <c r="B24" s="49"/>
      <c r="C24" s="49"/>
      <c r="D24" s="49"/>
      <c r="E24" s="49"/>
      <c r="F24" s="49"/>
      <c r="G24" s="50"/>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7"/>
      <c r="AI24" s="47"/>
      <c r="AJ24" s="47"/>
      <c r="AK24" s="36"/>
      <c r="AL24" s="36"/>
    </row>
    <row r="25" spans="1:44" s="51" customFormat="1" ht="13.5" customHeight="1">
      <c r="B25" s="466" t="s">
        <v>72</v>
      </c>
      <c r="C25" s="467"/>
      <c r="D25" s="467"/>
      <c r="E25" s="467"/>
      <c r="F25" s="467"/>
      <c r="G25" s="467"/>
      <c r="H25" s="467"/>
      <c r="I25" s="468"/>
      <c r="J25" s="501"/>
      <c r="K25" s="502"/>
      <c r="L25" s="502"/>
      <c r="M25" s="502"/>
      <c r="N25" s="502"/>
      <c r="O25" s="502"/>
      <c r="P25" s="502"/>
      <c r="Q25" s="502"/>
      <c r="R25" s="502"/>
      <c r="S25" s="502"/>
      <c r="T25" s="502"/>
      <c r="U25" s="502"/>
      <c r="V25" s="507" t="s">
        <v>306</v>
      </c>
      <c r="W25" s="507"/>
      <c r="X25" s="507"/>
      <c r="Y25" s="507"/>
      <c r="Z25" s="507"/>
      <c r="AA25" s="507"/>
      <c r="AB25" s="507"/>
      <c r="AC25" s="507"/>
      <c r="AD25" s="507"/>
      <c r="AE25" s="507"/>
      <c r="AF25" s="507"/>
      <c r="AG25" s="508"/>
      <c r="AH25" s="52"/>
      <c r="AI25" s="53"/>
      <c r="AJ25" s="53"/>
      <c r="AK25" s="54"/>
    </row>
    <row r="26" spans="1:44" s="51" customFormat="1" ht="13.5" customHeight="1">
      <c r="B26" s="469"/>
      <c r="C26" s="470"/>
      <c r="D26" s="470"/>
      <c r="E26" s="470"/>
      <c r="F26" s="470"/>
      <c r="G26" s="470"/>
      <c r="H26" s="470"/>
      <c r="I26" s="471"/>
      <c r="J26" s="503"/>
      <c r="K26" s="504"/>
      <c r="L26" s="504"/>
      <c r="M26" s="504"/>
      <c r="N26" s="504"/>
      <c r="O26" s="504"/>
      <c r="P26" s="504"/>
      <c r="Q26" s="504"/>
      <c r="R26" s="504"/>
      <c r="S26" s="504"/>
      <c r="T26" s="504"/>
      <c r="U26" s="504"/>
      <c r="V26" s="509"/>
      <c r="W26" s="509"/>
      <c r="X26" s="509"/>
      <c r="Y26" s="509"/>
      <c r="Z26" s="509"/>
      <c r="AA26" s="509"/>
      <c r="AB26" s="509"/>
      <c r="AC26" s="509"/>
      <c r="AD26" s="509"/>
      <c r="AE26" s="509"/>
      <c r="AF26" s="509"/>
      <c r="AG26" s="510"/>
      <c r="AH26" s="52"/>
      <c r="AI26" s="53"/>
      <c r="AJ26" s="53"/>
      <c r="AK26" s="54"/>
    </row>
    <row r="27" spans="1:44" s="51" customFormat="1" ht="13.5" customHeight="1">
      <c r="B27" s="472"/>
      <c r="C27" s="473"/>
      <c r="D27" s="473"/>
      <c r="E27" s="473"/>
      <c r="F27" s="473"/>
      <c r="G27" s="473"/>
      <c r="H27" s="473"/>
      <c r="I27" s="474"/>
      <c r="J27" s="505"/>
      <c r="K27" s="506"/>
      <c r="L27" s="506"/>
      <c r="M27" s="506"/>
      <c r="N27" s="506"/>
      <c r="O27" s="506"/>
      <c r="P27" s="506"/>
      <c r="Q27" s="506"/>
      <c r="R27" s="506"/>
      <c r="S27" s="506"/>
      <c r="T27" s="506"/>
      <c r="U27" s="506"/>
      <c r="V27" s="511"/>
      <c r="W27" s="511"/>
      <c r="X27" s="511"/>
      <c r="Y27" s="511"/>
      <c r="Z27" s="511"/>
      <c r="AA27" s="511"/>
      <c r="AB27" s="511"/>
      <c r="AC27" s="511"/>
      <c r="AD27" s="511"/>
      <c r="AE27" s="511"/>
      <c r="AF27" s="511"/>
      <c r="AG27" s="512"/>
      <c r="AH27" s="52"/>
      <c r="AI27" s="53"/>
      <c r="AJ27" s="53"/>
      <c r="AK27" s="54"/>
    </row>
    <row r="28" spans="1:44" s="27" customFormat="1" ht="13.5" customHeight="1">
      <c r="A28" s="22"/>
      <c r="B28" s="433" t="s">
        <v>59</v>
      </c>
      <c r="C28" s="434"/>
      <c r="D28" s="434"/>
      <c r="E28" s="434"/>
      <c r="F28" s="434"/>
      <c r="G28" s="434"/>
      <c r="H28" s="434"/>
      <c r="I28" s="434"/>
      <c r="J28" s="439"/>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1"/>
      <c r="AH28" s="22"/>
      <c r="AI28" s="23"/>
      <c r="AJ28" s="24" t="b">
        <v>0</v>
      </c>
      <c r="AK28" s="25"/>
      <c r="AL28" s="25"/>
      <c r="AM28" s="25"/>
      <c r="AN28" s="25"/>
      <c r="AO28" s="26"/>
      <c r="AP28" s="26"/>
    </row>
    <row r="29" spans="1:44" s="27" customFormat="1" ht="13.5" customHeight="1">
      <c r="A29" s="22"/>
      <c r="B29" s="435"/>
      <c r="C29" s="436"/>
      <c r="D29" s="436"/>
      <c r="E29" s="436"/>
      <c r="F29" s="436"/>
      <c r="G29" s="436"/>
      <c r="H29" s="436"/>
      <c r="I29" s="436"/>
      <c r="J29" s="442"/>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4"/>
      <c r="AH29" s="22"/>
      <c r="AI29" s="23"/>
      <c r="AJ29" s="24" t="b">
        <v>0</v>
      </c>
      <c r="AK29" s="25"/>
      <c r="AL29" s="25"/>
      <c r="AM29" s="25"/>
      <c r="AN29" s="25"/>
      <c r="AO29" s="26"/>
      <c r="AP29" s="26"/>
    </row>
    <row r="30" spans="1:44" s="27" customFormat="1" ht="13.5" customHeight="1">
      <c r="A30" s="22"/>
      <c r="B30" s="437"/>
      <c r="C30" s="438"/>
      <c r="D30" s="438"/>
      <c r="E30" s="438"/>
      <c r="F30" s="438"/>
      <c r="G30" s="438"/>
      <c r="H30" s="438"/>
      <c r="I30" s="438"/>
      <c r="J30" s="445"/>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7"/>
      <c r="AH30" s="22"/>
      <c r="AI30" s="23"/>
      <c r="AJ30" s="24" t="b">
        <v>0</v>
      </c>
      <c r="AK30" s="25"/>
      <c r="AL30" s="25"/>
      <c r="AM30" s="25"/>
      <c r="AN30" s="25"/>
      <c r="AO30" s="26"/>
      <c r="AP30" s="26"/>
    </row>
    <row r="31" spans="1:44" s="51" customFormat="1" ht="13.5" customHeight="1">
      <c r="B31" s="466" t="s">
        <v>73</v>
      </c>
      <c r="C31" s="467"/>
      <c r="D31" s="467"/>
      <c r="E31" s="467"/>
      <c r="F31" s="467"/>
      <c r="G31" s="467"/>
      <c r="H31" s="467"/>
      <c r="I31" s="468"/>
      <c r="J31" s="475"/>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7"/>
      <c r="AH31" s="55"/>
      <c r="AI31" s="53"/>
      <c r="AJ31" s="56">
        <f>COUNTIFS($AJ$28:$AJ$30,TRUE)</f>
        <v>0</v>
      </c>
      <c r="AK31" s="54"/>
    </row>
    <row r="32" spans="1:44" s="51" customFormat="1" ht="13.5" customHeight="1">
      <c r="B32" s="469"/>
      <c r="C32" s="470"/>
      <c r="D32" s="470"/>
      <c r="E32" s="470"/>
      <c r="F32" s="470"/>
      <c r="G32" s="470"/>
      <c r="H32" s="470"/>
      <c r="I32" s="471"/>
      <c r="J32" s="478"/>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80"/>
      <c r="AH32" s="55"/>
      <c r="AI32" s="53"/>
      <c r="AJ32" s="53"/>
      <c r="AK32" s="54"/>
    </row>
    <row r="33" spans="1:38" s="51" customFormat="1" ht="13.5" customHeight="1">
      <c r="B33" s="472"/>
      <c r="C33" s="473"/>
      <c r="D33" s="473"/>
      <c r="E33" s="473"/>
      <c r="F33" s="473"/>
      <c r="G33" s="473"/>
      <c r="H33" s="473"/>
      <c r="I33" s="474"/>
      <c r="J33" s="481"/>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3"/>
      <c r="AH33" s="55"/>
      <c r="AI33" s="53"/>
      <c r="AJ33" s="53"/>
      <c r="AK33" s="54"/>
    </row>
    <row r="34" spans="1:38" ht="13.5" customHeight="1">
      <c r="A34" s="36"/>
      <c r="B34" s="484" t="s">
        <v>74</v>
      </c>
      <c r="C34" s="485"/>
      <c r="D34" s="485"/>
      <c r="E34" s="485"/>
      <c r="F34" s="485"/>
      <c r="G34" s="485"/>
      <c r="H34" s="485"/>
      <c r="I34" s="485"/>
      <c r="J34" s="490"/>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2"/>
      <c r="AH34" s="57"/>
      <c r="AI34" s="58"/>
      <c r="AJ34" s="58"/>
      <c r="AK34" s="36"/>
      <c r="AL34" s="36"/>
    </row>
    <row r="35" spans="1:38" ht="13.5" customHeight="1">
      <c r="A35" s="36"/>
      <c r="B35" s="486"/>
      <c r="C35" s="487"/>
      <c r="D35" s="487"/>
      <c r="E35" s="487"/>
      <c r="F35" s="487"/>
      <c r="G35" s="487"/>
      <c r="H35" s="487"/>
      <c r="I35" s="487"/>
      <c r="J35" s="493"/>
      <c r="K35" s="494"/>
      <c r="L35" s="494"/>
      <c r="M35" s="494"/>
      <c r="N35" s="494"/>
      <c r="O35" s="494"/>
      <c r="P35" s="494"/>
      <c r="Q35" s="494"/>
      <c r="R35" s="494"/>
      <c r="S35" s="494"/>
      <c r="T35" s="494"/>
      <c r="U35" s="494"/>
      <c r="V35" s="494"/>
      <c r="W35" s="494"/>
      <c r="X35" s="494"/>
      <c r="Y35" s="494"/>
      <c r="Z35" s="494"/>
      <c r="AA35" s="494"/>
      <c r="AB35" s="494"/>
      <c r="AC35" s="494"/>
      <c r="AD35" s="494"/>
      <c r="AE35" s="494"/>
      <c r="AF35" s="494"/>
      <c r="AG35" s="495"/>
      <c r="AH35" s="57"/>
      <c r="AI35" s="58"/>
      <c r="AJ35" s="58"/>
      <c r="AK35" s="36"/>
      <c r="AL35" s="36"/>
    </row>
    <row r="36" spans="1:38" ht="13.5" customHeight="1">
      <c r="A36" s="36"/>
      <c r="B36" s="486"/>
      <c r="C36" s="487"/>
      <c r="D36" s="487"/>
      <c r="E36" s="487"/>
      <c r="F36" s="487"/>
      <c r="G36" s="487"/>
      <c r="H36" s="487"/>
      <c r="I36" s="487"/>
      <c r="J36" s="493"/>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5"/>
      <c r="AH36" s="57"/>
      <c r="AI36" s="58"/>
      <c r="AJ36" s="58"/>
      <c r="AK36" s="36"/>
      <c r="AL36" s="36"/>
    </row>
    <row r="37" spans="1:38" ht="13.5" customHeight="1">
      <c r="A37" s="36"/>
      <c r="B37" s="486"/>
      <c r="C37" s="487"/>
      <c r="D37" s="487"/>
      <c r="E37" s="487"/>
      <c r="F37" s="487"/>
      <c r="G37" s="487"/>
      <c r="H37" s="487"/>
      <c r="I37" s="487"/>
      <c r="J37" s="493"/>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5"/>
      <c r="AH37" s="57"/>
      <c r="AI37" s="58"/>
      <c r="AJ37" s="58"/>
      <c r="AK37" s="36"/>
      <c r="AL37" s="36"/>
    </row>
    <row r="38" spans="1:38" ht="13.5" customHeight="1">
      <c r="A38" s="36"/>
      <c r="B38" s="486"/>
      <c r="C38" s="487"/>
      <c r="D38" s="487"/>
      <c r="E38" s="487"/>
      <c r="F38" s="487"/>
      <c r="G38" s="487"/>
      <c r="H38" s="487"/>
      <c r="I38" s="487"/>
      <c r="J38" s="493"/>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5"/>
      <c r="AH38" s="57"/>
      <c r="AI38" s="58"/>
      <c r="AJ38" s="58"/>
      <c r="AK38" s="36"/>
      <c r="AL38" s="36"/>
    </row>
    <row r="39" spans="1:38" ht="13.5" customHeight="1">
      <c r="A39" s="36"/>
      <c r="B39" s="486"/>
      <c r="C39" s="487"/>
      <c r="D39" s="487"/>
      <c r="E39" s="487"/>
      <c r="F39" s="487"/>
      <c r="G39" s="487"/>
      <c r="H39" s="487"/>
      <c r="I39" s="487"/>
      <c r="J39" s="493"/>
      <c r="K39" s="494"/>
      <c r="L39" s="494"/>
      <c r="M39" s="494"/>
      <c r="N39" s="494"/>
      <c r="O39" s="494"/>
      <c r="P39" s="494"/>
      <c r="Q39" s="494"/>
      <c r="R39" s="494"/>
      <c r="S39" s="494"/>
      <c r="T39" s="494"/>
      <c r="U39" s="494"/>
      <c r="V39" s="494"/>
      <c r="W39" s="494"/>
      <c r="X39" s="494"/>
      <c r="Y39" s="494"/>
      <c r="Z39" s="494"/>
      <c r="AA39" s="494"/>
      <c r="AB39" s="494"/>
      <c r="AC39" s="494"/>
      <c r="AD39" s="494"/>
      <c r="AE39" s="494"/>
      <c r="AF39" s="494"/>
      <c r="AG39" s="495"/>
      <c r="AH39" s="57"/>
      <c r="AI39" s="58"/>
      <c r="AJ39" s="58"/>
      <c r="AK39" s="36"/>
      <c r="AL39" s="36"/>
    </row>
    <row r="40" spans="1:38" ht="13.5" customHeight="1">
      <c r="A40" s="36"/>
      <c r="B40" s="488"/>
      <c r="C40" s="489"/>
      <c r="D40" s="489"/>
      <c r="E40" s="489"/>
      <c r="F40" s="489"/>
      <c r="G40" s="489"/>
      <c r="H40" s="489"/>
      <c r="I40" s="489"/>
      <c r="J40" s="496"/>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8"/>
      <c r="AH40" s="57"/>
      <c r="AI40" s="58"/>
      <c r="AJ40" s="58"/>
      <c r="AK40" s="36"/>
      <c r="AL40" s="36"/>
    </row>
    <row r="41" spans="1:38" s="59" customFormat="1" ht="13.5" customHeight="1">
      <c r="C41" s="53"/>
      <c r="D41" s="53"/>
      <c r="E41" s="53"/>
      <c r="F41" s="53"/>
      <c r="G41" s="53"/>
      <c r="H41" s="53"/>
      <c r="I41" s="53"/>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row>
    <row r="42" spans="1:38" s="59" customFormat="1" ht="13.5" customHeight="1">
      <c r="C42" s="53"/>
      <c r="D42" s="53"/>
      <c r="E42" s="53"/>
      <c r="F42" s="53"/>
      <c r="G42" s="53"/>
      <c r="H42" s="53"/>
      <c r="I42" s="53"/>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row>
    <row r="43" spans="1:38" ht="13.5" customHeight="1">
      <c r="A43" s="36"/>
      <c r="B43" s="36"/>
      <c r="C43" s="36"/>
      <c r="D43" s="36"/>
      <c r="E43" s="36"/>
      <c r="F43" s="36"/>
      <c r="G43" s="37"/>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row>
    <row r="44" spans="1:38" ht="13.5" customHeight="1"/>
    <row r="45" spans="1:38" ht="13.5" customHeight="1"/>
    <row r="46" spans="1:38" ht="13.5" customHeight="1"/>
    <row r="47" spans="1:38" ht="13.5" customHeight="1"/>
    <row r="48" spans="1:38" ht="13.5" customHeight="1"/>
    <row r="49" spans="7:7" ht="13.5" customHeight="1"/>
    <row r="50" spans="7:7" ht="13.5" customHeight="1"/>
    <row r="51" spans="7:7" ht="13.5" customHeight="1"/>
    <row r="52" spans="7:7" ht="13.5" customHeight="1"/>
    <row r="53" spans="7:7" ht="13.5" customHeight="1"/>
    <row r="54" spans="7:7" ht="13.5" customHeight="1"/>
    <row r="55" spans="7:7" ht="13.5" customHeight="1"/>
    <row r="56" spans="7:7" ht="13.5" customHeight="1"/>
    <row r="57" spans="7:7" ht="13.5" customHeight="1"/>
    <row r="58" spans="7:7" ht="13.5" customHeight="1"/>
    <row r="59" spans="7:7" ht="13.5" customHeight="1"/>
    <row r="60" spans="7:7" ht="13.5" customHeight="1"/>
    <row r="61" spans="7:7" ht="13.5" customHeight="1"/>
    <row r="62" spans="7:7" ht="13.5" customHeight="1"/>
    <row r="64" spans="7:7" s="63" customFormat="1" ht="14.4">
      <c r="G64" s="62"/>
    </row>
    <row r="65" spans="7:7" s="63" customFormat="1" ht="14.4">
      <c r="G65" s="62"/>
    </row>
    <row r="66" spans="7:7" s="63" customFormat="1" ht="14.4">
      <c r="G66" s="62"/>
    </row>
    <row r="67" spans="7:7" s="63" customFormat="1" ht="14.4">
      <c r="G67" s="62"/>
    </row>
    <row r="68" spans="7:7" s="63" customFormat="1" ht="14.4">
      <c r="G68" s="62"/>
    </row>
    <row r="69" spans="7:7" s="63" customFormat="1" ht="14.4">
      <c r="G69" s="62"/>
    </row>
    <row r="70" spans="7:7" s="63" customFormat="1" ht="14.4">
      <c r="G70" s="62"/>
    </row>
    <row r="71" spans="7:7" s="63" customFormat="1" ht="14.4">
      <c r="G71" s="62"/>
    </row>
    <row r="72" spans="7:7" s="63" customFormat="1" ht="14.4">
      <c r="G72" s="62"/>
    </row>
    <row r="73" spans="7:7" s="63" customFormat="1" ht="14.4">
      <c r="G73" s="62"/>
    </row>
    <row r="74" spans="7:7" s="63" customFormat="1" ht="14.4">
      <c r="G74" s="62"/>
    </row>
    <row r="75" spans="7:7" s="63" customFormat="1" ht="14.4">
      <c r="G75" s="62"/>
    </row>
    <row r="76" spans="7:7" s="63" customFormat="1" ht="14.4">
      <c r="G76" s="62"/>
    </row>
    <row r="77" spans="7:7" s="63" customFormat="1" ht="14.4">
      <c r="G77" s="62"/>
    </row>
    <row r="78" spans="7:7" s="63" customFormat="1" ht="14.4">
      <c r="G78" s="62"/>
    </row>
    <row r="79" spans="7:7" s="63" customFormat="1" ht="14.4">
      <c r="G79" s="62"/>
    </row>
    <row r="80" spans="7:7" s="63" customFormat="1" ht="14.4">
      <c r="G80" s="62"/>
    </row>
    <row r="81" spans="7:7" s="63" customFormat="1" ht="14.4">
      <c r="G81" s="62"/>
    </row>
    <row r="82" spans="7:7" s="63" customFormat="1" ht="14.4">
      <c r="G82" s="62"/>
    </row>
    <row r="83" spans="7:7" s="63" customFormat="1" ht="14.4">
      <c r="G83" s="62"/>
    </row>
    <row r="84" spans="7:7" s="63" customFormat="1" ht="14.4">
      <c r="G84" s="62"/>
    </row>
    <row r="85" spans="7:7" s="63" customFormat="1" ht="14.4">
      <c r="G85" s="62"/>
    </row>
    <row r="86" spans="7:7" s="63" customFormat="1" ht="14.4">
      <c r="G86" s="62"/>
    </row>
    <row r="87" spans="7:7" s="63" customFormat="1" ht="14.4">
      <c r="G87" s="62"/>
    </row>
    <row r="88" spans="7:7" s="63" customFormat="1" ht="14.4">
      <c r="G88" s="62"/>
    </row>
    <row r="89" spans="7:7" s="63" customFormat="1" ht="14.4">
      <c r="G89" s="62"/>
    </row>
    <row r="90" spans="7:7" s="63" customFormat="1" ht="14.4">
      <c r="G90" s="62"/>
    </row>
    <row r="91" spans="7:7" s="63" customFormat="1" ht="14.4">
      <c r="G91" s="62"/>
    </row>
    <row r="92" spans="7:7" s="63" customFormat="1" ht="14.4">
      <c r="G92" s="62"/>
    </row>
    <row r="93" spans="7:7" s="63" customFormat="1" ht="14.4">
      <c r="G93" s="62"/>
    </row>
    <row r="94" spans="7:7" s="63" customFormat="1" ht="14.4">
      <c r="G94" s="62"/>
    </row>
    <row r="95" spans="7:7" s="63" customFormat="1" ht="14.4">
      <c r="G95" s="62"/>
    </row>
    <row r="96" spans="7:7" s="63" customFormat="1" ht="14.4">
      <c r="G96" s="62"/>
    </row>
    <row r="97" spans="7:7" s="63" customFormat="1" ht="14.4">
      <c r="G97" s="62"/>
    </row>
    <row r="98" spans="7:7" s="63" customFormat="1" ht="14.4">
      <c r="G98" s="62"/>
    </row>
    <row r="99" spans="7:7" s="63" customFormat="1" ht="14.4">
      <c r="G99" s="62"/>
    </row>
    <row r="100" spans="7:7" s="63" customFormat="1" ht="14.4">
      <c r="G100" s="62"/>
    </row>
    <row r="101" spans="7:7" s="63" customFormat="1" ht="14.4">
      <c r="G101" s="62"/>
    </row>
    <row r="102" spans="7:7" s="63" customFormat="1" ht="14.4">
      <c r="G102" s="62"/>
    </row>
    <row r="103" spans="7:7" s="63" customFormat="1" ht="14.4">
      <c r="G103" s="62"/>
    </row>
    <row r="104" spans="7:7" s="63" customFormat="1" ht="14.4">
      <c r="G104" s="62"/>
    </row>
    <row r="105" spans="7:7" s="63" customFormat="1" ht="14.4">
      <c r="G105" s="62"/>
    </row>
    <row r="106" spans="7:7" s="63" customFormat="1" ht="14.4">
      <c r="G106" s="62"/>
    </row>
    <row r="107" spans="7:7" s="63" customFormat="1" ht="14.4">
      <c r="G107" s="62"/>
    </row>
    <row r="108" spans="7:7" s="63" customFormat="1" ht="14.4">
      <c r="G108" s="62"/>
    </row>
    <row r="109" spans="7:7" s="63" customFormat="1" ht="14.4">
      <c r="G109" s="62"/>
    </row>
    <row r="110" spans="7:7" s="63" customFormat="1" ht="14.4">
      <c r="G110" s="62"/>
    </row>
    <row r="111" spans="7:7" s="63" customFormat="1" ht="14.4">
      <c r="G111" s="62"/>
    </row>
    <row r="112" spans="7:7" s="63" customFormat="1" ht="14.4">
      <c r="G112" s="62"/>
    </row>
    <row r="113" spans="7:7" s="63" customFormat="1" ht="14.4">
      <c r="G113" s="62"/>
    </row>
    <row r="114" spans="7:7" s="63" customFormat="1" ht="14.4">
      <c r="G114" s="62"/>
    </row>
    <row r="115" spans="7:7" s="63" customFormat="1" ht="14.4">
      <c r="G115" s="62"/>
    </row>
    <row r="116" spans="7:7" s="63" customFormat="1" ht="14.4">
      <c r="G116" s="62"/>
    </row>
    <row r="117" spans="7:7" s="63" customFormat="1" ht="14.4">
      <c r="G117" s="62"/>
    </row>
    <row r="118" spans="7:7" s="63" customFormat="1" ht="14.4">
      <c r="G118" s="62"/>
    </row>
    <row r="119" spans="7:7" s="63" customFormat="1" ht="14.4">
      <c r="G119" s="62"/>
    </row>
    <row r="120" spans="7:7" s="63" customFormat="1" ht="14.4">
      <c r="G120" s="62"/>
    </row>
    <row r="121" spans="7:7" s="63" customFormat="1" ht="14.4">
      <c r="G121" s="62"/>
    </row>
    <row r="122" spans="7:7" s="63" customFormat="1" ht="14.4">
      <c r="G122" s="62"/>
    </row>
    <row r="123" spans="7:7" s="63" customFormat="1" ht="14.4">
      <c r="G123" s="62"/>
    </row>
    <row r="124" spans="7:7" s="63" customFormat="1" ht="14.4">
      <c r="G124" s="62"/>
    </row>
    <row r="125" spans="7:7" s="63" customFormat="1" ht="14.4">
      <c r="G125" s="62"/>
    </row>
    <row r="126" spans="7:7" s="63" customFormat="1" ht="14.4">
      <c r="G126" s="62"/>
    </row>
    <row r="127" spans="7:7" s="63" customFormat="1" ht="14.4">
      <c r="G127" s="62"/>
    </row>
    <row r="128" spans="7:7" s="63" customFormat="1" ht="14.4">
      <c r="G128" s="62"/>
    </row>
    <row r="129" spans="7:7" s="63" customFormat="1" ht="14.4">
      <c r="G129" s="62"/>
    </row>
    <row r="130" spans="7:7" s="63" customFormat="1" ht="14.4">
      <c r="G130" s="62"/>
    </row>
    <row r="131" spans="7:7" s="63" customFormat="1" ht="14.4">
      <c r="G131" s="62"/>
    </row>
    <row r="132" spans="7:7" s="63" customFormat="1" ht="14.4">
      <c r="G132" s="62"/>
    </row>
    <row r="133" spans="7:7" s="63" customFormat="1" ht="14.4">
      <c r="G133" s="62"/>
    </row>
    <row r="134" spans="7:7" s="63" customFormat="1" ht="14.4">
      <c r="G134" s="62"/>
    </row>
    <row r="135" spans="7:7" s="63" customFormat="1" ht="14.4">
      <c r="G135" s="62"/>
    </row>
    <row r="136" spans="7:7" s="63" customFormat="1" ht="14.4">
      <c r="G136" s="62"/>
    </row>
    <row r="137" spans="7:7" s="63" customFormat="1" ht="14.4">
      <c r="G137" s="62"/>
    </row>
    <row r="138" spans="7:7" s="63" customFormat="1" ht="14.4">
      <c r="G138" s="62"/>
    </row>
    <row r="139" spans="7:7" s="63" customFormat="1" ht="14.4">
      <c r="G139" s="62"/>
    </row>
    <row r="140" spans="7:7" s="63" customFormat="1" ht="14.4">
      <c r="G140" s="62"/>
    </row>
    <row r="141" spans="7:7" s="63" customFormat="1" ht="14.4">
      <c r="G141" s="62"/>
    </row>
    <row r="142" spans="7:7" s="63" customFormat="1" ht="14.4">
      <c r="G142" s="62"/>
    </row>
    <row r="143" spans="7:7" s="63" customFormat="1" ht="14.4">
      <c r="G143" s="62"/>
    </row>
    <row r="144" spans="7:7" s="63" customFormat="1" ht="14.4">
      <c r="G144" s="62"/>
    </row>
    <row r="145" spans="7:7" s="63" customFormat="1" ht="14.4">
      <c r="G145" s="62"/>
    </row>
    <row r="146" spans="7:7" s="63" customFormat="1" ht="14.4">
      <c r="G146" s="62"/>
    </row>
    <row r="147" spans="7:7" s="63" customFormat="1" ht="14.4">
      <c r="G147" s="62"/>
    </row>
    <row r="148" spans="7:7" s="63" customFormat="1" ht="14.4">
      <c r="G148" s="62"/>
    </row>
    <row r="149" spans="7:7" s="63" customFormat="1" ht="14.4">
      <c r="G149" s="62"/>
    </row>
    <row r="150" spans="7:7" s="63" customFormat="1" ht="14.4">
      <c r="G150" s="62"/>
    </row>
    <row r="151" spans="7:7" s="63" customFormat="1" ht="14.4">
      <c r="G151" s="62"/>
    </row>
    <row r="152" spans="7:7" s="63" customFormat="1" ht="14.4">
      <c r="G152" s="62"/>
    </row>
    <row r="153" spans="7:7" s="63" customFormat="1" ht="14.4">
      <c r="G153" s="62"/>
    </row>
    <row r="154" spans="7:7" s="63" customFormat="1" ht="14.4">
      <c r="G154" s="62"/>
    </row>
    <row r="155" spans="7:7" s="63" customFormat="1" ht="14.4">
      <c r="G155" s="62"/>
    </row>
    <row r="156" spans="7:7" s="63" customFormat="1" ht="14.4">
      <c r="G156" s="62"/>
    </row>
    <row r="157" spans="7:7" s="63" customFormat="1" ht="14.4">
      <c r="G157" s="62"/>
    </row>
    <row r="158" spans="7:7" s="63" customFormat="1" ht="14.4">
      <c r="G158" s="62"/>
    </row>
    <row r="159" spans="7:7" s="63" customFormat="1" ht="14.4">
      <c r="G159" s="62"/>
    </row>
    <row r="160" spans="7:7" s="63" customFormat="1" ht="14.4">
      <c r="G160" s="62"/>
    </row>
    <row r="161" spans="1:38" s="63" customFormat="1" ht="14.4">
      <c r="G161" s="62"/>
    </row>
    <row r="162" spans="1:38" s="63" customFormat="1" ht="14.4">
      <c r="G162" s="62"/>
    </row>
    <row r="163" spans="1:38" s="63" customFormat="1" ht="14.4">
      <c r="G163" s="62"/>
    </row>
    <row r="164" spans="1:38" s="63" customFormat="1" ht="14.4">
      <c r="G164" s="62"/>
    </row>
    <row r="165" spans="1:38" s="63" customFormat="1" ht="14.4">
      <c r="G165" s="62"/>
    </row>
    <row r="166" spans="1:38" s="63" customFormat="1" ht="14.4">
      <c r="G166" s="62"/>
    </row>
    <row r="167" spans="1:38" s="63" customFormat="1" ht="14.4">
      <c r="A167" s="29"/>
      <c r="B167" s="29"/>
      <c r="C167" s="29"/>
      <c r="D167" s="29"/>
      <c r="E167" s="29"/>
      <c r="F167" s="29"/>
      <c r="G167" s="30"/>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row>
    <row r="168" spans="1:38" s="63" customFormat="1" ht="14.4">
      <c r="A168" s="29"/>
      <c r="B168" s="29"/>
      <c r="C168" s="29"/>
      <c r="D168" s="29"/>
      <c r="E168" s="29"/>
      <c r="F168" s="29"/>
      <c r="G168" s="30"/>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row>
    <row r="169" spans="1:38" s="63" customFormat="1" ht="14.4">
      <c r="A169" s="29"/>
      <c r="B169" s="29"/>
      <c r="C169" s="29"/>
      <c r="D169" s="29"/>
      <c r="E169" s="29"/>
      <c r="F169" s="29"/>
      <c r="G169" s="30"/>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row>
    <row r="170" spans="1:38" s="63" customFormat="1" ht="14.4">
      <c r="A170" s="29"/>
      <c r="B170" s="29"/>
      <c r="C170" s="29"/>
      <c r="D170" s="29"/>
      <c r="E170" s="29"/>
      <c r="F170" s="29"/>
      <c r="G170" s="30"/>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row>
    <row r="171" spans="1:38" s="63" customFormat="1" ht="14.4">
      <c r="A171" s="29"/>
      <c r="B171" s="29"/>
      <c r="C171" s="29"/>
      <c r="D171" s="29"/>
      <c r="E171" s="29"/>
      <c r="F171" s="29"/>
      <c r="G171" s="30"/>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row>
    <row r="172" spans="1:38" s="63" customFormat="1" ht="14.4">
      <c r="A172" s="29"/>
      <c r="B172" s="29"/>
      <c r="C172" s="29"/>
      <c r="D172" s="29"/>
      <c r="E172" s="29"/>
      <c r="F172" s="29"/>
      <c r="G172" s="30"/>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row>
  </sheetData>
  <sheetProtection algorithmName="SHA-512" hashValue="Bsfd1twNZcWA+tI7Ixi03mS2IJ35Px5aHn2Mu5TuYnpfcQ/VNenALXr+VtSvtYWDNPgLvbfXbXZnDwJti4oyaw==" saltValue="BoeMnuBI7kK1msii2oW9bg==" spinCount="100000" sheet="1" selectLockedCells="1"/>
  <mergeCells count="24">
    <mergeCell ref="AK11:AL12"/>
    <mergeCell ref="A16:AI16"/>
    <mergeCell ref="B31:I33"/>
    <mergeCell ref="J31:AG33"/>
    <mergeCell ref="B34:I40"/>
    <mergeCell ref="J34:AG40"/>
    <mergeCell ref="B19:AG21"/>
    <mergeCell ref="B23:AG23"/>
    <mergeCell ref="B25:I27"/>
    <mergeCell ref="J25:U27"/>
    <mergeCell ref="V25:AG27"/>
    <mergeCell ref="B28:I30"/>
    <mergeCell ref="J28:AG30"/>
    <mergeCell ref="A17:AI17"/>
    <mergeCell ref="Y2:AA2"/>
    <mergeCell ref="AB2:AI2"/>
    <mergeCell ref="B4:AG4"/>
    <mergeCell ref="Q7:T8"/>
    <mergeCell ref="U7:AG8"/>
    <mergeCell ref="Q9:T10"/>
    <mergeCell ref="U9:AG10"/>
    <mergeCell ref="Q11:T12"/>
    <mergeCell ref="U11:AG12"/>
    <mergeCell ref="AH11:AI12"/>
  </mergeCells>
  <phoneticPr fontId="1"/>
  <conditionalFormatting sqref="U7:AG8">
    <cfRule type="expression" dxfId="316" priority="7">
      <formula>$U$7&lt;&gt;""</formula>
    </cfRule>
  </conditionalFormatting>
  <conditionalFormatting sqref="U9:AG10">
    <cfRule type="expression" dxfId="315" priority="6">
      <formula>$U$9&lt;&gt;""</formula>
    </cfRule>
  </conditionalFormatting>
  <conditionalFormatting sqref="U11:AG12">
    <cfRule type="expression" dxfId="314" priority="5">
      <formula>$U$11&lt;&gt;""</formula>
    </cfRule>
  </conditionalFormatting>
  <conditionalFormatting sqref="J25:U27">
    <cfRule type="expression" dxfId="313" priority="4">
      <formula>$J$25&lt;&gt;""</formula>
    </cfRule>
  </conditionalFormatting>
  <conditionalFormatting sqref="J31:AG33">
    <cfRule type="expression" dxfId="312" priority="3">
      <formula>$J$31&lt;&gt;""</formula>
    </cfRule>
  </conditionalFormatting>
  <conditionalFormatting sqref="J34:AG40">
    <cfRule type="expression" dxfId="311" priority="2">
      <formula>$J$34&lt;&gt;""</formula>
    </cfRule>
  </conditionalFormatting>
  <conditionalFormatting sqref="J28:AG30">
    <cfRule type="expression" dxfId="310"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12</xdr:col>
                    <xdr:colOff>30480</xdr:colOff>
                    <xdr:row>27</xdr:row>
                    <xdr:rowOff>22860</xdr:rowOff>
                  </from>
                  <to>
                    <xdr:col>17</xdr:col>
                    <xdr:colOff>99060</xdr:colOff>
                    <xdr:row>30</xdr:row>
                    <xdr:rowOff>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22</xdr:col>
                    <xdr:colOff>99060</xdr:colOff>
                    <xdr:row>27</xdr:row>
                    <xdr:rowOff>22860</xdr:rowOff>
                  </from>
                  <to>
                    <xdr:col>27</xdr:col>
                    <xdr:colOff>144780</xdr:colOff>
                    <xdr:row>30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P62"/>
  <sheetViews>
    <sheetView showGridLines="0" view="pageBreakPreview" zoomScaleNormal="100" zoomScaleSheetLayoutView="100" zoomScalePageLayoutView="115" workbookViewId="0">
      <selection activeCell="J26" sqref="J26:V28"/>
    </sheetView>
  </sheetViews>
  <sheetFormatPr defaultColWidth="9" defaultRowHeight="13.2"/>
  <cols>
    <col min="1" max="20" width="2.59765625" style="85" customWidth="1"/>
    <col min="21" max="27" width="2.59765625" style="86" customWidth="1"/>
    <col min="28" max="35" width="2.59765625" style="85" customWidth="1"/>
    <col min="36" max="36" width="2.59765625" style="85" hidden="1" customWidth="1"/>
    <col min="37" max="229" width="9" style="85"/>
    <col min="230" max="230" width="2.5" style="85" customWidth="1"/>
    <col min="231" max="231" width="2.19921875" style="85" customWidth="1"/>
    <col min="232" max="232" width="1.09765625" style="85" customWidth="1"/>
    <col min="233" max="233" width="22.59765625" style="85" customWidth="1"/>
    <col min="234" max="234" width="1.19921875" style="85" customWidth="1"/>
    <col min="235" max="236" width="11.69921875" style="85" customWidth="1"/>
    <col min="237" max="237" width="1.69921875" style="85" customWidth="1"/>
    <col min="238" max="238" width="6.69921875" style="85" customWidth="1"/>
    <col min="239" max="239" width="4.5" style="85" customWidth="1"/>
    <col min="240" max="240" width="3.59765625" style="85" customWidth="1"/>
    <col min="241" max="241" width="0.69921875" style="85" customWidth="1"/>
    <col min="242" max="242" width="3.19921875" style="85" customWidth="1"/>
    <col min="243" max="243" width="3.59765625" style="85" customWidth="1"/>
    <col min="244" max="244" width="3" style="85" customWidth="1"/>
    <col min="245" max="245" width="3.59765625" style="85" customWidth="1"/>
    <col min="246" max="246" width="3.09765625" style="85" customWidth="1"/>
    <col min="247" max="247" width="1.69921875" style="85" customWidth="1"/>
    <col min="248" max="249" width="2.19921875" style="85" customWidth="1"/>
    <col min="250" max="250" width="7.19921875" style="85" customWidth="1"/>
    <col min="251" max="485" width="9" style="85"/>
    <col min="486" max="486" width="2.5" style="85" customWidth="1"/>
    <col min="487" max="487" width="2.19921875" style="85" customWidth="1"/>
    <col min="488" max="488" width="1.09765625" style="85" customWidth="1"/>
    <col min="489" max="489" width="22.59765625" style="85" customWidth="1"/>
    <col min="490" max="490" width="1.19921875" style="85" customWidth="1"/>
    <col min="491" max="492" width="11.69921875" style="85" customWidth="1"/>
    <col min="493" max="493" width="1.69921875" style="85" customWidth="1"/>
    <col min="494" max="494" width="6.69921875" style="85" customWidth="1"/>
    <col min="495" max="495" width="4.5" style="85" customWidth="1"/>
    <col min="496" max="496" width="3.59765625" style="85" customWidth="1"/>
    <col min="497" max="497" width="0.69921875" style="85" customWidth="1"/>
    <col min="498" max="498" width="3.19921875" style="85" customWidth="1"/>
    <col min="499" max="499" width="3.59765625" style="85" customWidth="1"/>
    <col min="500" max="500" width="3" style="85" customWidth="1"/>
    <col min="501" max="501" width="3.59765625" style="85" customWidth="1"/>
    <col min="502" max="502" width="3.09765625" style="85" customWidth="1"/>
    <col min="503" max="503" width="1.69921875" style="85" customWidth="1"/>
    <col min="504" max="505" width="2.19921875" style="85" customWidth="1"/>
    <col min="506" max="506" width="7.19921875" style="85" customWidth="1"/>
    <col min="507" max="741" width="9" style="85"/>
    <col min="742" max="742" width="2.5" style="85" customWidth="1"/>
    <col min="743" max="743" width="2.19921875" style="85" customWidth="1"/>
    <col min="744" max="744" width="1.09765625" style="85" customWidth="1"/>
    <col min="745" max="745" width="22.59765625" style="85" customWidth="1"/>
    <col min="746" max="746" width="1.19921875" style="85" customWidth="1"/>
    <col min="747" max="748" width="11.69921875" style="85" customWidth="1"/>
    <col min="749" max="749" width="1.69921875" style="85" customWidth="1"/>
    <col min="750" max="750" width="6.69921875" style="85" customWidth="1"/>
    <col min="751" max="751" width="4.5" style="85" customWidth="1"/>
    <col min="752" max="752" width="3.59765625" style="85" customWidth="1"/>
    <col min="753" max="753" width="0.69921875" style="85" customWidth="1"/>
    <col min="754" max="754" width="3.19921875" style="85" customWidth="1"/>
    <col min="755" max="755" width="3.59765625" style="85" customWidth="1"/>
    <col min="756" max="756" width="3" style="85" customWidth="1"/>
    <col min="757" max="757" width="3.59765625" style="85" customWidth="1"/>
    <col min="758" max="758" width="3.09765625" style="85" customWidth="1"/>
    <col min="759" max="759" width="1.69921875" style="85" customWidth="1"/>
    <col min="760" max="761" width="2.19921875" style="85" customWidth="1"/>
    <col min="762" max="762" width="7.19921875" style="85" customWidth="1"/>
    <col min="763" max="997" width="9" style="85"/>
    <col min="998" max="998" width="2.5" style="85" customWidth="1"/>
    <col min="999" max="999" width="2.19921875" style="85" customWidth="1"/>
    <col min="1000" max="1000" width="1.09765625" style="85" customWidth="1"/>
    <col min="1001" max="1001" width="22.59765625" style="85" customWidth="1"/>
    <col min="1002" max="1002" width="1.19921875" style="85" customWidth="1"/>
    <col min="1003" max="1004" width="11.69921875" style="85" customWidth="1"/>
    <col min="1005" max="1005" width="1.69921875" style="85" customWidth="1"/>
    <col min="1006" max="1006" width="6.69921875" style="85" customWidth="1"/>
    <col min="1007" max="1007" width="4.5" style="85" customWidth="1"/>
    <col min="1008" max="1008" width="3.59765625" style="85" customWidth="1"/>
    <col min="1009" max="1009" width="0.69921875" style="85" customWidth="1"/>
    <col min="1010" max="1010" width="3.19921875" style="85" customWidth="1"/>
    <col min="1011" max="1011" width="3.59765625" style="85" customWidth="1"/>
    <col min="1012" max="1012" width="3" style="85" customWidth="1"/>
    <col min="1013" max="1013" width="3.59765625" style="85" customWidth="1"/>
    <col min="1014" max="1014" width="3.09765625" style="85" customWidth="1"/>
    <col min="1015" max="1015" width="1.69921875" style="85" customWidth="1"/>
    <col min="1016" max="1017" width="2.19921875" style="85" customWidth="1"/>
    <col min="1018" max="1018" width="7.19921875" style="85" customWidth="1"/>
    <col min="1019" max="1253" width="9" style="85"/>
    <col min="1254" max="1254" width="2.5" style="85" customWidth="1"/>
    <col min="1255" max="1255" width="2.19921875" style="85" customWidth="1"/>
    <col min="1256" max="1256" width="1.09765625" style="85" customWidth="1"/>
    <col min="1257" max="1257" width="22.59765625" style="85" customWidth="1"/>
    <col min="1258" max="1258" width="1.19921875" style="85" customWidth="1"/>
    <col min="1259" max="1260" width="11.69921875" style="85" customWidth="1"/>
    <col min="1261" max="1261" width="1.69921875" style="85" customWidth="1"/>
    <col min="1262" max="1262" width="6.69921875" style="85" customWidth="1"/>
    <col min="1263" max="1263" width="4.5" style="85" customWidth="1"/>
    <col min="1264" max="1264" width="3.59765625" style="85" customWidth="1"/>
    <col min="1265" max="1265" width="0.69921875" style="85" customWidth="1"/>
    <col min="1266" max="1266" width="3.19921875" style="85" customWidth="1"/>
    <col min="1267" max="1267" width="3.59765625" style="85" customWidth="1"/>
    <col min="1268" max="1268" width="3" style="85" customWidth="1"/>
    <col min="1269" max="1269" width="3.59765625" style="85" customWidth="1"/>
    <col min="1270" max="1270" width="3.09765625" style="85" customWidth="1"/>
    <col min="1271" max="1271" width="1.69921875" style="85" customWidth="1"/>
    <col min="1272" max="1273" width="2.19921875" style="85" customWidth="1"/>
    <col min="1274" max="1274" width="7.19921875" style="85" customWidth="1"/>
    <col min="1275" max="1509" width="9" style="85"/>
    <col min="1510" max="1510" width="2.5" style="85" customWidth="1"/>
    <col min="1511" max="1511" width="2.19921875" style="85" customWidth="1"/>
    <col min="1512" max="1512" width="1.09765625" style="85" customWidth="1"/>
    <col min="1513" max="1513" width="22.59765625" style="85" customWidth="1"/>
    <col min="1514" max="1514" width="1.19921875" style="85" customWidth="1"/>
    <col min="1515" max="1516" width="11.69921875" style="85" customWidth="1"/>
    <col min="1517" max="1517" width="1.69921875" style="85" customWidth="1"/>
    <col min="1518" max="1518" width="6.69921875" style="85" customWidth="1"/>
    <col min="1519" max="1519" width="4.5" style="85" customWidth="1"/>
    <col min="1520" max="1520" width="3.59765625" style="85" customWidth="1"/>
    <col min="1521" max="1521" width="0.69921875" style="85" customWidth="1"/>
    <col min="1522" max="1522" width="3.19921875" style="85" customWidth="1"/>
    <col min="1523" max="1523" width="3.59765625" style="85" customWidth="1"/>
    <col min="1524" max="1524" width="3" style="85" customWidth="1"/>
    <col min="1525" max="1525" width="3.59765625" style="85" customWidth="1"/>
    <col min="1526" max="1526" width="3.09765625" style="85" customWidth="1"/>
    <col min="1527" max="1527" width="1.69921875" style="85" customWidth="1"/>
    <col min="1528" max="1529" width="2.19921875" style="85" customWidth="1"/>
    <col min="1530" max="1530" width="7.19921875" style="85" customWidth="1"/>
    <col min="1531" max="1765" width="9" style="85"/>
    <col min="1766" max="1766" width="2.5" style="85" customWidth="1"/>
    <col min="1767" max="1767" width="2.19921875" style="85" customWidth="1"/>
    <col min="1768" max="1768" width="1.09765625" style="85" customWidth="1"/>
    <col min="1769" max="1769" width="22.59765625" style="85" customWidth="1"/>
    <col min="1770" max="1770" width="1.19921875" style="85" customWidth="1"/>
    <col min="1771" max="1772" width="11.69921875" style="85" customWidth="1"/>
    <col min="1773" max="1773" width="1.69921875" style="85" customWidth="1"/>
    <col min="1774" max="1774" width="6.69921875" style="85" customWidth="1"/>
    <col min="1775" max="1775" width="4.5" style="85" customWidth="1"/>
    <col min="1776" max="1776" width="3.59765625" style="85" customWidth="1"/>
    <col min="1777" max="1777" width="0.69921875" style="85" customWidth="1"/>
    <col min="1778" max="1778" width="3.19921875" style="85" customWidth="1"/>
    <col min="1779" max="1779" width="3.59765625" style="85" customWidth="1"/>
    <col min="1780" max="1780" width="3" style="85" customWidth="1"/>
    <col min="1781" max="1781" width="3.59765625" style="85" customWidth="1"/>
    <col min="1782" max="1782" width="3.09765625" style="85" customWidth="1"/>
    <col min="1783" max="1783" width="1.69921875" style="85" customWidth="1"/>
    <col min="1784" max="1785" width="2.19921875" style="85" customWidth="1"/>
    <col min="1786" max="1786" width="7.19921875" style="85" customWidth="1"/>
    <col min="1787" max="2021" width="9" style="85"/>
    <col min="2022" max="2022" width="2.5" style="85" customWidth="1"/>
    <col min="2023" max="2023" width="2.19921875" style="85" customWidth="1"/>
    <col min="2024" max="2024" width="1.09765625" style="85" customWidth="1"/>
    <col min="2025" max="2025" width="22.59765625" style="85" customWidth="1"/>
    <col min="2026" max="2026" width="1.19921875" style="85" customWidth="1"/>
    <col min="2027" max="2028" width="11.69921875" style="85" customWidth="1"/>
    <col min="2029" max="2029" width="1.69921875" style="85" customWidth="1"/>
    <col min="2030" max="2030" width="6.69921875" style="85" customWidth="1"/>
    <col min="2031" max="2031" width="4.5" style="85" customWidth="1"/>
    <col min="2032" max="2032" width="3.59765625" style="85" customWidth="1"/>
    <col min="2033" max="2033" width="0.69921875" style="85" customWidth="1"/>
    <col min="2034" max="2034" width="3.19921875" style="85" customWidth="1"/>
    <col min="2035" max="2035" width="3.59765625" style="85" customWidth="1"/>
    <col min="2036" max="2036" width="3" style="85" customWidth="1"/>
    <col min="2037" max="2037" width="3.59765625" style="85" customWidth="1"/>
    <col min="2038" max="2038" width="3.09765625" style="85" customWidth="1"/>
    <col min="2039" max="2039" width="1.69921875" style="85" customWidth="1"/>
    <col min="2040" max="2041" width="2.19921875" style="85" customWidth="1"/>
    <col min="2042" max="2042" width="7.19921875" style="85" customWidth="1"/>
    <col min="2043" max="2277" width="9" style="85"/>
    <col min="2278" max="2278" width="2.5" style="85" customWidth="1"/>
    <col min="2279" max="2279" width="2.19921875" style="85" customWidth="1"/>
    <col min="2280" max="2280" width="1.09765625" style="85" customWidth="1"/>
    <col min="2281" max="2281" width="22.59765625" style="85" customWidth="1"/>
    <col min="2282" max="2282" width="1.19921875" style="85" customWidth="1"/>
    <col min="2283" max="2284" width="11.69921875" style="85" customWidth="1"/>
    <col min="2285" max="2285" width="1.69921875" style="85" customWidth="1"/>
    <col min="2286" max="2286" width="6.69921875" style="85" customWidth="1"/>
    <col min="2287" max="2287" width="4.5" style="85" customWidth="1"/>
    <col min="2288" max="2288" width="3.59765625" style="85" customWidth="1"/>
    <col min="2289" max="2289" width="0.69921875" style="85" customWidth="1"/>
    <col min="2290" max="2290" width="3.19921875" style="85" customWidth="1"/>
    <col min="2291" max="2291" width="3.59765625" style="85" customWidth="1"/>
    <col min="2292" max="2292" width="3" style="85" customWidth="1"/>
    <col min="2293" max="2293" width="3.59765625" style="85" customWidth="1"/>
    <col min="2294" max="2294" width="3.09765625" style="85" customWidth="1"/>
    <col min="2295" max="2295" width="1.69921875" style="85" customWidth="1"/>
    <col min="2296" max="2297" width="2.19921875" style="85" customWidth="1"/>
    <col min="2298" max="2298" width="7.19921875" style="85" customWidth="1"/>
    <col min="2299" max="2533" width="9" style="85"/>
    <col min="2534" max="2534" width="2.5" style="85" customWidth="1"/>
    <col min="2535" max="2535" width="2.19921875" style="85" customWidth="1"/>
    <col min="2536" max="2536" width="1.09765625" style="85" customWidth="1"/>
    <col min="2537" max="2537" width="22.59765625" style="85" customWidth="1"/>
    <col min="2538" max="2538" width="1.19921875" style="85" customWidth="1"/>
    <col min="2539" max="2540" width="11.69921875" style="85" customWidth="1"/>
    <col min="2541" max="2541" width="1.69921875" style="85" customWidth="1"/>
    <col min="2542" max="2542" width="6.69921875" style="85" customWidth="1"/>
    <col min="2543" max="2543" width="4.5" style="85" customWidth="1"/>
    <col min="2544" max="2544" width="3.59765625" style="85" customWidth="1"/>
    <col min="2545" max="2545" width="0.69921875" style="85" customWidth="1"/>
    <col min="2546" max="2546" width="3.19921875" style="85" customWidth="1"/>
    <col min="2547" max="2547" width="3.59765625" style="85" customWidth="1"/>
    <col min="2548" max="2548" width="3" style="85" customWidth="1"/>
    <col min="2549" max="2549" width="3.59765625" style="85" customWidth="1"/>
    <col min="2550" max="2550" width="3.09765625" style="85" customWidth="1"/>
    <col min="2551" max="2551" width="1.69921875" style="85" customWidth="1"/>
    <col min="2552" max="2553" width="2.19921875" style="85" customWidth="1"/>
    <col min="2554" max="2554" width="7.19921875" style="85" customWidth="1"/>
    <col min="2555" max="2789" width="9" style="85"/>
    <col min="2790" max="2790" width="2.5" style="85" customWidth="1"/>
    <col min="2791" max="2791" width="2.19921875" style="85" customWidth="1"/>
    <col min="2792" max="2792" width="1.09765625" style="85" customWidth="1"/>
    <col min="2793" max="2793" width="22.59765625" style="85" customWidth="1"/>
    <col min="2794" max="2794" width="1.19921875" style="85" customWidth="1"/>
    <col min="2795" max="2796" width="11.69921875" style="85" customWidth="1"/>
    <col min="2797" max="2797" width="1.69921875" style="85" customWidth="1"/>
    <col min="2798" max="2798" width="6.69921875" style="85" customWidth="1"/>
    <col min="2799" max="2799" width="4.5" style="85" customWidth="1"/>
    <col min="2800" max="2800" width="3.59765625" style="85" customWidth="1"/>
    <col min="2801" max="2801" width="0.69921875" style="85" customWidth="1"/>
    <col min="2802" max="2802" width="3.19921875" style="85" customWidth="1"/>
    <col min="2803" max="2803" width="3.59765625" style="85" customWidth="1"/>
    <col min="2804" max="2804" width="3" style="85" customWidth="1"/>
    <col min="2805" max="2805" width="3.59765625" style="85" customWidth="1"/>
    <col min="2806" max="2806" width="3.09765625" style="85" customWidth="1"/>
    <col min="2807" max="2807" width="1.69921875" style="85" customWidth="1"/>
    <col min="2808" max="2809" width="2.19921875" style="85" customWidth="1"/>
    <col min="2810" max="2810" width="7.19921875" style="85" customWidth="1"/>
    <col min="2811" max="3045" width="9" style="85"/>
    <col min="3046" max="3046" width="2.5" style="85" customWidth="1"/>
    <col min="3047" max="3047" width="2.19921875" style="85" customWidth="1"/>
    <col min="3048" max="3048" width="1.09765625" style="85" customWidth="1"/>
    <col min="3049" max="3049" width="22.59765625" style="85" customWidth="1"/>
    <col min="3050" max="3050" width="1.19921875" style="85" customWidth="1"/>
    <col min="3051" max="3052" width="11.69921875" style="85" customWidth="1"/>
    <col min="3053" max="3053" width="1.69921875" style="85" customWidth="1"/>
    <col min="3054" max="3054" width="6.69921875" style="85" customWidth="1"/>
    <col min="3055" max="3055" width="4.5" style="85" customWidth="1"/>
    <col min="3056" max="3056" width="3.59765625" style="85" customWidth="1"/>
    <col min="3057" max="3057" width="0.69921875" style="85" customWidth="1"/>
    <col min="3058" max="3058" width="3.19921875" style="85" customWidth="1"/>
    <col min="3059" max="3059" width="3.59765625" style="85" customWidth="1"/>
    <col min="3060" max="3060" width="3" style="85" customWidth="1"/>
    <col min="3061" max="3061" width="3.59765625" style="85" customWidth="1"/>
    <col min="3062" max="3062" width="3.09765625" style="85" customWidth="1"/>
    <col min="3063" max="3063" width="1.69921875" style="85" customWidth="1"/>
    <col min="3064" max="3065" width="2.19921875" style="85" customWidth="1"/>
    <col min="3066" max="3066" width="7.19921875" style="85" customWidth="1"/>
    <col min="3067" max="3301" width="9" style="85"/>
    <col min="3302" max="3302" width="2.5" style="85" customWidth="1"/>
    <col min="3303" max="3303" width="2.19921875" style="85" customWidth="1"/>
    <col min="3304" max="3304" width="1.09765625" style="85" customWidth="1"/>
    <col min="3305" max="3305" width="22.59765625" style="85" customWidth="1"/>
    <col min="3306" max="3306" width="1.19921875" style="85" customWidth="1"/>
    <col min="3307" max="3308" width="11.69921875" style="85" customWidth="1"/>
    <col min="3309" max="3309" width="1.69921875" style="85" customWidth="1"/>
    <col min="3310" max="3310" width="6.69921875" style="85" customWidth="1"/>
    <col min="3311" max="3311" width="4.5" style="85" customWidth="1"/>
    <col min="3312" max="3312" width="3.59765625" style="85" customWidth="1"/>
    <col min="3313" max="3313" width="0.69921875" style="85" customWidth="1"/>
    <col min="3314" max="3314" width="3.19921875" style="85" customWidth="1"/>
    <col min="3315" max="3315" width="3.59765625" style="85" customWidth="1"/>
    <col min="3316" max="3316" width="3" style="85" customWidth="1"/>
    <col min="3317" max="3317" width="3.59765625" style="85" customWidth="1"/>
    <col min="3318" max="3318" width="3.09765625" style="85" customWidth="1"/>
    <col min="3319" max="3319" width="1.69921875" style="85" customWidth="1"/>
    <col min="3320" max="3321" width="2.19921875" style="85" customWidth="1"/>
    <col min="3322" max="3322" width="7.19921875" style="85" customWidth="1"/>
    <col min="3323" max="3557" width="9" style="85"/>
    <col min="3558" max="3558" width="2.5" style="85" customWidth="1"/>
    <col min="3559" max="3559" width="2.19921875" style="85" customWidth="1"/>
    <col min="3560" max="3560" width="1.09765625" style="85" customWidth="1"/>
    <col min="3561" max="3561" width="22.59765625" style="85" customWidth="1"/>
    <col min="3562" max="3562" width="1.19921875" style="85" customWidth="1"/>
    <col min="3563" max="3564" width="11.69921875" style="85" customWidth="1"/>
    <col min="3565" max="3565" width="1.69921875" style="85" customWidth="1"/>
    <col min="3566" max="3566" width="6.69921875" style="85" customWidth="1"/>
    <col min="3567" max="3567" width="4.5" style="85" customWidth="1"/>
    <col min="3568" max="3568" width="3.59765625" style="85" customWidth="1"/>
    <col min="3569" max="3569" width="0.69921875" style="85" customWidth="1"/>
    <col min="3570" max="3570" width="3.19921875" style="85" customWidth="1"/>
    <col min="3571" max="3571" width="3.59765625" style="85" customWidth="1"/>
    <col min="3572" max="3572" width="3" style="85" customWidth="1"/>
    <col min="3573" max="3573" width="3.59765625" style="85" customWidth="1"/>
    <col min="3574" max="3574" width="3.09765625" style="85" customWidth="1"/>
    <col min="3575" max="3575" width="1.69921875" style="85" customWidth="1"/>
    <col min="3576" max="3577" width="2.19921875" style="85" customWidth="1"/>
    <col min="3578" max="3578" width="7.19921875" style="85" customWidth="1"/>
    <col min="3579" max="3813" width="9" style="85"/>
    <col min="3814" max="3814" width="2.5" style="85" customWidth="1"/>
    <col min="3815" max="3815" width="2.19921875" style="85" customWidth="1"/>
    <col min="3816" max="3816" width="1.09765625" style="85" customWidth="1"/>
    <col min="3817" max="3817" width="22.59765625" style="85" customWidth="1"/>
    <col min="3818" max="3818" width="1.19921875" style="85" customWidth="1"/>
    <col min="3819" max="3820" width="11.69921875" style="85" customWidth="1"/>
    <col min="3821" max="3821" width="1.69921875" style="85" customWidth="1"/>
    <col min="3822" max="3822" width="6.69921875" style="85" customWidth="1"/>
    <col min="3823" max="3823" width="4.5" style="85" customWidth="1"/>
    <col min="3824" max="3824" width="3.59765625" style="85" customWidth="1"/>
    <col min="3825" max="3825" width="0.69921875" style="85" customWidth="1"/>
    <col min="3826" max="3826" width="3.19921875" style="85" customWidth="1"/>
    <col min="3827" max="3827" width="3.59765625" style="85" customWidth="1"/>
    <col min="3828" max="3828" width="3" style="85" customWidth="1"/>
    <col min="3829" max="3829" width="3.59765625" style="85" customWidth="1"/>
    <col min="3830" max="3830" width="3.09765625" style="85" customWidth="1"/>
    <col min="3831" max="3831" width="1.69921875" style="85" customWidth="1"/>
    <col min="3832" max="3833" width="2.19921875" style="85" customWidth="1"/>
    <col min="3834" max="3834" width="7.19921875" style="85" customWidth="1"/>
    <col min="3835" max="4069" width="9" style="85"/>
    <col min="4070" max="4070" width="2.5" style="85" customWidth="1"/>
    <col min="4071" max="4071" width="2.19921875" style="85" customWidth="1"/>
    <col min="4072" max="4072" width="1.09765625" style="85" customWidth="1"/>
    <col min="4073" max="4073" width="22.59765625" style="85" customWidth="1"/>
    <col min="4074" max="4074" width="1.19921875" style="85" customWidth="1"/>
    <col min="4075" max="4076" width="11.69921875" style="85" customWidth="1"/>
    <col min="4077" max="4077" width="1.69921875" style="85" customWidth="1"/>
    <col min="4078" max="4078" width="6.69921875" style="85" customWidth="1"/>
    <col min="4079" max="4079" width="4.5" style="85" customWidth="1"/>
    <col min="4080" max="4080" width="3.59765625" style="85" customWidth="1"/>
    <col min="4081" max="4081" width="0.69921875" style="85" customWidth="1"/>
    <col min="4082" max="4082" width="3.19921875" style="85" customWidth="1"/>
    <col min="4083" max="4083" width="3.59765625" style="85" customWidth="1"/>
    <col min="4084" max="4084" width="3" style="85" customWidth="1"/>
    <col min="4085" max="4085" width="3.59765625" style="85" customWidth="1"/>
    <col min="4086" max="4086" width="3.09765625" style="85" customWidth="1"/>
    <col min="4087" max="4087" width="1.69921875" style="85" customWidth="1"/>
    <col min="4088" max="4089" width="2.19921875" style="85" customWidth="1"/>
    <col min="4090" max="4090" width="7.19921875" style="85" customWidth="1"/>
    <col min="4091" max="4325" width="9" style="85"/>
    <col min="4326" max="4326" width="2.5" style="85" customWidth="1"/>
    <col min="4327" max="4327" width="2.19921875" style="85" customWidth="1"/>
    <col min="4328" max="4328" width="1.09765625" style="85" customWidth="1"/>
    <col min="4329" max="4329" width="22.59765625" style="85" customWidth="1"/>
    <col min="4330" max="4330" width="1.19921875" style="85" customWidth="1"/>
    <col min="4331" max="4332" width="11.69921875" style="85" customWidth="1"/>
    <col min="4333" max="4333" width="1.69921875" style="85" customWidth="1"/>
    <col min="4334" max="4334" width="6.69921875" style="85" customWidth="1"/>
    <col min="4335" max="4335" width="4.5" style="85" customWidth="1"/>
    <col min="4336" max="4336" width="3.59765625" style="85" customWidth="1"/>
    <col min="4337" max="4337" width="0.69921875" style="85" customWidth="1"/>
    <col min="4338" max="4338" width="3.19921875" style="85" customWidth="1"/>
    <col min="4339" max="4339" width="3.59765625" style="85" customWidth="1"/>
    <col min="4340" max="4340" width="3" style="85" customWidth="1"/>
    <col min="4341" max="4341" width="3.59765625" style="85" customWidth="1"/>
    <col min="4342" max="4342" width="3.09765625" style="85" customWidth="1"/>
    <col min="4343" max="4343" width="1.69921875" style="85" customWidth="1"/>
    <col min="4344" max="4345" width="2.19921875" style="85" customWidth="1"/>
    <col min="4346" max="4346" width="7.19921875" style="85" customWidth="1"/>
    <col min="4347" max="4581" width="9" style="85"/>
    <col min="4582" max="4582" width="2.5" style="85" customWidth="1"/>
    <col min="4583" max="4583" width="2.19921875" style="85" customWidth="1"/>
    <col min="4584" max="4584" width="1.09765625" style="85" customWidth="1"/>
    <col min="4585" max="4585" width="22.59765625" style="85" customWidth="1"/>
    <col min="4586" max="4586" width="1.19921875" style="85" customWidth="1"/>
    <col min="4587" max="4588" width="11.69921875" style="85" customWidth="1"/>
    <col min="4589" max="4589" width="1.69921875" style="85" customWidth="1"/>
    <col min="4590" max="4590" width="6.69921875" style="85" customWidth="1"/>
    <col min="4591" max="4591" width="4.5" style="85" customWidth="1"/>
    <col min="4592" max="4592" width="3.59765625" style="85" customWidth="1"/>
    <col min="4593" max="4593" width="0.69921875" style="85" customWidth="1"/>
    <col min="4594" max="4594" width="3.19921875" style="85" customWidth="1"/>
    <col min="4595" max="4595" width="3.59765625" style="85" customWidth="1"/>
    <col min="4596" max="4596" width="3" style="85" customWidth="1"/>
    <col min="4597" max="4597" width="3.59765625" style="85" customWidth="1"/>
    <col min="4598" max="4598" width="3.09765625" style="85" customWidth="1"/>
    <col min="4599" max="4599" width="1.69921875" style="85" customWidth="1"/>
    <col min="4600" max="4601" width="2.19921875" style="85" customWidth="1"/>
    <col min="4602" max="4602" width="7.19921875" style="85" customWidth="1"/>
    <col min="4603" max="4837" width="9" style="85"/>
    <col min="4838" max="4838" width="2.5" style="85" customWidth="1"/>
    <col min="4839" max="4839" width="2.19921875" style="85" customWidth="1"/>
    <col min="4840" max="4840" width="1.09765625" style="85" customWidth="1"/>
    <col min="4841" max="4841" width="22.59765625" style="85" customWidth="1"/>
    <col min="4842" max="4842" width="1.19921875" style="85" customWidth="1"/>
    <col min="4843" max="4844" width="11.69921875" style="85" customWidth="1"/>
    <col min="4845" max="4845" width="1.69921875" style="85" customWidth="1"/>
    <col min="4846" max="4846" width="6.69921875" style="85" customWidth="1"/>
    <col min="4847" max="4847" width="4.5" style="85" customWidth="1"/>
    <col min="4848" max="4848" width="3.59765625" style="85" customWidth="1"/>
    <col min="4849" max="4849" width="0.69921875" style="85" customWidth="1"/>
    <col min="4850" max="4850" width="3.19921875" style="85" customWidth="1"/>
    <col min="4851" max="4851" width="3.59765625" style="85" customWidth="1"/>
    <col min="4852" max="4852" width="3" style="85" customWidth="1"/>
    <col min="4853" max="4853" width="3.59765625" style="85" customWidth="1"/>
    <col min="4854" max="4854" width="3.09765625" style="85" customWidth="1"/>
    <col min="4855" max="4855" width="1.69921875" style="85" customWidth="1"/>
    <col min="4856" max="4857" width="2.19921875" style="85" customWidth="1"/>
    <col min="4858" max="4858" width="7.19921875" style="85" customWidth="1"/>
    <col min="4859" max="5093" width="9" style="85"/>
    <col min="5094" max="5094" width="2.5" style="85" customWidth="1"/>
    <col min="5095" max="5095" width="2.19921875" style="85" customWidth="1"/>
    <col min="5096" max="5096" width="1.09765625" style="85" customWidth="1"/>
    <col min="5097" max="5097" width="22.59765625" style="85" customWidth="1"/>
    <col min="5098" max="5098" width="1.19921875" style="85" customWidth="1"/>
    <col min="5099" max="5100" width="11.69921875" style="85" customWidth="1"/>
    <col min="5101" max="5101" width="1.69921875" style="85" customWidth="1"/>
    <col min="5102" max="5102" width="6.69921875" style="85" customWidth="1"/>
    <col min="5103" max="5103" width="4.5" style="85" customWidth="1"/>
    <col min="5104" max="5104" width="3.59765625" style="85" customWidth="1"/>
    <col min="5105" max="5105" width="0.69921875" style="85" customWidth="1"/>
    <col min="5106" max="5106" width="3.19921875" style="85" customWidth="1"/>
    <col min="5107" max="5107" width="3.59765625" style="85" customWidth="1"/>
    <col min="5108" max="5108" width="3" style="85" customWidth="1"/>
    <col min="5109" max="5109" width="3.59765625" style="85" customWidth="1"/>
    <col min="5110" max="5110" width="3.09765625" style="85" customWidth="1"/>
    <col min="5111" max="5111" width="1.69921875" style="85" customWidth="1"/>
    <col min="5112" max="5113" width="2.19921875" style="85" customWidth="1"/>
    <col min="5114" max="5114" width="7.19921875" style="85" customWidth="1"/>
    <col min="5115" max="5349" width="9" style="85"/>
    <col min="5350" max="5350" width="2.5" style="85" customWidth="1"/>
    <col min="5351" max="5351" width="2.19921875" style="85" customWidth="1"/>
    <col min="5352" max="5352" width="1.09765625" style="85" customWidth="1"/>
    <col min="5353" max="5353" width="22.59765625" style="85" customWidth="1"/>
    <col min="5354" max="5354" width="1.19921875" style="85" customWidth="1"/>
    <col min="5355" max="5356" width="11.69921875" style="85" customWidth="1"/>
    <col min="5357" max="5357" width="1.69921875" style="85" customWidth="1"/>
    <col min="5358" max="5358" width="6.69921875" style="85" customWidth="1"/>
    <col min="5359" max="5359" width="4.5" style="85" customWidth="1"/>
    <col min="5360" max="5360" width="3.59765625" style="85" customWidth="1"/>
    <col min="5361" max="5361" width="0.69921875" style="85" customWidth="1"/>
    <col min="5362" max="5362" width="3.19921875" style="85" customWidth="1"/>
    <col min="5363" max="5363" width="3.59765625" style="85" customWidth="1"/>
    <col min="5364" max="5364" width="3" style="85" customWidth="1"/>
    <col min="5365" max="5365" width="3.59765625" style="85" customWidth="1"/>
    <col min="5366" max="5366" width="3.09765625" style="85" customWidth="1"/>
    <col min="5367" max="5367" width="1.69921875" style="85" customWidth="1"/>
    <col min="5368" max="5369" width="2.19921875" style="85" customWidth="1"/>
    <col min="5370" max="5370" width="7.19921875" style="85" customWidth="1"/>
    <col min="5371" max="5605" width="9" style="85"/>
    <col min="5606" max="5606" width="2.5" style="85" customWidth="1"/>
    <col min="5607" max="5607" width="2.19921875" style="85" customWidth="1"/>
    <col min="5608" max="5608" width="1.09765625" style="85" customWidth="1"/>
    <col min="5609" max="5609" width="22.59765625" style="85" customWidth="1"/>
    <col min="5610" max="5610" width="1.19921875" style="85" customWidth="1"/>
    <col min="5611" max="5612" width="11.69921875" style="85" customWidth="1"/>
    <col min="5613" max="5613" width="1.69921875" style="85" customWidth="1"/>
    <col min="5614" max="5614" width="6.69921875" style="85" customWidth="1"/>
    <col min="5615" max="5615" width="4.5" style="85" customWidth="1"/>
    <col min="5616" max="5616" width="3.59765625" style="85" customWidth="1"/>
    <col min="5617" max="5617" width="0.69921875" style="85" customWidth="1"/>
    <col min="5618" max="5618" width="3.19921875" style="85" customWidth="1"/>
    <col min="5619" max="5619" width="3.59765625" style="85" customWidth="1"/>
    <col min="5620" max="5620" width="3" style="85" customWidth="1"/>
    <col min="5621" max="5621" width="3.59765625" style="85" customWidth="1"/>
    <col min="5622" max="5622" width="3.09765625" style="85" customWidth="1"/>
    <col min="5623" max="5623" width="1.69921875" style="85" customWidth="1"/>
    <col min="5624" max="5625" width="2.19921875" style="85" customWidth="1"/>
    <col min="5626" max="5626" width="7.19921875" style="85" customWidth="1"/>
    <col min="5627" max="5861" width="9" style="85"/>
    <col min="5862" max="5862" width="2.5" style="85" customWidth="1"/>
    <col min="5863" max="5863" width="2.19921875" style="85" customWidth="1"/>
    <col min="5864" max="5864" width="1.09765625" style="85" customWidth="1"/>
    <col min="5865" max="5865" width="22.59765625" style="85" customWidth="1"/>
    <col min="5866" max="5866" width="1.19921875" style="85" customWidth="1"/>
    <col min="5867" max="5868" width="11.69921875" style="85" customWidth="1"/>
    <col min="5869" max="5869" width="1.69921875" style="85" customWidth="1"/>
    <col min="5870" max="5870" width="6.69921875" style="85" customWidth="1"/>
    <col min="5871" max="5871" width="4.5" style="85" customWidth="1"/>
    <col min="5872" max="5872" width="3.59765625" style="85" customWidth="1"/>
    <col min="5873" max="5873" width="0.69921875" style="85" customWidth="1"/>
    <col min="5874" max="5874" width="3.19921875" style="85" customWidth="1"/>
    <col min="5875" max="5875" width="3.59765625" style="85" customWidth="1"/>
    <col min="5876" max="5876" width="3" style="85" customWidth="1"/>
    <col min="5877" max="5877" width="3.59765625" style="85" customWidth="1"/>
    <col min="5878" max="5878" width="3.09765625" style="85" customWidth="1"/>
    <col min="5879" max="5879" width="1.69921875" style="85" customWidth="1"/>
    <col min="5880" max="5881" width="2.19921875" style="85" customWidth="1"/>
    <col min="5882" max="5882" width="7.19921875" style="85" customWidth="1"/>
    <col min="5883" max="6117" width="9" style="85"/>
    <col min="6118" max="6118" width="2.5" style="85" customWidth="1"/>
    <col min="6119" max="6119" width="2.19921875" style="85" customWidth="1"/>
    <col min="6120" max="6120" width="1.09765625" style="85" customWidth="1"/>
    <col min="6121" max="6121" width="22.59765625" style="85" customWidth="1"/>
    <col min="6122" max="6122" width="1.19921875" style="85" customWidth="1"/>
    <col min="6123" max="6124" width="11.69921875" style="85" customWidth="1"/>
    <col min="6125" max="6125" width="1.69921875" style="85" customWidth="1"/>
    <col min="6126" max="6126" width="6.69921875" style="85" customWidth="1"/>
    <col min="6127" max="6127" width="4.5" style="85" customWidth="1"/>
    <col min="6128" max="6128" width="3.59765625" style="85" customWidth="1"/>
    <col min="6129" max="6129" width="0.69921875" style="85" customWidth="1"/>
    <col min="6130" max="6130" width="3.19921875" style="85" customWidth="1"/>
    <col min="6131" max="6131" width="3.59765625" style="85" customWidth="1"/>
    <col min="6132" max="6132" width="3" style="85" customWidth="1"/>
    <col min="6133" max="6133" width="3.59765625" style="85" customWidth="1"/>
    <col min="6134" max="6134" width="3.09765625" style="85" customWidth="1"/>
    <col min="6135" max="6135" width="1.69921875" style="85" customWidth="1"/>
    <col min="6136" max="6137" width="2.19921875" style="85" customWidth="1"/>
    <col min="6138" max="6138" width="7.19921875" style="85" customWidth="1"/>
    <col min="6139" max="6373" width="9" style="85"/>
    <col min="6374" max="6374" width="2.5" style="85" customWidth="1"/>
    <col min="6375" max="6375" width="2.19921875" style="85" customWidth="1"/>
    <col min="6376" max="6376" width="1.09765625" style="85" customWidth="1"/>
    <col min="6377" max="6377" width="22.59765625" style="85" customWidth="1"/>
    <col min="6378" max="6378" width="1.19921875" style="85" customWidth="1"/>
    <col min="6379" max="6380" width="11.69921875" style="85" customWidth="1"/>
    <col min="6381" max="6381" width="1.69921875" style="85" customWidth="1"/>
    <col min="6382" max="6382" width="6.69921875" style="85" customWidth="1"/>
    <col min="6383" max="6383" width="4.5" style="85" customWidth="1"/>
    <col min="6384" max="6384" width="3.59765625" style="85" customWidth="1"/>
    <col min="6385" max="6385" width="0.69921875" style="85" customWidth="1"/>
    <col min="6386" max="6386" width="3.19921875" style="85" customWidth="1"/>
    <col min="6387" max="6387" width="3.59765625" style="85" customWidth="1"/>
    <col min="6388" max="6388" width="3" style="85" customWidth="1"/>
    <col min="6389" max="6389" width="3.59765625" style="85" customWidth="1"/>
    <col min="6390" max="6390" width="3.09765625" style="85" customWidth="1"/>
    <col min="6391" max="6391" width="1.69921875" style="85" customWidth="1"/>
    <col min="6392" max="6393" width="2.19921875" style="85" customWidth="1"/>
    <col min="6394" max="6394" width="7.19921875" style="85" customWidth="1"/>
    <col min="6395" max="6629" width="9" style="85"/>
    <col min="6630" max="6630" width="2.5" style="85" customWidth="1"/>
    <col min="6631" max="6631" width="2.19921875" style="85" customWidth="1"/>
    <col min="6632" max="6632" width="1.09765625" style="85" customWidth="1"/>
    <col min="6633" max="6633" width="22.59765625" style="85" customWidth="1"/>
    <col min="6634" max="6634" width="1.19921875" style="85" customWidth="1"/>
    <col min="6635" max="6636" width="11.69921875" style="85" customWidth="1"/>
    <col min="6637" max="6637" width="1.69921875" style="85" customWidth="1"/>
    <col min="6638" max="6638" width="6.69921875" style="85" customWidth="1"/>
    <col min="6639" max="6639" width="4.5" style="85" customWidth="1"/>
    <col min="6640" max="6640" width="3.59765625" style="85" customWidth="1"/>
    <col min="6641" max="6641" width="0.69921875" style="85" customWidth="1"/>
    <col min="6642" max="6642" width="3.19921875" style="85" customWidth="1"/>
    <col min="6643" max="6643" width="3.59765625" style="85" customWidth="1"/>
    <col min="6644" max="6644" width="3" style="85" customWidth="1"/>
    <col min="6645" max="6645" width="3.59765625" style="85" customWidth="1"/>
    <col min="6646" max="6646" width="3.09765625" style="85" customWidth="1"/>
    <col min="6647" max="6647" width="1.69921875" style="85" customWidth="1"/>
    <col min="6648" max="6649" width="2.19921875" style="85" customWidth="1"/>
    <col min="6650" max="6650" width="7.19921875" style="85" customWidth="1"/>
    <col min="6651" max="6885" width="9" style="85"/>
    <col min="6886" max="6886" width="2.5" style="85" customWidth="1"/>
    <col min="6887" max="6887" width="2.19921875" style="85" customWidth="1"/>
    <col min="6888" max="6888" width="1.09765625" style="85" customWidth="1"/>
    <col min="6889" max="6889" width="22.59765625" style="85" customWidth="1"/>
    <col min="6890" max="6890" width="1.19921875" style="85" customWidth="1"/>
    <col min="6891" max="6892" width="11.69921875" style="85" customWidth="1"/>
    <col min="6893" max="6893" width="1.69921875" style="85" customWidth="1"/>
    <col min="6894" max="6894" width="6.69921875" style="85" customWidth="1"/>
    <col min="6895" max="6895" width="4.5" style="85" customWidth="1"/>
    <col min="6896" max="6896" width="3.59765625" style="85" customWidth="1"/>
    <col min="6897" max="6897" width="0.69921875" style="85" customWidth="1"/>
    <col min="6898" max="6898" width="3.19921875" style="85" customWidth="1"/>
    <col min="6899" max="6899" width="3.59765625" style="85" customWidth="1"/>
    <col min="6900" max="6900" width="3" style="85" customWidth="1"/>
    <col min="6901" max="6901" width="3.59765625" style="85" customWidth="1"/>
    <col min="6902" max="6902" width="3.09765625" style="85" customWidth="1"/>
    <col min="6903" max="6903" width="1.69921875" style="85" customWidth="1"/>
    <col min="6904" max="6905" width="2.19921875" style="85" customWidth="1"/>
    <col min="6906" max="6906" width="7.19921875" style="85" customWidth="1"/>
    <col min="6907" max="7141" width="9" style="85"/>
    <col min="7142" max="7142" width="2.5" style="85" customWidth="1"/>
    <col min="7143" max="7143" width="2.19921875" style="85" customWidth="1"/>
    <col min="7144" max="7144" width="1.09765625" style="85" customWidth="1"/>
    <col min="7145" max="7145" width="22.59765625" style="85" customWidth="1"/>
    <col min="7146" max="7146" width="1.19921875" style="85" customWidth="1"/>
    <col min="7147" max="7148" width="11.69921875" style="85" customWidth="1"/>
    <col min="7149" max="7149" width="1.69921875" style="85" customWidth="1"/>
    <col min="7150" max="7150" width="6.69921875" style="85" customWidth="1"/>
    <col min="7151" max="7151" width="4.5" style="85" customWidth="1"/>
    <col min="7152" max="7152" width="3.59765625" style="85" customWidth="1"/>
    <col min="7153" max="7153" width="0.69921875" style="85" customWidth="1"/>
    <col min="7154" max="7154" width="3.19921875" style="85" customWidth="1"/>
    <col min="7155" max="7155" width="3.59765625" style="85" customWidth="1"/>
    <col min="7156" max="7156" width="3" style="85" customWidth="1"/>
    <col min="7157" max="7157" width="3.59765625" style="85" customWidth="1"/>
    <col min="7158" max="7158" width="3.09765625" style="85" customWidth="1"/>
    <col min="7159" max="7159" width="1.69921875" style="85" customWidth="1"/>
    <col min="7160" max="7161" width="2.19921875" style="85" customWidth="1"/>
    <col min="7162" max="7162" width="7.19921875" style="85" customWidth="1"/>
    <col min="7163" max="7397" width="9" style="85"/>
    <col min="7398" max="7398" width="2.5" style="85" customWidth="1"/>
    <col min="7399" max="7399" width="2.19921875" style="85" customWidth="1"/>
    <col min="7400" max="7400" width="1.09765625" style="85" customWidth="1"/>
    <col min="7401" max="7401" width="22.59765625" style="85" customWidth="1"/>
    <col min="7402" max="7402" width="1.19921875" style="85" customWidth="1"/>
    <col min="7403" max="7404" width="11.69921875" style="85" customWidth="1"/>
    <col min="7405" max="7405" width="1.69921875" style="85" customWidth="1"/>
    <col min="7406" max="7406" width="6.69921875" style="85" customWidth="1"/>
    <col min="7407" max="7407" width="4.5" style="85" customWidth="1"/>
    <col min="7408" max="7408" width="3.59765625" style="85" customWidth="1"/>
    <col min="7409" max="7409" width="0.69921875" style="85" customWidth="1"/>
    <col min="7410" max="7410" width="3.19921875" style="85" customWidth="1"/>
    <col min="7411" max="7411" width="3.59765625" style="85" customWidth="1"/>
    <col min="7412" max="7412" width="3" style="85" customWidth="1"/>
    <col min="7413" max="7413" width="3.59765625" style="85" customWidth="1"/>
    <col min="7414" max="7414" width="3.09765625" style="85" customWidth="1"/>
    <col min="7415" max="7415" width="1.69921875" style="85" customWidth="1"/>
    <col min="7416" max="7417" width="2.19921875" style="85" customWidth="1"/>
    <col min="7418" max="7418" width="7.19921875" style="85" customWidth="1"/>
    <col min="7419" max="7653" width="9" style="85"/>
    <col min="7654" max="7654" width="2.5" style="85" customWidth="1"/>
    <col min="7655" max="7655" width="2.19921875" style="85" customWidth="1"/>
    <col min="7656" max="7656" width="1.09765625" style="85" customWidth="1"/>
    <col min="7657" max="7657" width="22.59765625" style="85" customWidth="1"/>
    <col min="7658" max="7658" width="1.19921875" style="85" customWidth="1"/>
    <col min="7659" max="7660" width="11.69921875" style="85" customWidth="1"/>
    <col min="7661" max="7661" width="1.69921875" style="85" customWidth="1"/>
    <col min="7662" max="7662" width="6.69921875" style="85" customWidth="1"/>
    <col min="7663" max="7663" width="4.5" style="85" customWidth="1"/>
    <col min="7664" max="7664" width="3.59765625" style="85" customWidth="1"/>
    <col min="7665" max="7665" width="0.69921875" style="85" customWidth="1"/>
    <col min="7666" max="7666" width="3.19921875" style="85" customWidth="1"/>
    <col min="7667" max="7667" width="3.59765625" style="85" customWidth="1"/>
    <col min="7668" max="7668" width="3" style="85" customWidth="1"/>
    <col min="7669" max="7669" width="3.59765625" style="85" customWidth="1"/>
    <col min="7670" max="7670" width="3.09765625" style="85" customWidth="1"/>
    <col min="7671" max="7671" width="1.69921875" style="85" customWidth="1"/>
    <col min="7672" max="7673" width="2.19921875" style="85" customWidth="1"/>
    <col min="7674" max="7674" width="7.19921875" style="85" customWidth="1"/>
    <col min="7675" max="7909" width="9" style="85"/>
    <col min="7910" max="7910" width="2.5" style="85" customWidth="1"/>
    <col min="7911" max="7911" width="2.19921875" style="85" customWidth="1"/>
    <col min="7912" max="7912" width="1.09765625" style="85" customWidth="1"/>
    <col min="7913" max="7913" width="22.59765625" style="85" customWidth="1"/>
    <col min="7914" max="7914" width="1.19921875" style="85" customWidth="1"/>
    <col min="7915" max="7916" width="11.69921875" style="85" customWidth="1"/>
    <col min="7917" max="7917" width="1.69921875" style="85" customWidth="1"/>
    <col min="7918" max="7918" width="6.69921875" style="85" customWidth="1"/>
    <col min="7919" max="7919" width="4.5" style="85" customWidth="1"/>
    <col min="7920" max="7920" width="3.59765625" style="85" customWidth="1"/>
    <col min="7921" max="7921" width="0.69921875" style="85" customWidth="1"/>
    <col min="7922" max="7922" width="3.19921875" style="85" customWidth="1"/>
    <col min="7923" max="7923" width="3.59765625" style="85" customWidth="1"/>
    <col min="7924" max="7924" width="3" style="85" customWidth="1"/>
    <col min="7925" max="7925" width="3.59765625" style="85" customWidth="1"/>
    <col min="7926" max="7926" width="3.09765625" style="85" customWidth="1"/>
    <col min="7927" max="7927" width="1.69921875" style="85" customWidth="1"/>
    <col min="7928" max="7929" width="2.19921875" style="85" customWidth="1"/>
    <col min="7930" max="7930" width="7.19921875" style="85" customWidth="1"/>
    <col min="7931" max="8165" width="9" style="85"/>
    <col min="8166" max="8166" width="2.5" style="85" customWidth="1"/>
    <col min="8167" max="8167" width="2.19921875" style="85" customWidth="1"/>
    <col min="8168" max="8168" width="1.09765625" style="85" customWidth="1"/>
    <col min="8169" max="8169" width="22.59765625" style="85" customWidth="1"/>
    <col min="8170" max="8170" width="1.19921875" style="85" customWidth="1"/>
    <col min="8171" max="8172" width="11.69921875" style="85" customWidth="1"/>
    <col min="8173" max="8173" width="1.69921875" style="85" customWidth="1"/>
    <col min="8174" max="8174" width="6.69921875" style="85" customWidth="1"/>
    <col min="8175" max="8175" width="4.5" style="85" customWidth="1"/>
    <col min="8176" max="8176" width="3.59765625" style="85" customWidth="1"/>
    <col min="8177" max="8177" width="0.69921875" style="85" customWidth="1"/>
    <col min="8178" max="8178" width="3.19921875" style="85" customWidth="1"/>
    <col min="8179" max="8179" width="3.59765625" style="85" customWidth="1"/>
    <col min="8180" max="8180" width="3" style="85" customWidth="1"/>
    <col min="8181" max="8181" width="3.59765625" style="85" customWidth="1"/>
    <col min="8182" max="8182" width="3.09765625" style="85" customWidth="1"/>
    <col min="8183" max="8183" width="1.69921875" style="85" customWidth="1"/>
    <col min="8184" max="8185" width="2.19921875" style="85" customWidth="1"/>
    <col min="8186" max="8186" width="7.19921875" style="85" customWidth="1"/>
    <col min="8187" max="8421" width="9" style="85"/>
    <col min="8422" max="8422" width="2.5" style="85" customWidth="1"/>
    <col min="8423" max="8423" width="2.19921875" style="85" customWidth="1"/>
    <col min="8424" max="8424" width="1.09765625" style="85" customWidth="1"/>
    <col min="8425" max="8425" width="22.59765625" style="85" customWidth="1"/>
    <col min="8426" max="8426" width="1.19921875" style="85" customWidth="1"/>
    <col min="8427" max="8428" width="11.69921875" style="85" customWidth="1"/>
    <col min="8429" max="8429" width="1.69921875" style="85" customWidth="1"/>
    <col min="8430" max="8430" width="6.69921875" style="85" customWidth="1"/>
    <col min="8431" max="8431" width="4.5" style="85" customWidth="1"/>
    <col min="8432" max="8432" width="3.59765625" style="85" customWidth="1"/>
    <col min="8433" max="8433" width="0.69921875" style="85" customWidth="1"/>
    <col min="8434" max="8434" width="3.19921875" style="85" customWidth="1"/>
    <col min="8435" max="8435" width="3.59765625" style="85" customWidth="1"/>
    <col min="8436" max="8436" width="3" style="85" customWidth="1"/>
    <col min="8437" max="8437" width="3.59765625" style="85" customWidth="1"/>
    <col min="8438" max="8438" width="3.09765625" style="85" customWidth="1"/>
    <col min="8439" max="8439" width="1.69921875" style="85" customWidth="1"/>
    <col min="8440" max="8441" width="2.19921875" style="85" customWidth="1"/>
    <col min="8442" max="8442" width="7.19921875" style="85" customWidth="1"/>
    <col min="8443" max="8677" width="9" style="85"/>
    <col min="8678" max="8678" width="2.5" style="85" customWidth="1"/>
    <col min="8679" max="8679" width="2.19921875" style="85" customWidth="1"/>
    <col min="8680" max="8680" width="1.09765625" style="85" customWidth="1"/>
    <col min="8681" max="8681" width="22.59765625" style="85" customWidth="1"/>
    <col min="8682" max="8682" width="1.19921875" style="85" customWidth="1"/>
    <col min="8683" max="8684" width="11.69921875" style="85" customWidth="1"/>
    <col min="8685" max="8685" width="1.69921875" style="85" customWidth="1"/>
    <col min="8686" max="8686" width="6.69921875" style="85" customWidth="1"/>
    <col min="8687" max="8687" width="4.5" style="85" customWidth="1"/>
    <col min="8688" max="8688" width="3.59765625" style="85" customWidth="1"/>
    <col min="8689" max="8689" width="0.69921875" style="85" customWidth="1"/>
    <col min="8690" max="8690" width="3.19921875" style="85" customWidth="1"/>
    <col min="8691" max="8691" width="3.59765625" style="85" customWidth="1"/>
    <col min="8692" max="8692" width="3" style="85" customWidth="1"/>
    <col min="8693" max="8693" width="3.59765625" style="85" customWidth="1"/>
    <col min="8694" max="8694" width="3.09765625" style="85" customWidth="1"/>
    <col min="8695" max="8695" width="1.69921875" style="85" customWidth="1"/>
    <col min="8696" max="8697" width="2.19921875" style="85" customWidth="1"/>
    <col min="8698" max="8698" width="7.19921875" style="85" customWidth="1"/>
    <col min="8699" max="8933" width="9" style="85"/>
    <col min="8934" max="8934" width="2.5" style="85" customWidth="1"/>
    <col min="8935" max="8935" width="2.19921875" style="85" customWidth="1"/>
    <col min="8936" max="8936" width="1.09765625" style="85" customWidth="1"/>
    <col min="8937" max="8937" width="22.59765625" style="85" customWidth="1"/>
    <col min="8938" max="8938" width="1.19921875" style="85" customWidth="1"/>
    <col min="8939" max="8940" width="11.69921875" style="85" customWidth="1"/>
    <col min="8941" max="8941" width="1.69921875" style="85" customWidth="1"/>
    <col min="8942" max="8942" width="6.69921875" style="85" customWidth="1"/>
    <col min="8943" max="8943" width="4.5" style="85" customWidth="1"/>
    <col min="8944" max="8944" width="3.59765625" style="85" customWidth="1"/>
    <col min="8945" max="8945" width="0.69921875" style="85" customWidth="1"/>
    <col min="8946" max="8946" width="3.19921875" style="85" customWidth="1"/>
    <col min="8947" max="8947" width="3.59765625" style="85" customWidth="1"/>
    <col min="8948" max="8948" width="3" style="85" customWidth="1"/>
    <col min="8949" max="8949" width="3.59765625" style="85" customWidth="1"/>
    <col min="8950" max="8950" width="3.09765625" style="85" customWidth="1"/>
    <col min="8951" max="8951" width="1.69921875" style="85" customWidth="1"/>
    <col min="8952" max="8953" width="2.19921875" style="85" customWidth="1"/>
    <col min="8954" max="8954" width="7.19921875" style="85" customWidth="1"/>
    <col min="8955" max="9189" width="9" style="85"/>
    <col min="9190" max="9190" width="2.5" style="85" customWidth="1"/>
    <col min="9191" max="9191" width="2.19921875" style="85" customWidth="1"/>
    <col min="9192" max="9192" width="1.09765625" style="85" customWidth="1"/>
    <col min="9193" max="9193" width="22.59765625" style="85" customWidth="1"/>
    <col min="9194" max="9194" width="1.19921875" style="85" customWidth="1"/>
    <col min="9195" max="9196" width="11.69921875" style="85" customWidth="1"/>
    <col min="9197" max="9197" width="1.69921875" style="85" customWidth="1"/>
    <col min="9198" max="9198" width="6.69921875" style="85" customWidth="1"/>
    <col min="9199" max="9199" width="4.5" style="85" customWidth="1"/>
    <col min="9200" max="9200" width="3.59765625" style="85" customWidth="1"/>
    <col min="9201" max="9201" width="0.69921875" style="85" customWidth="1"/>
    <col min="9202" max="9202" width="3.19921875" style="85" customWidth="1"/>
    <col min="9203" max="9203" width="3.59765625" style="85" customWidth="1"/>
    <col min="9204" max="9204" width="3" style="85" customWidth="1"/>
    <col min="9205" max="9205" width="3.59765625" style="85" customWidth="1"/>
    <col min="9206" max="9206" width="3.09765625" style="85" customWidth="1"/>
    <col min="9207" max="9207" width="1.69921875" style="85" customWidth="1"/>
    <col min="9208" max="9209" width="2.19921875" style="85" customWidth="1"/>
    <col min="9210" max="9210" width="7.19921875" style="85" customWidth="1"/>
    <col min="9211" max="9445" width="9" style="85"/>
    <col min="9446" max="9446" width="2.5" style="85" customWidth="1"/>
    <col min="9447" max="9447" width="2.19921875" style="85" customWidth="1"/>
    <col min="9448" max="9448" width="1.09765625" style="85" customWidth="1"/>
    <col min="9449" max="9449" width="22.59765625" style="85" customWidth="1"/>
    <col min="9450" max="9450" width="1.19921875" style="85" customWidth="1"/>
    <col min="9451" max="9452" width="11.69921875" style="85" customWidth="1"/>
    <col min="9453" max="9453" width="1.69921875" style="85" customWidth="1"/>
    <col min="9454" max="9454" width="6.69921875" style="85" customWidth="1"/>
    <col min="9455" max="9455" width="4.5" style="85" customWidth="1"/>
    <col min="9456" max="9456" width="3.59765625" style="85" customWidth="1"/>
    <col min="9457" max="9457" width="0.69921875" style="85" customWidth="1"/>
    <col min="9458" max="9458" width="3.19921875" style="85" customWidth="1"/>
    <col min="9459" max="9459" width="3.59765625" style="85" customWidth="1"/>
    <col min="9460" max="9460" width="3" style="85" customWidth="1"/>
    <col min="9461" max="9461" width="3.59765625" style="85" customWidth="1"/>
    <col min="9462" max="9462" width="3.09765625" style="85" customWidth="1"/>
    <col min="9463" max="9463" width="1.69921875" style="85" customWidth="1"/>
    <col min="9464" max="9465" width="2.19921875" style="85" customWidth="1"/>
    <col min="9466" max="9466" width="7.19921875" style="85" customWidth="1"/>
    <col min="9467" max="9701" width="9" style="85"/>
    <col min="9702" max="9702" width="2.5" style="85" customWidth="1"/>
    <col min="9703" max="9703" width="2.19921875" style="85" customWidth="1"/>
    <col min="9704" max="9704" width="1.09765625" style="85" customWidth="1"/>
    <col min="9705" max="9705" width="22.59765625" style="85" customWidth="1"/>
    <col min="9706" max="9706" width="1.19921875" style="85" customWidth="1"/>
    <col min="9707" max="9708" width="11.69921875" style="85" customWidth="1"/>
    <col min="9709" max="9709" width="1.69921875" style="85" customWidth="1"/>
    <col min="9710" max="9710" width="6.69921875" style="85" customWidth="1"/>
    <col min="9711" max="9711" width="4.5" style="85" customWidth="1"/>
    <col min="9712" max="9712" width="3.59765625" style="85" customWidth="1"/>
    <col min="9713" max="9713" width="0.69921875" style="85" customWidth="1"/>
    <col min="9714" max="9714" width="3.19921875" style="85" customWidth="1"/>
    <col min="9715" max="9715" width="3.59765625" style="85" customWidth="1"/>
    <col min="9716" max="9716" width="3" style="85" customWidth="1"/>
    <col min="9717" max="9717" width="3.59765625" style="85" customWidth="1"/>
    <col min="9718" max="9718" width="3.09765625" style="85" customWidth="1"/>
    <col min="9719" max="9719" width="1.69921875" style="85" customWidth="1"/>
    <col min="9720" max="9721" width="2.19921875" style="85" customWidth="1"/>
    <col min="9722" max="9722" width="7.19921875" style="85" customWidth="1"/>
    <col min="9723" max="9957" width="9" style="85"/>
    <col min="9958" max="9958" width="2.5" style="85" customWidth="1"/>
    <col min="9959" max="9959" width="2.19921875" style="85" customWidth="1"/>
    <col min="9960" max="9960" width="1.09765625" style="85" customWidth="1"/>
    <col min="9961" max="9961" width="22.59765625" style="85" customWidth="1"/>
    <col min="9962" max="9962" width="1.19921875" style="85" customWidth="1"/>
    <col min="9963" max="9964" width="11.69921875" style="85" customWidth="1"/>
    <col min="9965" max="9965" width="1.69921875" style="85" customWidth="1"/>
    <col min="9966" max="9966" width="6.69921875" style="85" customWidth="1"/>
    <col min="9967" max="9967" width="4.5" style="85" customWidth="1"/>
    <col min="9968" max="9968" width="3.59765625" style="85" customWidth="1"/>
    <col min="9969" max="9969" width="0.69921875" style="85" customWidth="1"/>
    <col min="9970" max="9970" width="3.19921875" style="85" customWidth="1"/>
    <col min="9971" max="9971" width="3.59765625" style="85" customWidth="1"/>
    <col min="9972" max="9972" width="3" style="85" customWidth="1"/>
    <col min="9973" max="9973" width="3.59765625" style="85" customWidth="1"/>
    <col min="9974" max="9974" width="3.09765625" style="85" customWidth="1"/>
    <col min="9975" max="9975" width="1.69921875" style="85" customWidth="1"/>
    <col min="9976" max="9977" width="2.19921875" style="85" customWidth="1"/>
    <col min="9978" max="9978" width="7.19921875" style="85" customWidth="1"/>
    <col min="9979" max="10213" width="9" style="85"/>
    <col min="10214" max="10214" width="2.5" style="85" customWidth="1"/>
    <col min="10215" max="10215" width="2.19921875" style="85" customWidth="1"/>
    <col min="10216" max="10216" width="1.09765625" style="85" customWidth="1"/>
    <col min="10217" max="10217" width="22.59765625" style="85" customWidth="1"/>
    <col min="10218" max="10218" width="1.19921875" style="85" customWidth="1"/>
    <col min="10219" max="10220" width="11.69921875" style="85" customWidth="1"/>
    <col min="10221" max="10221" width="1.69921875" style="85" customWidth="1"/>
    <col min="10222" max="10222" width="6.69921875" style="85" customWidth="1"/>
    <col min="10223" max="10223" width="4.5" style="85" customWidth="1"/>
    <col min="10224" max="10224" width="3.59765625" style="85" customWidth="1"/>
    <col min="10225" max="10225" width="0.69921875" style="85" customWidth="1"/>
    <col min="10226" max="10226" width="3.19921875" style="85" customWidth="1"/>
    <col min="10227" max="10227" width="3.59765625" style="85" customWidth="1"/>
    <col min="10228" max="10228" width="3" style="85" customWidth="1"/>
    <col min="10229" max="10229" width="3.59765625" style="85" customWidth="1"/>
    <col min="10230" max="10230" width="3.09765625" style="85" customWidth="1"/>
    <col min="10231" max="10231" width="1.69921875" style="85" customWidth="1"/>
    <col min="10232" max="10233" width="2.19921875" style="85" customWidth="1"/>
    <col min="10234" max="10234" width="7.19921875" style="85" customWidth="1"/>
    <col min="10235" max="10469" width="9" style="85"/>
    <col min="10470" max="10470" width="2.5" style="85" customWidth="1"/>
    <col min="10471" max="10471" width="2.19921875" style="85" customWidth="1"/>
    <col min="10472" max="10472" width="1.09765625" style="85" customWidth="1"/>
    <col min="10473" max="10473" width="22.59765625" style="85" customWidth="1"/>
    <col min="10474" max="10474" width="1.19921875" style="85" customWidth="1"/>
    <col min="10475" max="10476" width="11.69921875" style="85" customWidth="1"/>
    <col min="10477" max="10477" width="1.69921875" style="85" customWidth="1"/>
    <col min="10478" max="10478" width="6.69921875" style="85" customWidth="1"/>
    <col min="10479" max="10479" width="4.5" style="85" customWidth="1"/>
    <col min="10480" max="10480" width="3.59765625" style="85" customWidth="1"/>
    <col min="10481" max="10481" width="0.69921875" style="85" customWidth="1"/>
    <col min="10482" max="10482" width="3.19921875" style="85" customWidth="1"/>
    <col min="10483" max="10483" width="3.59765625" style="85" customWidth="1"/>
    <col min="10484" max="10484" width="3" style="85" customWidth="1"/>
    <col min="10485" max="10485" width="3.59765625" style="85" customWidth="1"/>
    <col min="10486" max="10486" width="3.09765625" style="85" customWidth="1"/>
    <col min="10487" max="10487" width="1.69921875" style="85" customWidth="1"/>
    <col min="10488" max="10489" width="2.19921875" style="85" customWidth="1"/>
    <col min="10490" max="10490" width="7.19921875" style="85" customWidth="1"/>
    <col min="10491" max="10725" width="9" style="85"/>
    <col min="10726" max="10726" width="2.5" style="85" customWidth="1"/>
    <col min="10727" max="10727" width="2.19921875" style="85" customWidth="1"/>
    <col min="10728" max="10728" width="1.09765625" style="85" customWidth="1"/>
    <col min="10729" max="10729" width="22.59765625" style="85" customWidth="1"/>
    <col min="10730" max="10730" width="1.19921875" style="85" customWidth="1"/>
    <col min="10731" max="10732" width="11.69921875" style="85" customWidth="1"/>
    <col min="10733" max="10733" width="1.69921875" style="85" customWidth="1"/>
    <col min="10734" max="10734" width="6.69921875" style="85" customWidth="1"/>
    <col min="10735" max="10735" width="4.5" style="85" customWidth="1"/>
    <col min="10736" max="10736" width="3.59765625" style="85" customWidth="1"/>
    <col min="10737" max="10737" width="0.69921875" style="85" customWidth="1"/>
    <col min="10738" max="10738" width="3.19921875" style="85" customWidth="1"/>
    <col min="10739" max="10739" width="3.59765625" style="85" customWidth="1"/>
    <col min="10740" max="10740" width="3" style="85" customWidth="1"/>
    <col min="10741" max="10741" width="3.59765625" style="85" customWidth="1"/>
    <col min="10742" max="10742" width="3.09765625" style="85" customWidth="1"/>
    <col min="10743" max="10743" width="1.69921875" style="85" customWidth="1"/>
    <col min="10744" max="10745" width="2.19921875" style="85" customWidth="1"/>
    <col min="10746" max="10746" width="7.19921875" style="85" customWidth="1"/>
    <col min="10747" max="10981" width="9" style="85"/>
    <col min="10982" max="10982" width="2.5" style="85" customWidth="1"/>
    <col min="10983" max="10983" width="2.19921875" style="85" customWidth="1"/>
    <col min="10984" max="10984" width="1.09765625" style="85" customWidth="1"/>
    <col min="10985" max="10985" width="22.59765625" style="85" customWidth="1"/>
    <col min="10986" max="10986" width="1.19921875" style="85" customWidth="1"/>
    <col min="10987" max="10988" width="11.69921875" style="85" customWidth="1"/>
    <col min="10989" max="10989" width="1.69921875" style="85" customWidth="1"/>
    <col min="10990" max="10990" width="6.69921875" style="85" customWidth="1"/>
    <col min="10991" max="10991" width="4.5" style="85" customWidth="1"/>
    <col min="10992" max="10992" width="3.59765625" style="85" customWidth="1"/>
    <col min="10993" max="10993" width="0.69921875" style="85" customWidth="1"/>
    <col min="10994" max="10994" width="3.19921875" style="85" customWidth="1"/>
    <col min="10995" max="10995" width="3.59765625" style="85" customWidth="1"/>
    <col min="10996" max="10996" width="3" style="85" customWidth="1"/>
    <col min="10997" max="10997" width="3.59765625" style="85" customWidth="1"/>
    <col min="10998" max="10998" width="3.09765625" style="85" customWidth="1"/>
    <col min="10999" max="10999" width="1.69921875" style="85" customWidth="1"/>
    <col min="11000" max="11001" width="2.19921875" style="85" customWidth="1"/>
    <col min="11002" max="11002" width="7.19921875" style="85" customWidth="1"/>
    <col min="11003" max="11237" width="9" style="85"/>
    <col min="11238" max="11238" width="2.5" style="85" customWidth="1"/>
    <col min="11239" max="11239" width="2.19921875" style="85" customWidth="1"/>
    <col min="11240" max="11240" width="1.09765625" style="85" customWidth="1"/>
    <col min="11241" max="11241" width="22.59765625" style="85" customWidth="1"/>
    <col min="11242" max="11242" width="1.19921875" style="85" customWidth="1"/>
    <col min="11243" max="11244" width="11.69921875" style="85" customWidth="1"/>
    <col min="11245" max="11245" width="1.69921875" style="85" customWidth="1"/>
    <col min="11246" max="11246" width="6.69921875" style="85" customWidth="1"/>
    <col min="11247" max="11247" width="4.5" style="85" customWidth="1"/>
    <col min="11248" max="11248" width="3.59765625" style="85" customWidth="1"/>
    <col min="11249" max="11249" width="0.69921875" style="85" customWidth="1"/>
    <col min="11250" max="11250" width="3.19921875" style="85" customWidth="1"/>
    <col min="11251" max="11251" width="3.59765625" style="85" customWidth="1"/>
    <col min="11252" max="11252" width="3" style="85" customWidth="1"/>
    <col min="11253" max="11253" width="3.59765625" style="85" customWidth="1"/>
    <col min="11254" max="11254" width="3.09765625" style="85" customWidth="1"/>
    <col min="11255" max="11255" width="1.69921875" style="85" customWidth="1"/>
    <col min="11256" max="11257" width="2.19921875" style="85" customWidth="1"/>
    <col min="11258" max="11258" width="7.19921875" style="85" customWidth="1"/>
    <col min="11259" max="11493" width="9" style="85"/>
    <col min="11494" max="11494" width="2.5" style="85" customWidth="1"/>
    <col min="11495" max="11495" width="2.19921875" style="85" customWidth="1"/>
    <col min="11496" max="11496" width="1.09765625" style="85" customWidth="1"/>
    <col min="11497" max="11497" width="22.59765625" style="85" customWidth="1"/>
    <col min="11498" max="11498" width="1.19921875" style="85" customWidth="1"/>
    <col min="11499" max="11500" width="11.69921875" style="85" customWidth="1"/>
    <col min="11501" max="11501" width="1.69921875" style="85" customWidth="1"/>
    <col min="11502" max="11502" width="6.69921875" style="85" customWidth="1"/>
    <col min="11503" max="11503" width="4.5" style="85" customWidth="1"/>
    <col min="11504" max="11504" width="3.59765625" style="85" customWidth="1"/>
    <col min="11505" max="11505" width="0.69921875" style="85" customWidth="1"/>
    <col min="11506" max="11506" width="3.19921875" style="85" customWidth="1"/>
    <col min="11507" max="11507" width="3.59765625" style="85" customWidth="1"/>
    <col min="11508" max="11508" width="3" style="85" customWidth="1"/>
    <col min="11509" max="11509" width="3.59765625" style="85" customWidth="1"/>
    <col min="11510" max="11510" width="3.09765625" style="85" customWidth="1"/>
    <col min="11511" max="11511" width="1.69921875" style="85" customWidth="1"/>
    <col min="11512" max="11513" width="2.19921875" style="85" customWidth="1"/>
    <col min="11514" max="11514" width="7.19921875" style="85" customWidth="1"/>
    <col min="11515" max="11749" width="9" style="85"/>
    <col min="11750" max="11750" width="2.5" style="85" customWidth="1"/>
    <col min="11751" max="11751" width="2.19921875" style="85" customWidth="1"/>
    <col min="11752" max="11752" width="1.09765625" style="85" customWidth="1"/>
    <col min="11753" max="11753" width="22.59765625" style="85" customWidth="1"/>
    <col min="11754" max="11754" width="1.19921875" style="85" customWidth="1"/>
    <col min="11755" max="11756" width="11.69921875" style="85" customWidth="1"/>
    <col min="11757" max="11757" width="1.69921875" style="85" customWidth="1"/>
    <col min="11758" max="11758" width="6.69921875" style="85" customWidth="1"/>
    <col min="11759" max="11759" width="4.5" style="85" customWidth="1"/>
    <col min="11760" max="11760" width="3.59765625" style="85" customWidth="1"/>
    <col min="11761" max="11761" width="0.69921875" style="85" customWidth="1"/>
    <col min="11762" max="11762" width="3.19921875" style="85" customWidth="1"/>
    <col min="11763" max="11763" width="3.59765625" style="85" customWidth="1"/>
    <col min="11764" max="11764" width="3" style="85" customWidth="1"/>
    <col min="11765" max="11765" width="3.59765625" style="85" customWidth="1"/>
    <col min="11766" max="11766" width="3.09765625" style="85" customWidth="1"/>
    <col min="11767" max="11767" width="1.69921875" style="85" customWidth="1"/>
    <col min="11768" max="11769" width="2.19921875" style="85" customWidth="1"/>
    <col min="11770" max="11770" width="7.19921875" style="85" customWidth="1"/>
    <col min="11771" max="12005" width="9" style="85"/>
    <col min="12006" max="12006" width="2.5" style="85" customWidth="1"/>
    <col min="12007" max="12007" width="2.19921875" style="85" customWidth="1"/>
    <col min="12008" max="12008" width="1.09765625" style="85" customWidth="1"/>
    <col min="12009" max="12009" width="22.59765625" style="85" customWidth="1"/>
    <col min="12010" max="12010" width="1.19921875" style="85" customWidth="1"/>
    <col min="12011" max="12012" width="11.69921875" style="85" customWidth="1"/>
    <col min="12013" max="12013" width="1.69921875" style="85" customWidth="1"/>
    <col min="12014" max="12014" width="6.69921875" style="85" customWidth="1"/>
    <col min="12015" max="12015" width="4.5" style="85" customWidth="1"/>
    <col min="12016" max="12016" width="3.59765625" style="85" customWidth="1"/>
    <col min="12017" max="12017" width="0.69921875" style="85" customWidth="1"/>
    <col min="12018" max="12018" width="3.19921875" style="85" customWidth="1"/>
    <col min="12019" max="12019" width="3.59765625" style="85" customWidth="1"/>
    <col min="12020" max="12020" width="3" style="85" customWidth="1"/>
    <col min="12021" max="12021" width="3.59765625" style="85" customWidth="1"/>
    <col min="12022" max="12022" width="3.09765625" style="85" customWidth="1"/>
    <col min="12023" max="12023" width="1.69921875" style="85" customWidth="1"/>
    <col min="12024" max="12025" width="2.19921875" style="85" customWidth="1"/>
    <col min="12026" max="12026" width="7.19921875" style="85" customWidth="1"/>
    <col min="12027" max="12261" width="9" style="85"/>
    <col min="12262" max="12262" width="2.5" style="85" customWidth="1"/>
    <col min="12263" max="12263" width="2.19921875" style="85" customWidth="1"/>
    <col min="12264" max="12264" width="1.09765625" style="85" customWidth="1"/>
    <col min="12265" max="12265" width="22.59765625" style="85" customWidth="1"/>
    <col min="12266" max="12266" width="1.19921875" style="85" customWidth="1"/>
    <col min="12267" max="12268" width="11.69921875" style="85" customWidth="1"/>
    <col min="12269" max="12269" width="1.69921875" style="85" customWidth="1"/>
    <col min="12270" max="12270" width="6.69921875" style="85" customWidth="1"/>
    <col min="12271" max="12271" width="4.5" style="85" customWidth="1"/>
    <col min="12272" max="12272" width="3.59765625" style="85" customWidth="1"/>
    <col min="12273" max="12273" width="0.69921875" style="85" customWidth="1"/>
    <col min="12274" max="12274" width="3.19921875" style="85" customWidth="1"/>
    <col min="12275" max="12275" width="3.59765625" style="85" customWidth="1"/>
    <col min="12276" max="12276" width="3" style="85" customWidth="1"/>
    <col min="12277" max="12277" width="3.59765625" style="85" customWidth="1"/>
    <col min="12278" max="12278" width="3.09765625" style="85" customWidth="1"/>
    <col min="12279" max="12279" width="1.69921875" style="85" customWidth="1"/>
    <col min="12280" max="12281" width="2.19921875" style="85" customWidth="1"/>
    <col min="12282" max="12282" width="7.19921875" style="85" customWidth="1"/>
    <col min="12283" max="12517" width="9" style="85"/>
    <col min="12518" max="12518" width="2.5" style="85" customWidth="1"/>
    <col min="12519" max="12519" width="2.19921875" style="85" customWidth="1"/>
    <col min="12520" max="12520" width="1.09765625" style="85" customWidth="1"/>
    <col min="12521" max="12521" width="22.59765625" style="85" customWidth="1"/>
    <col min="12522" max="12522" width="1.19921875" style="85" customWidth="1"/>
    <col min="12523" max="12524" width="11.69921875" style="85" customWidth="1"/>
    <col min="12525" max="12525" width="1.69921875" style="85" customWidth="1"/>
    <col min="12526" max="12526" width="6.69921875" style="85" customWidth="1"/>
    <col min="12527" max="12527" width="4.5" style="85" customWidth="1"/>
    <col min="12528" max="12528" width="3.59765625" style="85" customWidth="1"/>
    <col min="12529" max="12529" width="0.69921875" style="85" customWidth="1"/>
    <col min="12530" max="12530" width="3.19921875" style="85" customWidth="1"/>
    <col min="12531" max="12531" width="3.59765625" style="85" customWidth="1"/>
    <col min="12532" max="12532" width="3" style="85" customWidth="1"/>
    <col min="12533" max="12533" width="3.59765625" style="85" customWidth="1"/>
    <col min="12534" max="12534" width="3.09765625" style="85" customWidth="1"/>
    <col min="12535" max="12535" width="1.69921875" style="85" customWidth="1"/>
    <col min="12536" max="12537" width="2.19921875" style="85" customWidth="1"/>
    <col min="12538" max="12538" width="7.19921875" style="85" customWidth="1"/>
    <col min="12539" max="12773" width="9" style="85"/>
    <col min="12774" max="12774" width="2.5" style="85" customWidth="1"/>
    <col min="12775" max="12775" width="2.19921875" style="85" customWidth="1"/>
    <col min="12776" max="12776" width="1.09765625" style="85" customWidth="1"/>
    <col min="12777" max="12777" width="22.59765625" style="85" customWidth="1"/>
    <col min="12778" max="12778" width="1.19921875" style="85" customWidth="1"/>
    <col min="12779" max="12780" width="11.69921875" style="85" customWidth="1"/>
    <col min="12781" max="12781" width="1.69921875" style="85" customWidth="1"/>
    <col min="12782" max="12782" width="6.69921875" style="85" customWidth="1"/>
    <col min="12783" max="12783" width="4.5" style="85" customWidth="1"/>
    <col min="12784" max="12784" width="3.59765625" style="85" customWidth="1"/>
    <col min="12785" max="12785" width="0.69921875" style="85" customWidth="1"/>
    <col min="12786" max="12786" width="3.19921875" style="85" customWidth="1"/>
    <col min="12787" max="12787" width="3.59765625" style="85" customWidth="1"/>
    <col min="12788" max="12788" width="3" style="85" customWidth="1"/>
    <col min="12789" max="12789" width="3.59765625" style="85" customWidth="1"/>
    <col min="12790" max="12790" width="3.09765625" style="85" customWidth="1"/>
    <col min="12791" max="12791" width="1.69921875" style="85" customWidth="1"/>
    <col min="12792" max="12793" width="2.19921875" style="85" customWidth="1"/>
    <col min="12794" max="12794" width="7.19921875" style="85" customWidth="1"/>
    <col min="12795" max="13029" width="9" style="85"/>
    <col min="13030" max="13030" width="2.5" style="85" customWidth="1"/>
    <col min="13031" max="13031" width="2.19921875" style="85" customWidth="1"/>
    <col min="13032" max="13032" width="1.09765625" style="85" customWidth="1"/>
    <col min="13033" max="13033" width="22.59765625" style="85" customWidth="1"/>
    <col min="13034" max="13034" width="1.19921875" style="85" customWidth="1"/>
    <col min="13035" max="13036" width="11.69921875" style="85" customWidth="1"/>
    <col min="13037" max="13037" width="1.69921875" style="85" customWidth="1"/>
    <col min="13038" max="13038" width="6.69921875" style="85" customWidth="1"/>
    <col min="13039" max="13039" width="4.5" style="85" customWidth="1"/>
    <col min="13040" max="13040" width="3.59765625" style="85" customWidth="1"/>
    <col min="13041" max="13041" width="0.69921875" style="85" customWidth="1"/>
    <col min="13042" max="13042" width="3.19921875" style="85" customWidth="1"/>
    <col min="13043" max="13043" width="3.59765625" style="85" customWidth="1"/>
    <col min="13044" max="13044" width="3" style="85" customWidth="1"/>
    <col min="13045" max="13045" width="3.59765625" style="85" customWidth="1"/>
    <col min="13046" max="13046" width="3.09765625" style="85" customWidth="1"/>
    <col min="13047" max="13047" width="1.69921875" style="85" customWidth="1"/>
    <col min="13048" max="13049" width="2.19921875" style="85" customWidth="1"/>
    <col min="13050" max="13050" width="7.19921875" style="85" customWidth="1"/>
    <col min="13051" max="13285" width="9" style="85"/>
    <col min="13286" max="13286" width="2.5" style="85" customWidth="1"/>
    <col min="13287" max="13287" width="2.19921875" style="85" customWidth="1"/>
    <col min="13288" max="13288" width="1.09765625" style="85" customWidth="1"/>
    <col min="13289" max="13289" width="22.59765625" style="85" customWidth="1"/>
    <col min="13290" max="13290" width="1.19921875" style="85" customWidth="1"/>
    <col min="13291" max="13292" width="11.69921875" style="85" customWidth="1"/>
    <col min="13293" max="13293" width="1.69921875" style="85" customWidth="1"/>
    <col min="13294" max="13294" width="6.69921875" style="85" customWidth="1"/>
    <col min="13295" max="13295" width="4.5" style="85" customWidth="1"/>
    <col min="13296" max="13296" width="3.59765625" style="85" customWidth="1"/>
    <col min="13297" max="13297" width="0.69921875" style="85" customWidth="1"/>
    <col min="13298" max="13298" width="3.19921875" style="85" customWidth="1"/>
    <col min="13299" max="13299" width="3.59765625" style="85" customWidth="1"/>
    <col min="13300" max="13300" width="3" style="85" customWidth="1"/>
    <col min="13301" max="13301" width="3.59765625" style="85" customWidth="1"/>
    <col min="13302" max="13302" width="3.09765625" style="85" customWidth="1"/>
    <col min="13303" max="13303" width="1.69921875" style="85" customWidth="1"/>
    <col min="13304" max="13305" width="2.19921875" style="85" customWidth="1"/>
    <col min="13306" max="13306" width="7.19921875" style="85" customWidth="1"/>
    <col min="13307" max="13541" width="9" style="85"/>
    <col min="13542" max="13542" width="2.5" style="85" customWidth="1"/>
    <col min="13543" max="13543" width="2.19921875" style="85" customWidth="1"/>
    <col min="13544" max="13544" width="1.09765625" style="85" customWidth="1"/>
    <col min="13545" max="13545" width="22.59765625" style="85" customWidth="1"/>
    <col min="13546" max="13546" width="1.19921875" style="85" customWidth="1"/>
    <col min="13547" max="13548" width="11.69921875" style="85" customWidth="1"/>
    <col min="13549" max="13549" width="1.69921875" style="85" customWidth="1"/>
    <col min="13550" max="13550" width="6.69921875" style="85" customWidth="1"/>
    <col min="13551" max="13551" width="4.5" style="85" customWidth="1"/>
    <col min="13552" max="13552" width="3.59765625" style="85" customWidth="1"/>
    <col min="13553" max="13553" width="0.69921875" style="85" customWidth="1"/>
    <col min="13554" max="13554" width="3.19921875" style="85" customWidth="1"/>
    <col min="13555" max="13555" width="3.59765625" style="85" customWidth="1"/>
    <col min="13556" max="13556" width="3" style="85" customWidth="1"/>
    <col min="13557" max="13557" width="3.59765625" style="85" customWidth="1"/>
    <col min="13558" max="13558" width="3.09765625" style="85" customWidth="1"/>
    <col min="13559" max="13559" width="1.69921875" style="85" customWidth="1"/>
    <col min="13560" max="13561" width="2.19921875" style="85" customWidth="1"/>
    <col min="13562" max="13562" width="7.19921875" style="85" customWidth="1"/>
    <col min="13563" max="13797" width="9" style="85"/>
    <col min="13798" max="13798" width="2.5" style="85" customWidth="1"/>
    <col min="13799" max="13799" width="2.19921875" style="85" customWidth="1"/>
    <col min="13800" max="13800" width="1.09765625" style="85" customWidth="1"/>
    <col min="13801" max="13801" width="22.59765625" style="85" customWidth="1"/>
    <col min="13802" max="13802" width="1.19921875" style="85" customWidth="1"/>
    <col min="13803" max="13804" width="11.69921875" style="85" customWidth="1"/>
    <col min="13805" max="13805" width="1.69921875" style="85" customWidth="1"/>
    <col min="13806" max="13806" width="6.69921875" style="85" customWidth="1"/>
    <col min="13807" max="13807" width="4.5" style="85" customWidth="1"/>
    <col min="13808" max="13808" width="3.59765625" style="85" customWidth="1"/>
    <col min="13809" max="13809" width="0.69921875" style="85" customWidth="1"/>
    <col min="13810" max="13810" width="3.19921875" style="85" customWidth="1"/>
    <col min="13811" max="13811" width="3.59765625" style="85" customWidth="1"/>
    <col min="13812" max="13812" width="3" style="85" customWidth="1"/>
    <col min="13813" max="13813" width="3.59765625" style="85" customWidth="1"/>
    <col min="13814" max="13814" width="3.09765625" style="85" customWidth="1"/>
    <col min="13815" max="13815" width="1.69921875" style="85" customWidth="1"/>
    <col min="13816" max="13817" width="2.19921875" style="85" customWidth="1"/>
    <col min="13818" max="13818" width="7.19921875" style="85" customWidth="1"/>
    <col min="13819" max="14053" width="9" style="85"/>
    <col min="14054" max="14054" width="2.5" style="85" customWidth="1"/>
    <col min="14055" max="14055" width="2.19921875" style="85" customWidth="1"/>
    <col min="14056" max="14056" width="1.09765625" style="85" customWidth="1"/>
    <col min="14057" max="14057" width="22.59765625" style="85" customWidth="1"/>
    <col min="14058" max="14058" width="1.19921875" style="85" customWidth="1"/>
    <col min="14059" max="14060" width="11.69921875" style="85" customWidth="1"/>
    <col min="14061" max="14061" width="1.69921875" style="85" customWidth="1"/>
    <col min="14062" max="14062" width="6.69921875" style="85" customWidth="1"/>
    <col min="14063" max="14063" width="4.5" style="85" customWidth="1"/>
    <col min="14064" max="14064" width="3.59765625" style="85" customWidth="1"/>
    <col min="14065" max="14065" width="0.69921875" style="85" customWidth="1"/>
    <col min="14066" max="14066" width="3.19921875" style="85" customWidth="1"/>
    <col min="14067" max="14067" width="3.59765625" style="85" customWidth="1"/>
    <col min="14068" max="14068" width="3" style="85" customWidth="1"/>
    <col min="14069" max="14069" width="3.59765625" style="85" customWidth="1"/>
    <col min="14070" max="14070" width="3.09765625" style="85" customWidth="1"/>
    <col min="14071" max="14071" width="1.69921875" style="85" customWidth="1"/>
    <col min="14072" max="14073" width="2.19921875" style="85" customWidth="1"/>
    <col min="14074" max="14074" width="7.19921875" style="85" customWidth="1"/>
    <col min="14075" max="14309" width="9" style="85"/>
    <col min="14310" max="14310" width="2.5" style="85" customWidth="1"/>
    <col min="14311" max="14311" width="2.19921875" style="85" customWidth="1"/>
    <col min="14312" max="14312" width="1.09765625" style="85" customWidth="1"/>
    <col min="14313" max="14313" width="22.59765625" style="85" customWidth="1"/>
    <col min="14314" max="14314" width="1.19921875" style="85" customWidth="1"/>
    <col min="14315" max="14316" width="11.69921875" style="85" customWidth="1"/>
    <col min="14317" max="14317" width="1.69921875" style="85" customWidth="1"/>
    <col min="14318" max="14318" width="6.69921875" style="85" customWidth="1"/>
    <col min="14319" max="14319" width="4.5" style="85" customWidth="1"/>
    <col min="14320" max="14320" width="3.59765625" style="85" customWidth="1"/>
    <col min="14321" max="14321" width="0.69921875" style="85" customWidth="1"/>
    <col min="14322" max="14322" width="3.19921875" style="85" customWidth="1"/>
    <col min="14323" max="14323" width="3.59765625" style="85" customWidth="1"/>
    <col min="14324" max="14324" width="3" style="85" customWidth="1"/>
    <col min="14325" max="14325" width="3.59765625" style="85" customWidth="1"/>
    <col min="14326" max="14326" width="3.09765625" style="85" customWidth="1"/>
    <col min="14327" max="14327" width="1.69921875" style="85" customWidth="1"/>
    <col min="14328" max="14329" width="2.19921875" style="85" customWidth="1"/>
    <col min="14330" max="14330" width="7.19921875" style="85" customWidth="1"/>
    <col min="14331" max="14565" width="9" style="85"/>
    <col min="14566" max="14566" width="2.5" style="85" customWidth="1"/>
    <col min="14567" max="14567" width="2.19921875" style="85" customWidth="1"/>
    <col min="14568" max="14568" width="1.09765625" style="85" customWidth="1"/>
    <col min="14569" max="14569" width="22.59765625" style="85" customWidth="1"/>
    <col min="14570" max="14570" width="1.19921875" style="85" customWidth="1"/>
    <col min="14571" max="14572" width="11.69921875" style="85" customWidth="1"/>
    <col min="14573" max="14573" width="1.69921875" style="85" customWidth="1"/>
    <col min="14574" max="14574" width="6.69921875" style="85" customWidth="1"/>
    <col min="14575" max="14575" width="4.5" style="85" customWidth="1"/>
    <col min="14576" max="14576" width="3.59765625" style="85" customWidth="1"/>
    <col min="14577" max="14577" width="0.69921875" style="85" customWidth="1"/>
    <col min="14578" max="14578" width="3.19921875" style="85" customWidth="1"/>
    <col min="14579" max="14579" width="3.59765625" style="85" customWidth="1"/>
    <col min="14580" max="14580" width="3" style="85" customWidth="1"/>
    <col min="14581" max="14581" width="3.59765625" style="85" customWidth="1"/>
    <col min="14582" max="14582" width="3.09765625" style="85" customWidth="1"/>
    <col min="14583" max="14583" width="1.69921875" style="85" customWidth="1"/>
    <col min="14584" max="14585" width="2.19921875" style="85" customWidth="1"/>
    <col min="14586" max="14586" width="7.19921875" style="85" customWidth="1"/>
    <col min="14587" max="14821" width="9" style="85"/>
    <col min="14822" max="14822" width="2.5" style="85" customWidth="1"/>
    <col min="14823" max="14823" width="2.19921875" style="85" customWidth="1"/>
    <col min="14824" max="14824" width="1.09765625" style="85" customWidth="1"/>
    <col min="14825" max="14825" width="22.59765625" style="85" customWidth="1"/>
    <col min="14826" max="14826" width="1.19921875" style="85" customWidth="1"/>
    <col min="14827" max="14828" width="11.69921875" style="85" customWidth="1"/>
    <col min="14829" max="14829" width="1.69921875" style="85" customWidth="1"/>
    <col min="14830" max="14830" width="6.69921875" style="85" customWidth="1"/>
    <col min="14831" max="14831" width="4.5" style="85" customWidth="1"/>
    <col min="14832" max="14832" width="3.59765625" style="85" customWidth="1"/>
    <col min="14833" max="14833" width="0.69921875" style="85" customWidth="1"/>
    <col min="14834" max="14834" width="3.19921875" style="85" customWidth="1"/>
    <col min="14835" max="14835" width="3.59765625" style="85" customWidth="1"/>
    <col min="14836" max="14836" width="3" style="85" customWidth="1"/>
    <col min="14837" max="14837" width="3.59765625" style="85" customWidth="1"/>
    <col min="14838" max="14838" width="3.09765625" style="85" customWidth="1"/>
    <col min="14839" max="14839" width="1.69921875" style="85" customWidth="1"/>
    <col min="14840" max="14841" width="2.19921875" style="85" customWidth="1"/>
    <col min="14842" max="14842" width="7.19921875" style="85" customWidth="1"/>
    <col min="14843" max="15077" width="9" style="85"/>
    <col min="15078" max="15078" width="2.5" style="85" customWidth="1"/>
    <col min="15079" max="15079" width="2.19921875" style="85" customWidth="1"/>
    <col min="15080" max="15080" width="1.09765625" style="85" customWidth="1"/>
    <col min="15081" max="15081" width="22.59765625" style="85" customWidth="1"/>
    <col min="15082" max="15082" width="1.19921875" style="85" customWidth="1"/>
    <col min="15083" max="15084" width="11.69921875" style="85" customWidth="1"/>
    <col min="15085" max="15085" width="1.69921875" style="85" customWidth="1"/>
    <col min="15086" max="15086" width="6.69921875" style="85" customWidth="1"/>
    <col min="15087" max="15087" width="4.5" style="85" customWidth="1"/>
    <col min="15088" max="15088" width="3.59765625" style="85" customWidth="1"/>
    <col min="15089" max="15089" width="0.69921875" style="85" customWidth="1"/>
    <col min="15090" max="15090" width="3.19921875" style="85" customWidth="1"/>
    <col min="15091" max="15091" width="3.59765625" style="85" customWidth="1"/>
    <col min="15092" max="15092" width="3" style="85" customWidth="1"/>
    <col min="15093" max="15093" width="3.59765625" style="85" customWidth="1"/>
    <col min="15094" max="15094" width="3.09765625" style="85" customWidth="1"/>
    <col min="15095" max="15095" width="1.69921875" style="85" customWidth="1"/>
    <col min="15096" max="15097" width="2.19921875" style="85" customWidth="1"/>
    <col min="15098" max="15098" width="7.19921875" style="85" customWidth="1"/>
    <col min="15099" max="15333" width="9" style="85"/>
    <col min="15334" max="15334" width="2.5" style="85" customWidth="1"/>
    <col min="15335" max="15335" width="2.19921875" style="85" customWidth="1"/>
    <col min="15336" max="15336" width="1.09765625" style="85" customWidth="1"/>
    <col min="15337" max="15337" width="22.59765625" style="85" customWidth="1"/>
    <col min="15338" max="15338" width="1.19921875" style="85" customWidth="1"/>
    <col min="15339" max="15340" width="11.69921875" style="85" customWidth="1"/>
    <col min="15341" max="15341" width="1.69921875" style="85" customWidth="1"/>
    <col min="15342" max="15342" width="6.69921875" style="85" customWidth="1"/>
    <col min="15343" max="15343" width="4.5" style="85" customWidth="1"/>
    <col min="15344" max="15344" width="3.59765625" style="85" customWidth="1"/>
    <col min="15345" max="15345" width="0.69921875" style="85" customWidth="1"/>
    <col min="15346" max="15346" width="3.19921875" style="85" customWidth="1"/>
    <col min="15347" max="15347" width="3.59765625" style="85" customWidth="1"/>
    <col min="15348" max="15348" width="3" style="85" customWidth="1"/>
    <col min="15349" max="15349" width="3.59765625" style="85" customWidth="1"/>
    <col min="15350" max="15350" width="3.09765625" style="85" customWidth="1"/>
    <col min="15351" max="15351" width="1.69921875" style="85" customWidth="1"/>
    <col min="15352" max="15353" width="2.19921875" style="85" customWidth="1"/>
    <col min="15354" max="15354" width="7.19921875" style="85" customWidth="1"/>
    <col min="15355" max="15589" width="9" style="85"/>
    <col min="15590" max="15590" width="2.5" style="85" customWidth="1"/>
    <col min="15591" max="15591" width="2.19921875" style="85" customWidth="1"/>
    <col min="15592" max="15592" width="1.09765625" style="85" customWidth="1"/>
    <col min="15593" max="15593" width="22.59765625" style="85" customWidth="1"/>
    <col min="15594" max="15594" width="1.19921875" style="85" customWidth="1"/>
    <col min="15595" max="15596" width="11.69921875" style="85" customWidth="1"/>
    <col min="15597" max="15597" width="1.69921875" style="85" customWidth="1"/>
    <col min="15598" max="15598" width="6.69921875" style="85" customWidth="1"/>
    <col min="15599" max="15599" width="4.5" style="85" customWidth="1"/>
    <col min="15600" max="15600" width="3.59765625" style="85" customWidth="1"/>
    <col min="15601" max="15601" width="0.69921875" style="85" customWidth="1"/>
    <col min="15602" max="15602" width="3.19921875" style="85" customWidth="1"/>
    <col min="15603" max="15603" width="3.59765625" style="85" customWidth="1"/>
    <col min="15604" max="15604" width="3" style="85" customWidth="1"/>
    <col min="15605" max="15605" width="3.59765625" style="85" customWidth="1"/>
    <col min="15606" max="15606" width="3.09765625" style="85" customWidth="1"/>
    <col min="15607" max="15607" width="1.69921875" style="85" customWidth="1"/>
    <col min="15608" max="15609" width="2.19921875" style="85" customWidth="1"/>
    <col min="15610" max="15610" width="7.19921875" style="85" customWidth="1"/>
    <col min="15611" max="15845" width="9" style="85"/>
    <col min="15846" max="15846" width="2.5" style="85" customWidth="1"/>
    <col min="15847" max="15847" width="2.19921875" style="85" customWidth="1"/>
    <col min="15848" max="15848" width="1.09765625" style="85" customWidth="1"/>
    <col min="15849" max="15849" width="22.59765625" style="85" customWidth="1"/>
    <col min="15850" max="15850" width="1.19921875" style="85" customWidth="1"/>
    <col min="15851" max="15852" width="11.69921875" style="85" customWidth="1"/>
    <col min="15853" max="15853" width="1.69921875" style="85" customWidth="1"/>
    <col min="15854" max="15854" width="6.69921875" style="85" customWidth="1"/>
    <col min="15855" max="15855" width="4.5" style="85" customWidth="1"/>
    <col min="15856" max="15856" width="3.59765625" style="85" customWidth="1"/>
    <col min="15857" max="15857" width="0.69921875" style="85" customWidth="1"/>
    <col min="15858" max="15858" width="3.19921875" style="85" customWidth="1"/>
    <col min="15859" max="15859" width="3.59765625" style="85" customWidth="1"/>
    <col min="15860" max="15860" width="3" style="85" customWidth="1"/>
    <col min="15861" max="15861" width="3.59765625" style="85" customWidth="1"/>
    <col min="15862" max="15862" width="3.09765625" style="85" customWidth="1"/>
    <col min="15863" max="15863" width="1.69921875" style="85" customWidth="1"/>
    <col min="15864" max="15865" width="2.19921875" style="85" customWidth="1"/>
    <col min="15866" max="15866" width="7.19921875" style="85" customWidth="1"/>
    <col min="15867" max="16101" width="9" style="85"/>
    <col min="16102" max="16102" width="2.5" style="85" customWidth="1"/>
    <col min="16103" max="16103" width="2.19921875" style="85" customWidth="1"/>
    <col min="16104" max="16104" width="1.09765625" style="85" customWidth="1"/>
    <col min="16105" max="16105" width="22.59765625" style="85" customWidth="1"/>
    <col min="16106" max="16106" width="1.19921875" style="85" customWidth="1"/>
    <col min="16107" max="16108" width="11.69921875" style="85" customWidth="1"/>
    <col min="16109" max="16109" width="1.69921875" style="85" customWidth="1"/>
    <col min="16110" max="16110" width="6.69921875" style="85" customWidth="1"/>
    <col min="16111" max="16111" width="4.5" style="85" customWidth="1"/>
    <col min="16112" max="16112" width="3.59765625" style="85" customWidth="1"/>
    <col min="16113" max="16113" width="0.69921875" style="85" customWidth="1"/>
    <col min="16114" max="16114" width="3.19921875" style="85" customWidth="1"/>
    <col min="16115" max="16115" width="3.59765625" style="85" customWidth="1"/>
    <col min="16116" max="16116" width="3" style="85" customWidth="1"/>
    <col min="16117" max="16117" width="3.59765625" style="85" customWidth="1"/>
    <col min="16118" max="16118" width="3.09765625" style="85" customWidth="1"/>
    <col min="16119" max="16119" width="1.69921875" style="85" customWidth="1"/>
    <col min="16120" max="16121" width="2.19921875" style="85" customWidth="1"/>
    <col min="16122" max="16122" width="7.19921875" style="85" customWidth="1"/>
    <col min="16123" max="16384" width="9" style="85"/>
  </cols>
  <sheetData>
    <row r="1" spans="1:36" s="64" customFormat="1" ht="13.5" customHeight="1">
      <c r="A1" s="64" t="s">
        <v>75</v>
      </c>
      <c r="U1" s="65"/>
      <c r="V1" s="65"/>
      <c r="W1" s="65"/>
      <c r="X1" s="65"/>
      <c r="Y1" s="65"/>
      <c r="Z1" s="65"/>
      <c r="AA1" s="65"/>
    </row>
    <row r="2" spans="1:36" s="64" customFormat="1" ht="13.5" customHeight="1">
      <c r="B2" s="66"/>
      <c r="C2" s="66"/>
      <c r="D2" s="66"/>
      <c r="E2" s="66"/>
      <c r="F2" s="66"/>
      <c r="G2" s="66"/>
      <c r="H2" s="66"/>
      <c r="I2" s="66"/>
      <c r="J2" s="66"/>
      <c r="K2" s="66"/>
      <c r="L2" s="66"/>
      <c r="M2" s="66"/>
      <c r="N2" s="66"/>
      <c r="O2" s="66"/>
      <c r="P2" s="66"/>
      <c r="Q2" s="66"/>
      <c r="R2" s="66"/>
      <c r="S2" s="67"/>
      <c r="T2" s="67"/>
      <c r="U2" s="68"/>
      <c r="V2" s="68"/>
      <c r="W2" s="68"/>
      <c r="X2" s="67"/>
      <c r="Y2" s="459" t="s">
        <v>1</v>
      </c>
      <c r="Z2" s="459"/>
      <c r="AA2" s="459"/>
      <c r="AB2" s="460" t="s">
        <v>64</v>
      </c>
      <c r="AC2" s="461"/>
      <c r="AD2" s="461"/>
      <c r="AE2" s="461"/>
      <c r="AF2" s="461"/>
      <c r="AG2" s="461"/>
      <c r="AH2" s="461"/>
      <c r="AI2" s="461"/>
    </row>
    <row r="3" spans="1:36" s="64" customFormat="1" ht="13.5" customHeight="1">
      <c r="B3" s="66"/>
      <c r="C3" s="66"/>
      <c r="D3" s="66"/>
      <c r="E3" s="66"/>
      <c r="F3" s="66"/>
      <c r="G3" s="66"/>
      <c r="H3" s="66"/>
      <c r="I3" s="66"/>
      <c r="J3" s="66"/>
      <c r="K3" s="66"/>
      <c r="L3" s="66"/>
      <c r="M3" s="66"/>
      <c r="N3" s="66"/>
      <c r="O3" s="66"/>
      <c r="P3" s="66"/>
      <c r="Q3" s="66"/>
      <c r="R3" s="66"/>
      <c r="S3" s="66"/>
      <c r="T3" s="69"/>
      <c r="U3" s="69"/>
      <c r="V3" s="69"/>
      <c r="W3" s="69"/>
      <c r="X3" s="69"/>
      <c r="Y3" s="68"/>
      <c r="Z3" s="65"/>
      <c r="AA3" s="65"/>
    </row>
    <row r="4" spans="1:36" s="27" customFormat="1"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row>
    <row r="5" spans="1:36"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s="27" customFormat="1" ht="13.5" customHeight="1">
      <c r="H6" s="26"/>
      <c r="I6" s="26"/>
      <c r="J6" s="26"/>
      <c r="K6" s="26"/>
      <c r="L6" s="26"/>
      <c r="N6" s="26"/>
      <c r="O6" s="26"/>
      <c r="P6" s="26"/>
      <c r="Q6" s="26" t="s">
        <v>76</v>
      </c>
      <c r="R6" s="26"/>
      <c r="S6" s="26"/>
      <c r="T6" s="26"/>
      <c r="U6" s="26"/>
      <c r="V6" s="26"/>
      <c r="W6" s="26"/>
      <c r="X6" s="26"/>
      <c r="Y6" s="26"/>
      <c r="Z6" s="26"/>
      <c r="AA6" s="26"/>
      <c r="AB6" s="26"/>
      <c r="AC6" s="26"/>
      <c r="AD6" s="26"/>
      <c r="AE6" s="26"/>
      <c r="AF6" s="25"/>
      <c r="AG6" s="25"/>
      <c r="AH6" s="25"/>
      <c r="AI6" s="25"/>
      <c r="AJ6" s="25"/>
    </row>
    <row r="7" spans="1:36" s="27" customFormat="1" ht="13.5" customHeight="1">
      <c r="A7" s="26"/>
      <c r="B7" s="26"/>
      <c r="C7" s="26"/>
      <c r="D7" s="26"/>
      <c r="E7" s="26"/>
      <c r="F7" s="26"/>
      <c r="G7" s="26"/>
      <c r="H7" s="26"/>
      <c r="I7" s="26"/>
      <c r="J7" s="26"/>
      <c r="K7" s="26"/>
      <c r="M7" s="70"/>
      <c r="N7" s="70"/>
      <c r="O7" s="70"/>
      <c r="P7" s="70"/>
      <c r="Q7" s="457" t="s">
        <v>67</v>
      </c>
      <c r="R7" s="457"/>
      <c r="S7" s="457"/>
      <c r="T7" s="457"/>
      <c r="U7" s="463"/>
      <c r="V7" s="463"/>
      <c r="W7" s="463"/>
      <c r="X7" s="463"/>
      <c r="Y7" s="463"/>
      <c r="Z7" s="463"/>
      <c r="AA7" s="463"/>
      <c r="AB7" s="463"/>
      <c r="AC7" s="463"/>
      <c r="AD7" s="463"/>
      <c r="AE7" s="463"/>
      <c r="AF7" s="463"/>
      <c r="AG7" s="463"/>
      <c r="AH7" s="26"/>
      <c r="AI7" s="26"/>
    </row>
    <row r="8" spans="1:36" s="27" customFormat="1" ht="13.5" customHeight="1">
      <c r="A8" s="26"/>
      <c r="B8" s="26"/>
      <c r="C8" s="26"/>
      <c r="D8" s="26"/>
      <c r="E8" s="26"/>
      <c r="F8" s="26"/>
      <c r="G8" s="26"/>
      <c r="H8" s="26"/>
      <c r="I8" s="26"/>
      <c r="J8" s="26"/>
      <c r="K8" s="26"/>
      <c r="M8" s="70"/>
      <c r="N8" s="70"/>
      <c r="O8" s="70"/>
      <c r="P8" s="70"/>
      <c r="Q8" s="457"/>
      <c r="R8" s="457"/>
      <c r="S8" s="457"/>
      <c r="T8" s="457"/>
      <c r="U8" s="464"/>
      <c r="V8" s="464"/>
      <c r="W8" s="464"/>
      <c r="X8" s="464"/>
      <c r="Y8" s="464"/>
      <c r="Z8" s="464"/>
      <c r="AA8" s="464"/>
      <c r="AB8" s="464"/>
      <c r="AC8" s="464"/>
      <c r="AD8" s="464"/>
      <c r="AE8" s="464"/>
      <c r="AF8" s="464"/>
      <c r="AG8" s="464"/>
      <c r="AH8" s="26"/>
      <c r="AI8" s="26"/>
    </row>
    <row r="9" spans="1:36" s="27" customFormat="1" ht="13.5" customHeight="1">
      <c r="A9" s="26"/>
      <c r="B9" s="26"/>
      <c r="C9" s="26"/>
      <c r="D9" s="26"/>
      <c r="E9" s="26"/>
      <c r="F9" s="26"/>
      <c r="G9" s="26"/>
      <c r="H9" s="26"/>
      <c r="I9" s="26"/>
      <c r="J9" s="26"/>
      <c r="K9" s="26"/>
      <c r="M9" s="70"/>
      <c r="N9" s="70"/>
      <c r="O9" s="70"/>
      <c r="P9" s="70"/>
      <c r="Q9" s="457" t="s">
        <v>68</v>
      </c>
      <c r="R9" s="457"/>
      <c r="S9" s="457"/>
      <c r="T9" s="457"/>
      <c r="U9" s="458"/>
      <c r="V9" s="458"/>
      <c r="W9" s="458"/>
      <c r="X9" s="458"/>
      <c r="Y9" s="458"/>
      <c r="Z9" s="458"/>
      <c r="AA9" s="458"/>
      <c r="AB9" s="458"/>
      <c r="AC9" s="458"/>
      <c r="AD9" s="458"/>
      <c r="AE9" s="458"/>
      <c r="AF9" s="458"/>
      <c r="AG9" s="458"/>
      <c r="AH9" s="26"/>
      <c r="AI9" s="26"/>
    </row>
    <row r="10" spans="1:36" s="27" customFormat="1" ht="13.5" customHeight="1">
      <c r="A10" s="26"/>
      <c r="B10" s="26"/>
      <c r="C10" s="26"/>
      <c r="D10" s="26"/>
      <c r="E10" s="26"/>
      <c r="F10" s="26"/>
      <c r="G10" s="26"/>
      <c r="H10" s="26"/>
      <c r="I10" s="26"/>
      <c r="J10" s="26"/>
      <c r="K10" s="26"/>
      <c r="M10" s="70"/>
      <c r="N10" s="70"/>
      <c r="O10" s="70"/>
      <c r="P10" s="70"/>
      <c r="Q10" s="457"/>
      <c r="R10" s="457"/>
      <c r="S10" s="457"/>
      <c r="T10" s="457"/>
      <c r="U10" s="458"/>
      <c r="V10" s="458"/>
      <c r="W10" s="458"/>
      <c r="X10" s="458"/>
      <c r="Y10" s="458"/>
      <c r="Z10" s="458"/>
      <c r="AA10" s="458"/>
      <c r="AB10" s="458"/>
      <c r="AC10" s="458"/>
      <c r="AD10" s="458"/>
      <c r="AE10" s="458"/>
      <c r="AF10" s="458"/>
      <c r="AG10" s="458"/>
      <c r="AH10" s="26"/>
      <c r="AI10" s="26"/>
    </row>
    <row r="11" spans="1:36" s="27" customFormat="1" ht="13.5" customHeight="1">
      <c r="A11" s="26"/>
      <c r="B11" s="26"/>
      <c r="C11" s="26"/>
      <c r="D11" s="26"/>
      <c r="E11" s="26"/>
      <c r="F11" s="26"/>
      <c r="G11" s="26"/>
      <c r="H11" s="26"/>
      <c r="I11" s="26"/>
      <c r="J11" s="26"/>
      <c r="K11" s="26"/>
      <c r="M11" s="70"/>
      <c r="N11" s="70"/>
      <c r="O11" s="70"/>
      <c r="P11" s="70"/>
      <c r="Q11" s="428" t="s">
        <v>69</v>
      </c>
      <c r="R11" s="428"/>
      <c r="S11" s="428"/>
      <c r="T11" s="428"/>
      <c r="U11" s="458"/>
      <c r="V11" s="458"/>
      <c r="W11" s="458"/>
      <c r="X11" s="458"/>
      <c r="Y11" s="458"/>
      <c r="Z11" s="458"/>
      <c r="AA11" s="458"/>
      <c r="AB11" s="458"/>
      <c r="AC11" s="458"/>
      <c r="AD11" s="458"/>
      <c r="AE11" s="458"/>
      <c r="AF11" s="458"/>
      <c r="AG11" s="458"/>
      <c r="AH11" s="457"/>
      <c r="AI11" s="457"/>
    </row>
    <row r="12" spans="1:36" s="27" customFormat="1" ht="13.5" customHeight="1">
      <c r="A12" s="26"/>
      <c r="B12" s="26"/>
      <c r="C12" s="26"/>
      <c r="D12" s="26"/>
      <c r="E12" s="26"/>
      <c r="F12" s="26"/>
      <c r="G12" s="26"/>
      <c r="H12" s="26"/>
      <c r="I12" s="26"/>
      <c r="J12" s="26"/>
      <c r="K12" s="26"/>
      <c r="M12" s="70"/>
      <c r="N12" s="70"/>
      <c r="O12" s="70"/>
      <c r="P12" s="70"/>
      <c r="Q12" s="428"/>
      <c r="R12" s="428"/>
      <c r="S12" s="428"/>
      <c r="T12" s="428"/>
      <c r="U12" s="458"/>
      <c r="V12" s="458"/>
      <c r="W12" s="458"/>
      <c r="X12" s="458"/>
      <c r="Y12" s="458"/>
      <c r="Z12" s="458"/>
      <c r="AA12" s="458"/>
      <c r="AB12" s="458"/>
      <c r="AC12" s="458"/>
      <c r="AD12" s="458"/>
      <c r="AE12" s="458"/>
      <c r="AF12" s="458"/>
      <c r="AG12" s="458"/>
      <c r="AH12" s="457"/>
      <c r="AI12" s="457"/>
    </row>
    <row r="13" spans="1:36" s="27" customFormat="1" ht="13.5" customHeight="1">
      <c r="A13" s="26"/>
      <c r="B13" s="26"/>
      <c r="C13" s="26"/>
      <c r="D13" s="26"/>
      <c r="E13" s="26"/>
      <c r="F13" s="26"/>
      <c r="G13" s="26"/>
      <c r="H13" s="26"/>
      <c r="I13" s="26"/>
      <c r="J13" s="26"/>
      <c r="K13" s="26"/>
      <c r="N13" s="26"/>
      <c r="O13" s="26"/>
      <c r="P13" s="26"/>
      <c r="Q13" s="26"/>
      <c r="R13" s="26"/>
      <c r="S13" s="26"/>
      <c r="T13" s="26"/>
      <c r="U13" s="26"/>
      <c r="V13" s="26"/>
      <c r="W13" s="26"/>
      <c r="X13" s="26"/>
      <c r="Y13" s="26"/>
      <c r="Z13" s="26"/>
      <c r="AA13" s="25"/>
      <c r="AB13" s="25"/>
      <c r="AC13" s="25"/>
      <c r="AD13" s="25"/>
      <c r="AE13" s="25"/>
      <c r="AF13" s="26"/>
      <c r="AG13" s="26"/>
    </row>
    <row r="14" spans="1:36" s="64" customFormat="1" ht="13.5" customHeight="1">
      <c r="B14" s="66"/>
      <c r="C14" s="66"/>
      <c r="D14" s="66"/>
      <c r="E14" s="66"/>
      <c r="F14" s="66"/>
      <c r="G14" s="66"/>
      <c r="H14" s="66"/>
      <c r="I14" s="66"/>
      <c r="J14" s="66"/>
      <c r="K14" s="66"/>
      <c r="L14" s="66"/>
      <c r="M14" s="66"/>
      <c r="N14" s="66"/>
      <c r="O14" s="66"/>
      <c r="P14" s="66"/>
      <c r="Q14" s="66"/>
      <c r="R14" s="66"/>
      <c r="S14" s="68"/>
      <c r="T14" s="68"/>
      <c r="U14" s="68"/>
      <c r="V14" s="68"/>
      <c r="W14" s="68"/>
      <c r="X14" s="68"/>
      <c r="Y14" s="68"/>
      <c r="Z14" s="65"/>
      <c r="AA14" s="65"/>
    </row>
    <row r="15" spans="1:36" s="64" customFormat="1" ht="13.5" customHeight="1">
      <c r="B15" s="66"/>
      <c r="C15" s="66"/>
      <c r="D15" s="66"/>
      <c r="E15" s="66"/>
      <c r="F15" s="66"/>
      <c r="G15" s="66"/>
      <c r="H15" s="66"/>
      <c r="I15" s="66"/>
      <c r="J15" s="66"/>
      <c r="K15" s="66"/>
      <c r="L15" s="66"/>
      <c r="M15" s="66"/>
      <c r="N15" s="66"/>
      <c r="O15" s="66"/>
      <c r="P15" s="66"/>
      <c r="Q15" s="66"/>
      <c r="R15" s="66"/>
      <c r="S15" s="66"/>
      <c r="T15" s="66"/>
      <c r="U15" s="68"/>
      <c r="V15" s="68"/>
      <c r="W15" s="68"/>
      <c r="X15" s="68"/>
      <c r="Y15" s="68"/>
      <c r="Z15" s="65"/>
      <c r="AA15" s="65"/>
    </row>
    <row r="16" spans="1:36" s="40" customFormat="1" ht="13.5" customHeight="1">
      <c r="A16" s="465" t="s">
        <v>314</v>
      </c>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38"/>
    </row>
    <row r="17" spans="1:42" s="43" customFormat="1" ht="13.5" customHeight="1">
      <c r="A17" s="513" t="s">
        <v>77</v>
      </c>
      <c r="B17" s="513"/>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41"/>
    </row>
    <row r="18" spans="1:42" s="64" customFormat="1" ht="13.5" customHeight="1">
      <c r="B18" s="66"/>
      <c r="C18" s="66"/>
      <c r="D18" s="66"/>
      <c r="E18" s="66"/>
      <c r="F18" s="66"/>
      <c r="G18" s="66"/>
      <c r="H18" s="66"/>
      <c r="I18" s="66"/>
      <c r="J18" s="66"/>
      <c r="K18" s="66"/>
      <c r="L18" s="66"/>
      <c r="M18" s="66"/>
      <c r="N18" s="66"/>
      <c r="O18" s="66"/>
      <c r="P18" s="66"/>
      <c r="Q18" s="66"/>
      <c r="R18" s="66"/>
      <c r="S18" s="66"/>
      <c r="T18" s="66"/>
      <c r="U18" s="68"/>
      <c r="V18" s="68"/>
      <c r="W18" s="68"/>
      <c r="X18" s="68"/>
      <c r="Y18" s="68"/>
      <c r="Z18" s="65"/>
      <c r="AA18" s="65"/>
    </row>
    <row r="19" spans="1:42" s="71" customFormat="1" ht="13.5" customHeight="1">
      <c r="A19" s="21"/>
      <c r="B19" s="514" t="s">
        <v>390</v>
      </c>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21"/>
      <c r="AI19" s="21"/>
    </row>
    <row r="20" spans="1:42" s="64" customFormat="1" ht="13.5" customHeight="1">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row>
    <row r="21" spans="1:42" s="64" customFormat="1" ht="13.5" customHeight="1">
      <c r="B21" s="514"/>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row>
    <row r="22" spans="1:42" s="64" customFormat="1" ht="13.5" customHeight="1">
      <c r="B22" s="514"/>
      <c r="C22" s="514"/>
      <c r="D22" s="514"/>
      <c r="E22" s="514"/>
      <c r="F22" s="514"/>
      <c r="G22" s="514"/>
      <c r="H22" s="514"/>
      <c r="I22" s="514"/>
      <c r="J22" s="514"/>
      <c r="K22" s="514"/>
      <c r="L22" s="514"/>
      <c r="M22" s="514"/>
      <c r="N22" s="514"/>
      <c r="O22" s="514"/>
      <c r="P22" s="514"/>
      <c r="Q22" s="514"/>
      <c r="R22" s="514"/>
      <c r="S22" s="514"/>
      <c r="T22" s="514"/>
      <c r="U22" s="514"/>
      <c r="V22" s="514"/>
      <c r="W22" s="514"/>
      <c r="X22" s="514"/>
      <c r="Y22" s="514"/>
      <c r="Z22" s="514"/>
      <c r="AA22" s="514"/>
      <c r="AB22" s="514"/>
      <c r="AC22" s="514"/>
      <c r="AD22" s="514"/>
      <c r="AE22" s="514"/>
      <c r="AF22" s="514"/>
      <c r="AG22" s="514"/>
    </row>
    <row r="23" spans="1:42" s="64" customFormat="1" ht="13.5" customHeight="1">
      <c r="B23" s="66"/>
      <c r="C23" s="72"/>
      <c r="D23" s="72"/>
      <c r="E23" s="72"/>
      <c r="F23" s="72"/>
      <c r="G23" s="72"/>
      <c r="H23" s="72"/>
      <c r="I23" s="72"/>
      <c r="J23" s="72"/>
      <c r="K23" s="72"/>
      <c r="L23" s="72"/>
      <c r="M23" s="72"/>
      <c r="N23" s="72"/>
      <c r="O23" s="72"/>
      <c r="P23" s="72"/>
      <c r="Q23" s="72"/>
      <c r="R23" s="72"/>
      <c r="S23" s="72"/>
      <c r="T23" s="72"/>
      <c r="U23" s="72"/>
      <c r="V23" s="72"/>
      <c r="W23" s="72"/>
      <c r="X23" s="72"/>
      <c r="Y23" s="68"/>
      <c r="Z23" s="65"/>
      <c r="AA23" s="65"/>
    </row>
    <row r="24" spans="1:42" s="64" customFormat="1" ht="13.5" customHeight="1">
      <c r="A24" s="73"/>
      <c r="B24" s="515" t="s">
        <v>57</v>
      </c>
      <c r="C24" s="515"/>
      <c r="D24" s="515"/>
      <c r="E24" s="515"/>
      <c r="F24" s="515"/>
      <c r="G24" s="515"/>
      <c r="H24" s="515"/>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73"/>
      <c r="AI24" s="73"/>
    </row>
    <row r="25" spans="1:42" s="64" customFormat="1" ht="13.5" customHeight="1">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row>
    <row r="26" spans="1:42" s="51" customFormat="1" ht="13.5" customHeight="1">
      <c r="A26" s="75"/>
      <c r="B26" s="516" t="s">
        <v>72</v>
      </c>
      <c r="C26" s="517"/>
      <c r="D26" s="517"/>
      <c r="E26" s="517"/>
      <c r="F26" s="517"/>
      <c r="G26" s="517"/>
      <c r="H26" s="517"/>
      <c r="I26" s="518"/>
      <c r="J26" s="525"/>
      <c r="K26" s="526"/>
      <c r="L26" s="526"/>
      <c r="M26" s="526"/>
      <c r="N26" s="526"/>
      <c r="O26" s="526"/>
      <c r="P26" s="526"/>
      <c r="Q26" s="526"/>
      <c r="R26" s="526"/>
      <c r="S26" s="526"/>
      <c r="T26" s="526"/>
      <c r="U26" s="526"/>
      <c r="V26" s="526"/>
      <c r="W26" s="451" t="s">
        <v>306</v>
      </c>
      <c r="X26" s="451"/>
      <c r="Y26" s="451"/>
      <c r="Z26" s="451"/>
      <c r="AA26" s="451"/>
      <c r="AB26" s="451"/>
      <c r="AC26" s="451"/>
      <c r="AD26" s="451"/>
      <c r="AE26" s="451"/>
      <c r="AF26" s="451"/>
      <c r="AG26" s="452"/>
      <c r="AH26" s="52"/>
      <c r="AI26" s="76"/>
    </row>
    <row r="27" spans="1:42" s="51" customFormat="1" ht="13.5" customHeight="1">
      <c r="A27" s="75"/>
      <c r="B27" s="519"/>
      <c r="C27" s="520"/>
      <c r="D27" s="520"/>
      <c r="E27" s="520"/>
      <c r="F27" s="520"/>
      <c r="G27" s="520"/>
      <c r="H27" s="520"/>
      <c r="I27" s="521"/>
      <c r="J27" s="527"/>
      <c r="K27" s="528"/>
      <c r="L27" s="528"/>
      <c r="M27" s="528"/>
      <c r="N27" s="528"/>
      <c r="O27" s="528"/>
      <c r="P27" s="528"/>
      <c r="Q27" s="528"/>
      <c r="R27" s="528"/>
      <c r="S27" s="528"/>
      <c r="T27" s="528"/>
      <c r="U27" s="528"/>
      <c r="V27" s="528"/>
      <c r="W27" s="453"/>
      <c r="X27" s="453"/>
      <c r="Y27" s="453"/>
      <c r="Z27" s="453"/>
      <c r="AA27" s="453"/>
      <c r="AB27" s="453"/>
      <c r="AC27" s="453"/>
      <c r="AD27" s="453"/>
      <c r="AE27" s="453"/>
      <c r="AF27" s="453"/>
      <c r="AG27" s="454"/>
      <c r="AH27" s="52"/>
      <c r="AI27" s="76"/>
    </row>
    <row r="28" spans="1:42" s="51" customFormat="1" ht="13.5" customHeight="1">
      <c r="A28" s="75"/>
      <c r="B28" s="522"/>
      <c r="C28" s="523"/>
      <c r="D28" s="523"/>
      <c r="E28" s="523"/>
      <c r="F28" s="523"/>
      <c r="G28" s="523"/>
      <c r="H28" s="523"/>
      <c r="I28" s="524"/>
      <c r="J28" s="529"/>
      <c r="K28" s="530"/>
      <c r="L28" s="530"/>
      <c r="M28" s="530"/>
      <c r="N28" s="530"/>
      <c r="O28" s="530"/>
      <c r="P28" s="530"/>
      <c r="Q28" s="530"/>
      <c r="R28" s="530"/>
      <c r="S28" s="530"/>
      <c r="T28" s="530"/>
      <c r="U28" s="530"/>
      <c r="V28" s="530"/>
      <c r="W28" s="455"/>
      <c r="X28" s="455"/>
      <c r="Y28" s="455"/>
      <c r="Z28" s="455"/>
      <c r="AA28" s="455"/>
      <c r="AB28" s="455"/>
      <c r="AC28" s="455"/>
      <c r="AD28" s="455"/>
      <c r="AE28" s="455"/>
      <c r="AF28" s="455"/>
      <c r="AG28" s="456"/>
      <c r="AH28" s="52"/>
      <c r="AI28" s="76"/>
    </row>
    <row r="29" spans="1:42" s="27" customFormat="1" ht="13.5" customHeight="1">
      <c r="A29" s="22"/>
      <c r="B29" s="433" t="s">
        <v>59</v>
      </c>
      <c r="C29" s="434"/>
      <c r="D29" s="434"/>
      <c r="E29" s="434"/>
      <c r="F29" s="434"/>
      <c r="G29" s="434"/>
      <c r="H29" s="434"/>
      <c r="I29" s="434"/>
      <c r="J29" s="439"/>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1"/>
      <c r="AH29" s="22"/>
      <c r="AI29" s="23"/>
      <c r="AJ29" s="24" t="b">
        <v>0</v>
      </c>
      <c r="AK29" s="25"/>
      <c r="AL29" s="25"/>
      <c r="AM29" s="25"/>
      <c r="AN29" s="25"/>
      <c r="AO29" s="26"/>
      <c r="AP29" s="26"/>
    </row>
    <row r="30" spans="1:42" s="27" customFormat="1" ht="13.5" customHeight="1">
      <c r="A30" s="22"/>
      <c r="B30" s="435"/>
      <c r="C30" s="436"/>
      <c r="D30" s="436"/>
      <c r="E30" s="436"/>
      <c r="F30" s="436"/>
      <c r="G30" s="436"/>
      <c r="H30" s="436"/>
      <c r="I30" s="436"/>
      <c r="J30" s="442"/>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4"/>
      <c r="AH30" s="22"/>
      <c r="AI30" s="23"/>
      <c r="AJ30" s="24" t="b">
        <v>0</v>
      </c>
      <c r="AK30" s="25"/>
      <c r="AL30" s="25"/>
      <c r="AM30" s="25"/>
      <c r="AN30" s="25"/>
      <c r="AO30" s="26"/>
      <c r="AP30" s="26"/>
    </row>
    <row r="31" spans="1:42" s="27" customFormat="1" ht="13.5" customHeight="1">
      <c r="A31" s="22"/>
      <c r="B31" s="437"/>
      <c r="C31" s="438"/>
      <c r="D31" s="438"/>
      <c r="E31" s="438"/>
      <c r="F31" s="438"/>
      <c r="G31" s="438"/>
      <c r="H31" s="438"/>
      <c r="I31" s="438"/>
      <c r="J31" s="445"/>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7"/>
      <c r="AH31" s="22"/>
      <c r="AI31" s="23"/>
      <c r="AJ31" s="24" t="b">
        <v>0</v>
      </c>
      <c r="AK31" s="25"/>
      <c r="AL31" s="25"/>
      <c r="AM31" s="25"/>
      <c r="AN31" s="25"/>
      <c r="AO31" s="26"/>
      <c r="AP31" s="26"/>
    </row>
    <row r="32" spans="1:42" s="78" customFormat="1" ht="13.5" customHeight="1">
      <c r="A32" s="75"/>
      <c r="B32" s="516" t="s">
        <v>73</v>
      </c>
      <c r="C32" s="517"/>
      <c r="D32" s="517"/>
      <c r="E32" s="517"/>
      <c r="F32" s="517"/>
      <c r="G32" s="517"/>
      <c r="H32" s="517"/>
      <c r="I32" s="518"/>
      <c r="J32" s="531"/>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3"/>
      <c r="AH32" s="77"/>
      <c r="AI32" s="76"/>
      <c r="AJ32" s="78">
        <f>COUNTIFS($AJ$29:$AJ$31,TRUE)</f>
        <v>0</v>
      </c>
    </row>
    <row r="33" spans="1:35" s="78" customFormat="1" ht="13.5" customHeight="1">
      <c r="A33" s="75"/>
      <c r="B33" s="519"/>
      <c r="C33" s="520"/>
      <c r="D33" s="520"/>
      <c r="E33" s="520"/>
      <c r="F33" s="520"/>
      <c r="G33" s="520"/>
      <c r="H33" s="520"/>
      <c r="I33" s="521"/>
      <c r="J33" s="534"/>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6"/>
      <c r="AH33" s="77"/>
      <c r="AI33" s="76"/>
    </row>
    <row r="34" spans="1:35" s="78" customFormat="1" ht="13.5" customHeight="1">
      <c r="A34" s="75"/>
      <c r="B34" s="522"/>
      <c r="C34" s="523"/>
      <c r="D34" s="523"/>
      <c r="E34" s="523"/>
      <c r="F34" s="523"/>
      <c r="G34" s="523"/>
      <c r="H34" s="523"/>
      <c r="I34" s="524"/>
      <c r="J34" s="537"/>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9"/>
      <c r="AH34" s="77"/>
      <c r="AI34" s="76"/>
    </row>
    <row r="35" spans="1:35" s="64" customFormat="1" ht="13.5" customHeight="1">
      <c r="B35" s="540" t="s">
        <v>359</v>
      </c>
      <c r="C35" s="541"/>
      <c r="D35" s="541"/>
      <c r="E35" s="541"/>
      <c r="F35" s="541"/>
      <c r="G35" s="541"/>
      <c r="H35" s="541"/>
      <c r="I35" s="542"/>
      <c r="J35" s="549" t="s">
        <v>47</v>
      </c>
      <c r="K35" s="550"/>
      <c r="L35" s="550"/>
      <c r="M35" s="550"/>
      <c r="N35" s="553"/>
      <c r="O35" s="553"/>
      <c r="P35" s="553"/>
      <c r="Q35" s="553"/>
      <c r="R35" s="553"/>
      <c r="S35" s="553"/>
      <c r="T35" s="553"/>
      <c r="U35" s="553"/>
      <c r="V35" s="553"/>
      <c r="W35" s="553"/>
      <c r="X35" s="553"/>
      <c r="Y35" s="553"/>
      <c r="Z35" s="553"/>
      <c r="AA35" s="553"/>
      <c r="AB35" s="553"/>
      <c r="AC35" s="553"/>
      <c r="AD35" s="553"/>
      <c r="AE35" s="553"/>
      <c r="AF35" s="553"/>
      <c r="AG35" s="554"/>
      <c r="AH35" s="79"/>
    </row>
    <row r="36" spans="1:35" s="64" customFormat="1" ht="13.5" customHeight="1">
      <c r="B36" s="543"/>
      <c r="C36" s="544"/>
      <c r="D36" s="544"/>
      <c r="E36" s="544"/>
      <c r="F36" s="544"/>
      <c r="G36" s="544"/>
      <c r="H36" s="544"/>
      <c r="I36" s="545"/>
      <c r="J36" s="551"/>
      <c r="K36" s="552"/>
      <c r="L36" s="552"/>
      <c r="M36" s="552"/>
      <c r="N36" s="555"/>
      <c r="O36" s="555"/>
      <c r="P36" s="555"/>
      <c r="Q36" s="555"/>
      <c r="R36" s="555"/>
      <c r="S36" s="555"/>
      <c r="T36" s="555"/>
      <c r="U36" s="555"/>
      <c r="V36" s="555"/>
      <c r="W36" s="555"/>
      <c r="X36" s="555"/>
      <c r="Y36" s="555"/>
      <c r="Z36" s="555"/>
      <c r="AA36" s="555"/>
      <c r="AB36" s="555"/>
      <c r="AC36" s="555"/>
      <c r="AD36" s="555"/>
      <c r="AE36" s="555"/>
      <c r="AF36" s="555"/>
      <c r="AG36" s="556"/>
      <c r="AH36" s="79"/>
    </row>
    <row r="37" spans="1:35" s="64" customFormat="1" ht="13.5" customHeight="1">
      <c r="B37" s="543"/>
      <c r="C37" s="544"/>
      <c r="D37" s="544"/>
      <c r="E37" s="544"/>
      <c r="F37" s="544"/>
      <c r="G37" s="544"/>
      <c r="H37" s="544"/>
      <c r="I37" s="545"/>
      <c r="J37" s="551" t="s">
        <v>48</v>
      </c>
      <c r="K37" s="552"/>
      <c r="L37" s="552"/>
      <c r="M37" s="552"/>
      <c r="N37" s="555"/>
      <c r="O37" s="555"/>
      <c r="P37" s="555"/>
      <c r="Q37" s="555"/>
      <c r="R37" s="555"/>
      <c r="S37" s="555"/>
      <c r="T37" s="555"/>
      <c r="U37" s="555"/>
      <c r="V37" s="555"/>
      <c r="W37" s="555"/>
      <c r="X37" s="555"/>
      <c r="Y37" s="555"/>
      <c r="Z37" s="555"/>
      <c r="AA37" s="555"/>
      <c r="AB37" s="555"/>
      <c r="AC37" s="555"/>
      <c r="AD37" s="555"/>
      <c r="AE37" s="555"/>
      <c r="AF37" s="555"/>
      <c r="AG37" s="556"/>
      <c r="AH37" s="79"/>
    </row>
    <row r="38" spans="1:35" s="64" customFormat="1" ht="13.5" customHeight="1">
      <c r="B38" s="543"/>
      <c r="C38" s="544"/>
      <c r="D38" s="544"/>
      <c r="E38" s="544"/>
      <c r="F38" s="544"/>
      <c r="G38" s="544"/>
      <c r="H38" s="544"/>
      <c r="I38" s="545"/>
      <c r="J38" s="551"/>
      <c r="K38" s="552"/>
      <c r="L38" s="552"/>
      <c r="M38" s="552"/>
      <c r="N38" s="555"/>
      <c r="O38" s="555"/>
      <c r="P38" s="555"/>
      <c r="Q38" s="555"/>
      <c r="R38" s="555"/>
      <c r="S38" s="555"/>
      <c r="T38" s="555"/>
      <c r="U38" s="555"/>
      <c r="V38" s="555"/>
      <c r="W38" s="555"/>
      <c r="X38" s="555"/>
      <c r="Y38" s="555"/>
      <c r="Z38" s="555"/>
      <c r="AA38" s="555"/>
      <c r="AB38" s="555"/>
      <c r="AC38" s="555"/>
      <c r="AD38" s="555"/>
      <c r="AE38" s="555"/>
      <c r="AF38" s="555"/>
      <c r="AG38" s="556"/>
      <c r="AH38" s="79"/>
    </row>
    <row r="39" spans="1:35" s="64" customFormat="1" ht="13.5" customHeight="1">
      <c r="B39" s="543"/>
      <c r="C39" s="544"/>
      <c r="D39" s="544"/>
      <c r="E39" s="544"/>
      <c r="F39" s="544"/>
      <c r="G39" s="544"/>
      <c r="H39" s="544"/>
      <c r="I39" s="545"/>
      <c r="J39" s="557" t="s">
        <v>78</v>
      </c>
      <c r="K39" s="558"/>
      <c r="L39" s="558"/>
      <c r="M39" s="558"/>
      <c r="N39" s="561"/>
      <c r="O39" s="561"/>
      <c r="P39" s="561"/>
      <c r="Q39" s="561"/>
      <c r="R39" s="561"/>
      <c r="S39" s="561"/>
      <c r="T39" s="561"/>
      <c r="U39" s="561"/>
      <c r="V39" s="561"/>
      <c r="W39" s="561"/>
      <c r="X39" s="561"/>
      <c r="Y39" s="561"/>
      <c r="Z39" s="561"/>
      <c r="AA39" s="561"/>
      <c r="AB39" s="561"/>
      <c r="AC39" s="561"/>
      <c r="AD39" s="561"/>
      <c r="AE39" s="561"/>
      <c r="AF39" s="561"/>
      <c r="AG39" s="562"/>
      <c r="AH39" s="80"/>
    </row>
    <row r="40" spans="1:35" s="64" customFormat="1" ht="13.5" customHeight="1">
      <c r="B40" s="546"/>
      <c r="C40" s="547"/>
      <c r="D40" s="547"/>
      <c r="E40" s="547"/>
      <c r="F40" s="547"/>
      <c r="G40" s="547"/>
      <c r="H40" s="547"/>
      <c r="I40" s="548"/>
      <c r="J40" s="559"/>
      <c r="K40" s="560"/>
      <c r="L40" s="560"/>
      <c r="M40" s="560"/>
      <c r="N40" s="563"/>
      <c r="O40" s="563"/>
      <c r="P40" s="563"/>
      <c r="Q40" s="563"/>
      <c r="R40" s="563"/>
      <c r="S40" s="563"/>
      <c r="T40" s="563"/>
      <c r="U40" s="563"/>
      <c r="V40" s="563"/>
      <c r="W40" s="563"/>
      <c r="X40" s="563"/>
      <c r="Y40" s="563"/>
      <c r="Z40" s="563"/>
      <c r="AA40" s="563"/>
      <c r="AB40" s="563"/>
      <c r="AC40" s="563"/>
      <c r="AD40" s="563"/>
      <c r="AE40" s="563"/>
      <c r="AF40" s="563"/>
      <c r="AG40" s="564"/>
      <c r="AH40" s="80"/>
    </row>
    <row r="41" spans="1:35" s="64" customFormat="1" ht="13.5" customHeight="1">
      <c r="B41" s="540" t="s">
        <v>79</v>
      </c>
      <c r="C41" s="541"/>
      <c r="D41" s="541"/>
      <c r="E41" s="541"/>
      <c r="F41" s="541"/>
      <c r="G41" s="541"/>
      <c r="H41" s="541"/>
      <c r="I41" s="542"/>
      <c r="J41" s="573"/>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5"/>
      <c r="AH41" s="79"/>
    </row>
    <row r="42" spans="1:35" s="64" customFormat="1" ht="13.5" customHeight="1">
      <c r="B42" s="543"/>
      <c r="C42" s="544"/>
      <c r="D42" s="544"/>
      <c r="E42" s="544"/>
      <c r="F42" s="544"/>
      <c r="G42" s="544"/>
      <c r="H42" s="544"/>
      <c r="I42" s="545"/>
      <c r="J42" s="576"/>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8"/>
      <c r="AH42" s="79"/>
    </row>
    <row r="43" spans="1:35" s="64" customFormat="1" ht="13.5" customHeight="1">
      <c r="B43" s="546"/>
      <c r="C43" s="547"/>
      <c r="D43" s="547"/>
      <c r="E43" s="547"/>
      <c r="F43" s="547"/>
      <c r="G43" s="547"/>
      <c r="H43" s="547"/>
      <c r="I43" s="548"/>
      <c r="J43" s="579"/>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81"/>
      <c r="AH43" s="79"/>
    </row>
    <row r="44" spans="1:35" s="64" customFormat="1" ht="13.5" customHeight="1">
      <c r="B44" s="582" t="s">
        <v>80</v>
      </c>
      <c r="C44" s="583"/>
      <c r="D44" s="583"/>
      <c r="E44" s="583"/>
      <c r="F44" s="583"/>
      <c r="G44" s="583"/>
      <c r="H44" s="583"/>
      <c r="I44" s="584"/>
      <c r="J44" s="549" t="s">
        <v>47</v>
      </c>
      <c r="K44" s="550"/>
      <c r="L44" s="550"/>
      <c r="M44" s="550"/>
      <c r="N44" s="553"/>
      <c r="O44" s="553"/>
      <c r="P44" s="553"/>
      <c r="Q44" s="553"/>
      <c r="R44" s="553"/>
      <c r="S44" s="553"/>
      <c r="T44" s="553"/>
      <c r="U44" s="553"/>
      <c r="V44" s="553"/>
      <c r="W44" s="553"/>
      <c r="X44" s="553"/>
      <c r="Y44" s="553"/>
      <c r="Z44" s="553"/>
      <c r="AA44" s="553"/>
      <c r="AB44" s="553"/>
      <c r="AC44" s="553"/>
      <c r="AD44" s="553"/>
      <c r="AE44" s="553"/>
      <c r="AF44" s="553"/>
      <c r="AG44" s="554"/>
      <c r="AH44" s="79"/>
    </row>
    <row r="45" spans="1:35" s="64" customFormat="1" ht="13.5" customHeight="1">
      <c r="B45" s="585"/>
      <c r="C45" s="586"/>
      <c r="D45" s="586"/>
      <c r="E45" s="586"/>
      <c r="F45" s="586"/>
      <c r="G45" s="586"/>
      <c r="H45" s="586"/>
      <c r="I45" s="587"/>
      <c r="J45" s="551"/>
      <c r="K45" s="552"/>
      <c r="L45" s="552"/>
      <c r="M45" s="552"/>
      <c r="N45" s="555"/>
      <c r="O45" s="555"/>
      <c r="P45" s="555"/>
      <c r="Q45" s="555"/>
      <c r="R45" s="555"/>
      <c r="S45" s="555"/>
      <c r="T45" s="555"/>
      <c r="U45" s="555"/>
      <c r="V45" s="555"/>
      <c r="W45" s="555"/>
      <c r="X45" s="555"/>
      <c r="Y45" s="555"/>
      <c r="Z45" s="555"/>
      <c r="AA45" s="555"/>
      <c r="AB45" s="555"/>
      <c r="AC45" s="555"/>
      <c r="AD45" s="555"/>
      <c r="AE45" s="555"/>
      <c r="AF45" s="555"/>
      <c r="AG45" s="556"/>
      <c r="AH45" s="79"/>
    </row>
    <row r="46" spans="1:35" s="64" customFormat="1" ht="13.5" customHeight="1">
      <c r="B46" s="585"/>
      <c r="C46" s="586"/>
      <c r="D46" s="586"/>
      <c r="E46" s="586"/>
      <c r="F46" s="586"/>
      <c r="G46" s="586"/>
      <c r="H46" s="586"/>
      <c r="I46" s="587"/>
      <c r="J46" s="551" t="s">
        <v>48</v>
      </c>
      <c r="K46" s="552"/>
      <c r="L46" s="552"/>
      <c r="M46" s="552"/>
      <c r="N46" s="555"/>
      <c r="O46" s="555"/>
      <c r="P46" s="555"/>
      <c r="Q46" s="555"/>
      <c r="R46" s="555"/>
      <c r="S46" s="555"/>
      <c r="T46" s="555"/>
      <c r="U46" s="555"/>
      <c r="V46" s="555"/>
      <c r="W46" s="555"/>
      <c r="X46" s="555"/>
      <c r="Y46" s="555"/>
      <c r="Z46" s="555"/>
      <c r="AA46" s="555"/>
      <c r="AB46" s="555"/>
      <c r="AC46" s="555"/>
      <c r="AD46" s="555"/>
      <c r="AE46" s="555"/>
      <c r="AF46" s="555"/>
      <c r="AG46" s="556"/>
      <c r="AH46" s="79"/>
    </row>
    <row r="47" spans="1:35" s="64" customFormat="1" ht="13.5" customHeight="1">
      <c r="B47" s="585"/>
      <c r="C47" s="586"/>
      <c r="D47" s="586"/>
      <c r="E47" s="586"/>
      <c r="F47" s="586"/>
      <c r="G47" s="586"/>
      <c r="H47" s="586"/>
      <c r="I47" s="587"/>
      <c r="J47" s="551"/>
      <c r="K47" s="552"/>
      <c r="L47" s="552"/>
      <c r="M47" s="552"/>
      <c r="N47" s="555"/>
      <c r="O47" s="555"/>
      <c r="P47" s="555"/>
      <c r="Q47" s="555"/>
      <c r="R47" s="555"/>
      <c r="S47" s="555"/>
      <c r="T47" s="555"/>
      <c r="U47" s="555"/>
      <c r="V47" s="555"/>
      <c r="W47" s="555"/>
      <c r="X47" s="555"/>
      <c r="Y47" s="555"/>
      <c r="Z47" s="555"/>
      <c r="AA47" s="555"/>
      <c r="AB47" s="555"/>
      <c r="AC47" s="555"/>
      <c r="AD47" s="555"/>
      <c r="AE47" s="555"/>
      <c r="AF47" s="555"/>
      <c r="AG47" s="556"/>
      <c r="AH47" s="79"/>
    </row>
    <row r="48" spans="1:35" s="64" customFormat="1" ht="13.5" customHeight="1">
      <c r="B48" s="585"/>
      <c r="C48" s="586"/>
      <c r="D48" s="586"/>
      <c r="E48" s="586"/>
      <c r="F48" s="586"/>
      <c r="G48" s="586"/>
      <c r="H48" s="586"/>
      <c r="I48" s="587"/>
      <c r="J48" s="557" t="s">
        <v>78</v>
      </c>
      <c r="K48" s="558"/>
      <c r="L48" s="558"/>
      <c r="M48" s="558"/>
      <c r="N48" s="561"/>
      <c r="O48" s="561"/>
      <c r="P48" s="561"/>
      <c r="Q48" s="561"/>
      <c r="R48" s="561"/>
      <c r="S48" s="561"/>
      <c r="T48" s="561"/>
      <c r="U48" s="561"/>
      <c r="V48" s="561"/>
      <c r="W48" s="561"/>
      <c r="X48" s="561"/>
      <c r="Y48" s="561"/>
      <c r="Z48" s="561"/>
      <c r="AA48" s="561"/>
      <c r="AB48" s="561"/>
      <c r="AC48" s="561"/>
      <c r="AD48" s="561"/>
      <c r="AE48" s="561"/>
      <c r="AF48" s="561"/>
      <c r="AG48" s="562"/>
      <c r="AH48" s="80"/>
    </row>
    <row r="49" spans="2:34" s="64" customFormat="1" ht="13.5" customHeight="1">
      <c r="B49" s="585"/>
      <c r="C49" s="586"/>
      <c r="D49" s="586"/>
      <c r="E49" s="586"/>
      <c r="F49" s="586"/>
      <c r="G49" s="586"/>
      <c r="H49" s="586"/>
      <c r="I49" s="587"/>
      <c r="J49" s="557"/>
      <c r="K49" s="558"/>
      <c r="L49" s="558"/>
      <c r="M49" s="558"/>
      <c r="N49" s="561"/>
      <c r="O49" s="561"/>
      <c r="P49" s="561"/>
      <c r="Q49" s="561"/>
      <c r="R49" s="561"/>
      <c r="S49" s="561"/>
      <c r="T49" s="561"/>
      <c r="U49" s="561"/>
      <c r="V49" s="561"/>
      <c r="W49" s="561"/>
      <c r="X49" s="561"/>
      <c r="Y49" s="561"/>
      <c r="Z49" s="561"/>
      <c r="AA49" s="561"/>
      <c r="AB49" s="561"/>
      <c r="AC49" s="561"/>
      <c r="AD49" s="561"/>
      <c r="AE49" s="561"/>
      <c r="AF49" s="561"/>
      <c r="AG49" s="562"/>
      <c r="AH49" s="80"/>
    </row>
    <row r="50" spans="2:34" s="64" customFormat="1" ht="13.5" customHeight="1">
      <c r="B50" s="585"/>
      <c r="C50" s="586"/>
      <c r="D50" s="586"/>
      <c r="E50" s="586"/>
      <c r="F50" s="586"/>
      <c r="G50" s="586"/>
      <c r="H50" s="586"/>
      <c r="I50" s="587"/>
      <c r="J50" s="567" t="s">
        <v>81</v>
      </c>
      <c r="K50" s="568"/>
      <c r="L50" s="568"/>
      <c r="M50" s="568"/>
      <c r="N50" s="565"/>
      <c r="O50" s="565"/>
      <c r="P50" s="565"/>
      <c r="Q50" s="565"/>
      <c r="R50" s="565"/>
      <c r="S50" s="565"/>
      <c r="T50" s="565"/>
      <c r="U50" s="565"/>
      <c r="V50" s="565"/>
      <c r="W50" s="565"/>
      <c r="X50" s="565"/>
      <c r="Y50" s="565"/>
      <c r="Z50" s="565"/>
      <c r="AA50" s="565"/>
      <c r="AB50" s="565"/>
      <c r="AC50" s="565"/>
      <c r="AD50" s="565"/>
      <c r="AE50" s="565"/>
      <c r="AF50" s="565"/>
      <c r="AG50" s="566"/>
      <c r="AH50" s="81"/>
    </row>
    <row r="51" spans="2:34" s="64" customFormat="1" ht="13.5" customHeight="1">
      <c r="B51" s="585"/>
      <c r="C51" s="586"/>
      <c r="D51" s="586"/>
      <c r="E51" s="586"/>
      <c r="F51" s="586"/>
      <c r="G51" s="586"/>
      <c r="H51" s="586"/>
      <c r="I51" s="587"/>
      <c r="J51" s="567"/>
      <c r="K51" s="568"/>
      <c r="L51" s="568"/>
      <c r="M51" s="568"/>
      <c r="N51" s="565"/>
      <c r="O51" s="565"/>
      <c r="P51" s="565"/>
      <c r="Q51" s="565"/>
      <c r="R51" s="565"/>
      <c r="S51" s="565"/>
      <c r="T51" s="565"/>
      <c r="U51" s="565"/>
      <c r="V51" s="565"/>
      <c r="W51" s="565"/>
      <c r="X51" s="565"/>
      <c r="Y51" s="565"/>
      <c r="Z51" s="565"/>
      <c r="AA51" s="565"/>
      <c r="AB51" s="565"/>
      <c r="AC51" s="565"/>
      <c r="AD51" s="565"/>
      <c r="AE51" s="565"/>
      <c r="AF51" s="565"/>
      <c r="AG51" s="566"/>
      <c r="AH51" s="81"/>
    </row>
    <row r="52" spans="2:34" s="64" customFormat="1" ht="13.5" customHeight="1">
      <c r="B52" s="585"/>
      <c r="C52" s="586"/>
      <c r="D52" s="586"/>
      <c r="E52" s="586"/>
      <c r="F52" s="586"/>
      <c r="G52" s="586"/>
      <c r="H52" s="586"/>
      <c r="I52" s="587"/>
      <c r="J52" s="567" t="s">
        <v>82</v>
      </c>
      <c r="K52" s="568"/>
      <c r="L52" s="568"/>
      <c r="M52" s="568"/>
      <c r="N52" s="555"/>
      <c r="O52" s="555"/>
      <c r="P52" s="555"/>
      <c r="Q52" s="555"/>
      <c r="R52" s="555"/>
      <c r="S52" s="555"/>
      <c r="T52" s="555"/>
      <c r="U52" s="555"/>
      <c r="V52" s="555"/>
      <c r="W52" s="555"/>
      <c r="X52" s="555"/>
      <c r="Y52" s="555"/>
      <c r="Z52" s="555"/>
      <c r="AA52" s="555"/>
      <c r="AB52" s="555"/>
      <c r="AC52" s="555"/>
      <c r="AD52" s="555"/>
      <c r="AE52" s="555"/>
      <c r="AF52" s="555"/>
      <c r="AG52" s="556"/>
      <c r="AH52" s="79"/>
    </row>
    <row r="53" spans="2:34" s="64" customFormat="1" ht="13.5" customHeight="1">
      <c r="B53" s="588"/>
      <c r="C53" s="589"/>
      <c r="D53" s="589"/>
      <c r="E53" s="589"/>
      <c r="F53" s="589"/>
      <c r="G53" s="589"/>
      <c r="H53" s="589"/>
      <c r="I53" s="590"/>
      <c r="J53" s="569"/>
      <c r="K53" s="570"/>
      <c r="L53" s="570"/>
      <c r="M53" s="570"/>
      <c r="N53" s="571"/>
      <c r="O53" s="571"/>
      <c r="P53" s="571"/>
      <c r="Q53" s="571"/>
      <c r="R53" s="571"/>
      <c r="S53" s="571"/>
      <c r="T53" s="571"/>
      <c r="U53" s="571"/>
      <c r="V53" s="571"/>
      <c r="W53" s="571"/>
      <c r="X53" s="571"/>
      <c r="Y53" s="571"/>
      <c r="Z53" s="571"/>
      <c r="AA53" s="571"/>
      <c r="AB53" s="571"/>
      <c r="AC53" s="571"/>
      <c r="AD53" s="571"/>
      <c r="AE53" s="571"/>
      <c r="AF53" s="571"/>
      <c r="AG53" s="572"/>
      <c r="AH53" s="79"/>
    </row>
    <row r="54" spans="2:34" s="64" customFormat="1" ht="13.5" customHeight="1">
      <c r="B54" s="66" t="s">
        <v>62</v>
      </c>
      <c r="C54" s="66" t="s">
        <v>83</v>
      </c>
      <c r="D54" s="66"/>
      <c r="E54" s="66"/>
      <c r="F54" s="66"/>
      <c r="G54" s="66"/>
      <c r="H54" s="66"/>
      <c r="I54" s="66"/>
      <c r="J54" s="66"/>
      <c r="K54" s="66"/>
      <c r="L54" s="66"/>
      <c r="M54" s="66"/>
      <c r="N54" s="66"/>
      <c r="O54" s="66"/>
      <c r="P54" s="66"/>
      <c r="Q54" s="66"/>
      <c r="R54" s="66"/>
      <c r="S54" s="66"/>
      <c r="T54" s="66"/>
      <c r="U54" s="66"/>
      <c r="V54" s="68"/>
      <c r="W54" s="68"/>
      <c r="X54" s="68"/>
      <c r="Y54" s="68"/>
      <c r="Z54" s="65"/>
      <c r="AA54" s="65"/>
      <c r="AH54" s="82"/>
    </row>
    <row r="55" spans="2:34" s="64" customFormat="1" ht="13.5" customHeight="1">
      <c r="B55" s="66"/>
      <c r="C55" s="66"/>
      <c r="D55" s="66"/>
      <c r="E55" s="66"/>
      <c r="F55" s="66"/>
      <c r="G55" s="66"/>
      <c r="H55" s="66"/>
      <c r="I55" s="66"/>
      <c r="J55" s="66"/>
      <c r="K55" s="66"/>
      <c r="L55" s="66"/>
      <c r="M55" s="66"/>
      <c r="N55" s="66"/>
      <c r="O55" s="66"/>
      <c r="P55" s="66"/>
      <c r="Q55" s="66"/>
      <c r="R55" s="66"/>
      <c r="S55" s="66"/>
      <c r="T55" s="66"/>
      <c r="U55" s="66"/>
      <c r="V55" s="68"/>
      <c r="W55" s="68"/>
      <c r="X55" s="68"/>
      <c r="Y55" s="68"/>
      <c r="Z55" s="65"/>
      <c r="AA55" s="65"/>
    </row>
    <row r="56" spans="2:34" s="64" customFormat="1" ht="13.5" customHeight="1">
      <c r="B56" s="66"/>
      <c r="C56" s="66"/>
      <c r="D56" s="66"/>
      <c r="E56" s="66"/>
      <c r="F56" s="66"/>
      <c r="G56" s="66"/>
      <c r="H56" s="66"/>
      <c r="I56" s="66"/>
      <c r="J56" s="66"/>
      <c r="K56" s="66"/>
      <c r="L56" s="66"/>
      <c r="M56" s="66"/>
      <c r="N56" s="66"/>
      <c r="O56" s="66"/>
      <c r="P56" s="66"/>
      <c r="Q56" s="66"/>
      <c r="R56" s="66"/>
      <c r="S56" s="66"/>
      <c r="T56" s="66"/>
      <c r="U56" s="66"/>
      <c r="V56" s="68"/>
      <c r="W56" s="68"/>
      <c r="X56" s="68"/>
      <c r="Y56" s="68"/>
      <c r="Z56" s="65"/>
      <c r="AA56" s="65"/>
    </row>
    <row r="57" spans="2:34" s="64" customFormat="1" ht="13.5" customHeight="1">
      <c r="T57" s="83"/>
      <c r="U57" s="65"/>
      <c r="V57" s="65"/>
      <c r="W57" s="65"/>
      <c r="X57" s="84"/>
      <c r="Y57" s="65"/>
      <c r="Z57" s="65"/>
      <c r="AA57" s="65"/>
    </row>
    <row r="58" spans="2:34" s="64" customFormat="1" ht="13.5" customHeight="1">
      <c r="U58" s="65"/>
      <c r="V58" s="65"/>
      <c r="W58" s="65"/>
      <c r="X58" s="65"/>
      <c r="Y58" s="65"/>
      <c r="Z58" s="65"/>
      <c r="AA58" s="65"/>
    </row>
    <row r="59" spans="2:34" s="64" customFormat="1" ht="13.5" customHeight="1">
      <c r="U59" s="65"/>
      <c r="V59" s="65"/>
      <c r="W59" s="65"/>
      <c r="X59" s="65"/>
      <c r="Y59" s="65"/>
      <c r="Z59" s="65"/>
      <c r="AA59" s="65"/>
    </row>
    <row r="60" spans="2:34" s="64" customFormat="1" ht="13.5" customHeight="1">
      <c r="U60" s="65"/>
      <c r="V60" s="65"/>
      <c r="W60" s="65"/>
      <c r="X60" s="65"/>
      <c r="Y60" s="65"/>
      <c r="Z60" s="65"/>
      <c r="AA60" s="65"/>
    </row>
    <row r="61" spans="2:34" s="64" customFormat="1" ht="13.5" customHeight="1">
      <c r="U61" s="65"/>
      <c r="V61" s="65"/>
      <c r="W61" s="65"/>
      <c r="X61" s="65"/>
      <c r="Y61" s="65"/>
      <c r="Z61" s="65"/>
      <c r="AA61" s="65"/>
    </row>
    <row r="62" spans="2:34" s="64" customFormat="1" ht="13.5" customHeight="1">
      <c r="U62" s="65"/>
      <c r="V62" s="65"/>
      <c r="W62" s="65"/>
      <c r="X62" s="65"/>
      <c r="Y62" s="65"/>
      <c r="Z62" s="65"/>
      <c r="AA62" s="65"/>
    </row>
  </sheetData>
  <sheetProtection algorithmName="SHA-512" hashValue="ZMYvXbauO8y1kcAZF6gX6d5ZuBEYMQqfmRNJh3KWtX+iqY24Y6vXe/sbnvVFNnhfePpGu9UkDLlRGHMX3aUm4g==" saltValue="Fk3sLfVWZSd2dVgkIdzTtA==" spinCount="100000" sheet="1" selectLockedCells="1"/>
  <mergeCells count="40">
    <mergeCell ref="N50:AG51"/>
    <mergeCell ref="J52:M53"/>
    <mergeCell ref="N52:AG53"/>
    <mergeCell ref="B41:I43"/>
    <mergeCell ref="J41:AG43"/>
    <mergeCell ref="B44:I53"/>
    <mergeCell ref="J44:M45"/>
    <mergeCell ref="N44:AG45"/>
    <mergeCell ref="J46:M47"/>
    <mergeCell ref="N46:AG47"/>
    <mergeCell ref="J48:M49"/>
    <mergeCell ref="N48:AG49"/>
    <mergeCell ref="J50:M51"/>
    <mergeCell ref="B32:I34"/>
    <mergeCell ref="J32:AG34"/>
    <mergeCell ref="B35:I40"/>
    <mergeCell ref="J35:M36"/>
    <mergeCell ref="N35:AG36"/>
    <mergeCell ref="J37:M38"/>
    <mergeCell ref="N37:AG38"/>
    <mergeCell ref="J39:M40"/>
    <mergeCell ref="N39:AG40"/>
    <mergeCell ref="B24:AG24"/>
    <mergeCell ref="B26:I28"/>
    <mergeCell ref="J26:V28"/>
    <mergeCell ref="W26:AG28"/>
    <mergeCell ref="B29:I31"/>
    <mergeCell ref="J29:AG31"/>
    <mergeCell ref="B19:AG22"/>
    <mergeCell ref="Y2:AA2"/>
    <mergeCell ref="AB2:AI2"/>
    <mergeCell ref="Q7:T8"/>
    <mergeCell ref="U7:AG8"/>
    <mergeCell ref="Q9:T10"/>
    <mergeCell ref="U9:AG10"/>
    <mergeCell ref="Q11:T12"/>
    <mergeCell ref="U11:AG12"/>
    <mergeCell ref="AH11:AI12"/>
    <mergeCell ref="A16:AI16"/>
    <mergeCell ref="A17:AI17"/>
  </mergeCells>
  <phoneticPr fontId="1"/>
  <conditionalFormatting sqref="U7:AG8">
    <cfRule type="expression" dxfId="309" priority="15">
      <formula>$U$7&lt;&gt;""</formula>
    </cfRule>
  </conditionalFormatting>
  <conditionalFormatting sqref="U9:AG10">
    <cfRule type="expression" dxfId="308" priority="14">
      <formula>$U$9&lt;&gt;""</formula>
    </cfRule>
  </conditionalFormatting>
  <conditionalFormatting sqref="U11:AG12">
    <cfRule type="expression" dxfId="307" priority="13">
      <formula>$U$11&lt;&gt;""</formula>
    </cfRule>
  </conditionalFormatting>
  <conditionalFormatting sqref="J26:V28">
    <cfRule type="expression" dxfId="306" priority="12">
      <formula>$J$26&lt;&gt;""</formula>
    </cfRule>
  </conditionalFormatting>
  <conditionalFormatting sqref="J32:AG34">
    <cfRule type="expression" dxfId="305" priority="11">
      <formula>$J$32&lt;&gt;""</formula>
    </cfRule>
  </conditionalFormatting>
  <conditionalFormatting sqref="N35:AG36">
    <cfRule type="expression" dxfId="304" priority="10">
      <formula>$N$35&lt;&gt;""</formula>
    </cfRule>
  </conditionalFormatting>
  <conditionalFormatting sqref="N37:AG38">
    <cfRule type="expression" dxfId="303" priority="9">
      <formula>$N$37&lt;&gt;""</formula>
    </cfRule>
  </conditionalFormatting>
  <conditionalFormatting sqref="J41:AG43">
    <cfRule type="expression" dxfId="302" priority="8">
      <formula>$J$41&lt;&gt;""</formula>
    </cfRule>
  </conditionalFormatting>
  <conditionalFormatting sqref="N44:AG45">
    <cfRule type="expression" dxfId="301" priority="7">
      <formula>$N$44&lt;&gt;""</formula>
    </cfRule>
  </conditionalFormatting>
  <conditionalFormatting sqref="N46:AG47">
    <cfRule type="expression" dxfId="300" priority="6">
      <formula>$N$46&lt;&gt;""</formula>
    </cfRule>
  </conditionalFormatting>
  <conditionalFormatting sqref="N48:AG49">
    <cfRule type="expression" dxfId="299" priority="5">
      <formula>$N$48&lt;&gt;""</formula>
    </cfRule>
  </conditionalFormatting>
  <conditionalFormatting sqref="N50:AG51">
    <cfRule type="expression" dxfId="298" priority="4">
      <formula>$N$50&lt;&gt;""</formula>
    </cfRule>
  </conditionalFormatting>
  <conditionalFormatting sqref="N52:AG53">
    <cfRule type="expression" dxfId="297" priority="3">
      <formula>$N$52&lt;&gt;""</formula>
    </cfRule>
  </conditionalFormatting>
  <conditionalFormatting sqref="N39:AG40">
    <cfRule type="expression" dxfId="296" priority="2">
      <formula>$N$39&lt;&gt;""</formula>
    </cfRule>
  </conditionalFormatting>
  <conditionalFormatting sqref="J29:AG31">
    <cfRule type="expression" dxfId="295"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12</xdr:col>
                    <xdr:colOff>0</xdr:colOff>
                    <xdr:row>28</xdr:row>
                    <xdr:rowOff>22860</xdr:rowOff>
                  </from>
                  <to>
                    <xdr:col>17</xdr:col>
                    <xdr:colOff>60960</xdr:colOff>
                    <xdr:row>31</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22</xdr:col>
                    <xdr:colOff>144780</xdr:colOff>
                    <xdr:row>28</xdr:row>
                    <xdr:rowOff>22860</xdr:rowOff>
                  </from>
                  <to>
                    <xdr:col>28</xdr:col>
                    <xdr:colOff>106680</xdr:colOff>
                    <xdr:row>31</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S78"/>
  <sheetViews>
    <sheetView showGridLines="0" view="pageBreakPreview" zoomScaleNormal="100" zoomScaleSheetLayoutView="100" workbookViewId="0">
      <selection activeCell="J25" sqref="J25:V27"/>
    </sheetView>
  </sheetViews>
  <sheetFormatPr defaultRowHeight="13.2"/>
  <cols>
    <col min="1" max="20" width="2.59765625" style="85" customWidth="1"/>
    <col min="21" max="27" width="2.59765625" style="86" customWidth="1"/>
    <col min="28" max="35" width="2.59765625" style="85" customWidth="1"/>
    <col min="36" max="36" width="9" style="85" hidden="1" customWidth="1"/>
    <col min="37" max="263" width="9" style="85"/>
    <col min="264" max="264" width="2.5" style="85" customWidth="1"/>
    <col min="265" max="265" width="2.19921875" style="85" customWidth="1"/>
    <col min="266" max="266" width="1.09765625" style="85" customWidth="1"/>
    <col min="267" max="267" width="22.59765625" style="85" customWidth="1"/>
    <col min="268" max="268" width="1.19921875" style="85" customWidth="1"/>
    <col min="269" max="270" width="11.69921875" style="85" customWidth="1"/>
    <col min="271" max="271" width="1.69921875" style="85" customWidth="1"/>
    <col min="272" max="272" width="6.69921875" style="85" customWidth="1"/>
    <col min="273" max="273" width="4.5" style="85" customWidth="1"/>
    <col min="274" max="274" width="3.59765625" style="85" customWidth="1"/>
    <col min="275" max="275" width="0.69921875" style="85" customWidth="1"/>
    <col min="276" max="276" width="3.19921875" style="85" customWidth="1"/>
    <col min="277" max="277" width="3.59765625" style="85" customWidth="1"/>
    <col min="278" max="278" width="3" style="85" customWidth="1"/>
    <col min="279" max="279" width="3.59765625" style="85" customWidth="1"/>
    <col min="280" max="280" width="3.09765625" style="85" customWidth="1"/>
    <col min="281" max="281" width="1.69921875" style="85" customWidth="1"/>
    <col min="282" max="283" width="2.19921875" style="85" customWidth="1"/>
    <col min="284" max="284" width="7.19921875" style="85" customWidth="1"/>
    <col min="285" max="519" width="9" style="85"/>
    <col min="520" max="520" width="2.5" style="85" customWidth="1"/>
    <col min="521" max="521" width="2.19921875" style="85" customWidth="1"/>
    <col min="522" max="522" width="1.09765625" style="85" customWidth="1"/>
    <col min="523" max="523" width="22.59765625" style="85" customWidth="1"/>
    <col min="524" max="524" width="1.19921875" style="85" customWidth="1"/>
    <col min="525" max="526" width="11.69921875" style="85" customWidth="1"/>
    <col min="527" max="527" width="1.69921875" style="85" customWidth="1"/>
    <col min="528" max="528" width="6.69921875" style="85" customWidth="1"/>
    <col min="529" max="529" width="4.5" style="85" customWidth="1"/>
    <col min="530" max="530" width="3.59765625" style="85" customWidth="1"/>
    <col min="531" max="531" width="0.69921875" style="85" customWidth="1"/>
    <col min="532" max="532" width="3.19921875" style="85" customWidth="1"/>
    <col min="533" max="533" width="3.59765625" style="85" customWidth="1"/>
    <col min="534" max="534" width="3" style="85" customWidth="1"/>
    <col min="535" max="535" width="3.59765625" style="85" customWidth="1"/>
    <col min="536" max="536" width="3.09765625" style="85" customWidth="1"/>
    <col min="537" max="537" width="1.69921875" style="85" customWidth="1"/>
    <col min="538" max="539" width="2.19921875" style="85" customWidth="1"/>
    <col min="540" max="540" width="7.19921875" style="85" customWidth="1"/>
    <col min="541" max="775" width="9" style="85"/>
    <col min="776" max="776" width="2.5" style="85" customWidth="1"/>
    <col min="777" max="777" width="2.19921875" style="85" customWidth="1"/>
    <col min="778" max="778" width="1.09765625" style="85" customWidth="1"/>
    <col min="779" max="779" width="22.59765625" style="85" customWidth="1"/>
    <col min="780" max="780" width="1.19921875" style="85" customWidth="1"/>
    <col min="781" max="782" width="11.69921875" style="85" customWidth="1"/>
    <col min="783" max="783" width="1.69921875" style="85" customWidth="1"/>
    <col min="784" max="784" width="6.69921875" style="85" customWidth="1"/>
    <col min="785" max="785" width="4.5" style="85" customWidth="1"/>
    <col min="786" max="786" width="3.59765625" style="85" customWidth="1"/>
    <col min="787" max="787" width="0.69921875" style="85" customWidth="1"/>
    <col min="788" max="788" width="3.19921875" style="85" customWidth="1"/>
    <col min="789" max="789" width="3.59765625" style="85" customWidth="1"/>
    <col min="790" max="790" width="3" style="85" customWidth="1"/>
    <col min="791" max="791" width="3.59765625" style="85" customWidth="1"/>
    <col min="792" max="792" width="3.09765625" style="85" customWidth="1"/>
    <col min="793" max="793" width="1.69921875" style="85" customWidth="1"/>
    <col min="794" max="795" width="2.19921875" style="85" customWidth="1"/>
    <col min="796" max="796" width="7.19921875" style="85" customWidth="1"/>
    <col min="797" max="1031" width="9" style="85"/>
    <col min="1032" max="1032" width="2.5" style="85" customWidth="1"/>
    <col min="1033" max="1033" width="2.19921875" style="85" customWidth="1"/>
    <col min="1034" max="1034" width="1.09765625" style="85" customWidth="1"/>
    <col min="1035" max="1035" width="22.59765625" style="85" customWidth="1"/>
    <col min="1036" max="1036" width="1.19921875" style="85" customWidth="1"/>
    <col min="1037" max="1038" width="11.69921875" style="85" customWidth="1"/>
    <col min="1039" max="1039" width="1.69921875" style="85" customWidth="1"/>
    <col min="1040" max="1040" width="6.69921875" style="85" customWidth="1"/>
    <col min="1041" max="1041" width="4.5" style="85" customWidth="1"/>
    <col min="1042" max="1042" width="3.59765625" style="85" customWidth="1"/>
    <col min="1043" max="1043" width="0.69921875" style="85" customWidth="1"/>
    <col min="1044" max="1044" width="3.19921875" style="85" customWidth="1"/>
    <col min="1045" max="1045" width="3.59765625" style="85" customWidth="1"/>
    <col min="1046" max="1046" width="3" style="85" customWidth="1"/>
    <col min="1047" max="1047" width="3.59765625" style="85" customWidth="1"/>
    <col min="1048" max="1048" width="3.09765625" style="85" customWidth="1"/>
    <col min="1049" max="1049" width="1.69921875" style="85" customWidth="1"/>
    <col min="1050" max="1051" width="2.19921875" style="85" customWidth="1"/>
    <col min="1052" max="1052" width="7.19921875" style="85" customWidth="1"/>
    <col min="1053" max="1287" width="9" style="85"/>
    <col min="1288" max="1288" width="2.5" style="85" customWidth="1"/>
    <col min="1289" max="1289" width="2.19921875" style="85" customWidth="1"/>
    <col min="1290" max="1290" width="1.09765625" style="85" customWidth="1"/>
    <col min="1291" max="1291" width="22.59765625" style="85" customWidth="1"/>
    <col min="1292" max="1292" width="1.19921875" style="85" customWidth="1"/>
    <col min="1293" max="1294" width="11.69921875" style="85" customWidth="1"/>
    <col min="1295" max="1295" width="1.69921875" style="85" customWidth="1"/>
    <col min="1296" max="1296" width="6.69921875" style="85" customWidth="1"/>
    <col min="1297" max="1297" width="4.5" style="85" customWidth="1"/>
    <col min="1298" max="1298" width="3.59765625" style="85" customWidth="1"/>
    <col min="1299" max="1299" width="0.69921875" style="85" customWidth="1"/>
    <col min="1300" max="1300" width="3.19921875" style="85" customWidth="1"/>
    <col min="1301" max="1301" width="3.59765625" style="85" customWidth="1"/>
    <col min="1302" max="1302" width="3" style="85" customWidth="1"/>
    <col min="1303" max="1303" width="3.59765625" style="85" customWidth="1"/>
    <col min="1304" max="1304" width="3.09765625" style="85" customWidth="1"/>
    <col min="1305" max="1305" width="1.69921875" style="85" customWidth="1"/>
    <col min="1306" max="1307" width="2.19921875" style="85" customWidth="1"/>
    <col min="1308" max="1308" width="7.19921875" style="85" customWidth="1"/>
    <col min="1309" max="1543" width="9" style="85"/>
    <col min="1544" max="1544" width="2.5" style="85" customWidth="1"/>
    <col min="1545" max="1545" width="2.19921875" style="85" customWidth="1"/>
    <col min="1546" max="1546" width="1.09765625" style="85" customWidth="1"/>
    <col min="1547" max="1547" width="22.59765625" style="85" customWidth="1"/>
    <col min="1548" max="1548" width="1.19921875" style="85" customWidth="1"/>
    <col min="1549" max="1550" width="11.69921875" style="85" customWidth="1"/>
    <col min="1551" max="1551" width="1.69921875" style="85" customWidth="1"/>
    <col min="1552" max="1552" width="6.69921875" style="85" customWidth="1"/>
    <col min="1553" max="1553" width="4.5" style="85" customWidth="1"/>
    <col min="1554" max="1554" width="3.59765625" style="85" customWidth="1"/>
    <col min="1555" max="1555" width="0.69921875" style="85" customWidth="1"/>
    <col min="1556" max="1556" width="3.19921875" style="85" customWidth="1"/>
    <col min="1557" max="1557" width="3.59765625" style="85" customWidth="1"/>
    <col min="1558" max="1558" width="3" style="85" customWidth="1"/>
    <col min="1559" max="1559" width="3.59765625" style="85" customWidth="1"/>
    <col min="1560" max="1560" width="3.09765625" style="85" customWidth="1"/>
    <col min="1561" max="1561" width="1.69921875" style="85" customWidth="1"/>
    <col min="1562" max="1563" width="2.19921875" style="85" customWidth="1"/>
    <col min="1564" max="1564" width="7.19921875" style="85" customWidth="1"/>
    <col min="1565" max="1799" width="9" style="85"/>
    <col min="1800" max="1800" width="2.5" style="85" customWidth="1"/>
    <col min="1801" max="1801" width="2.19921875" style="85" customWidth="1"/>
    <col min="1802" max="1802" width="1.09765625" style="85" customWidth="1"/>
    <col min="1803" max="1803" width="22.59765625" style="85" customWidth="1"/>
    <col min="1804" max="1804" width="1.19921875" style="85" customWidth="1"/>
    <col min="1805" max="1806" width="11.69921875" style="85" customWidth="1"/>
    <col min="1807" max="1807" width="1.69921875" style="85" customWidth="1"/>
    <col min="1808" max="1808" width="6.69921875" style="85" customWidth="1"/>
    <col min="1809" max="1809" width="4.5" style="85" customWidth="1"/>
    <col min="1810" max="1810" width="3.59765625" style="85" customWidth="1"/>
    <col min="1811" max="1811" width="0.69921875" style="85" customWidth="1"/>
    <col min="1812" max="1812" width="3.19921875" style="85" customWidth="1"/>
    <col min="1813" max="1813" width="3.59765625" style="85" customWidth="1"/>
    <col min="1814" max="1814" width="3" style="85" customWidth="1"/>
    <col min="1815" max="1815" width="3.59765625" style="85" customWidth="1"/>
    <col min="1816" max="1816" width="3.09765625" style="85" customWidth="1"/>
    <col min="1817" max="1817" width="1.69921875" style="85" customWidth="1"/>
    <col min="1818" max="1819" width="2.19921875" style="85" customWidth="1"/>
    <col min="1820" max="1820" width="7.19921875" style="85" customWidth="1"/>
    <col min="1821" max="2055" width="9" style="85"/>
    <col min="2056" max="2056" width="2.5" style="85" customWidth="1"/>
    <col min="2057" max="2057" width="2.19921875" style="85" customWidth="1"/>
    <col min="2058" max="2058" width="1.09765625" style="85" customWidth="1"/>
    <col min="2059" max="2059" width="22.59765625" style="85" customWidth="1"/>
    <col min="2060" max="2060" width="1.19921875" style="85" customWidth="1"/>
    <col min="2061" max="2062" width="11.69921875" style="85" customWidth="1"/>
    <col min="2063" max="2063" width="1.69921875" style="85" customWidth="1"/>
    <col min="2064" max="2064" width="6.69921875" style="85" customWidth="1"/>
    <col min="2065" max="2065" width="4.5" style="85" customWidth="1"/>
    <col min="2066" max="2066" width="3.59765625" style="85" customWidth="1"/>
    <col min="2067" max="2067" width="0.69921875" style="85" customWidth="1"/>
    <col min="2068" max="2068" width="3.19921875" style="85" customWidth="1"/>
    <col min="2069" max="2069" width="3.59765625" style="85" customWidth="1"/>
    <col min="2070" max="2070" width="3" style="85" customWidth="1"/>
    <col min="2071" max="2071" width="3.59765625" style="85" customWidth="1"/>
    <col min="2072" max="2072" width="3.09765625" style="85" customWidth="1"/>
    <col min="2073" max="2073" width="1.69921875" style="85" customWidth="1"/>
    <col min="2074" max="2075" width="2.19921875" style="85" customWidth="1"/>
    <col min="2076" max="2076" width="7.19921875" style="85" customWidth="1"/>
    <col min="2077" max="2311" width="9" style="85"/>
    <col min="2312" max="2312" width="2.5" style="85" customWidth="1"/>
    <col min="2313" max="2313" width="2.19921875" style="85" customWidth="1"/>
    <col min="2314" max="2314" width="1.09765625" style="85" customWidth="1"/>
    <col min="2315" max="2315" width="22.59765625" style="85" customWidth="1"/>
    <col min="2316" max="2316" width="1.19921875" style="85" customWidth="1"/>
    <col min="2317" max="2318" width="11.69921875" style="85" customWidth="1"/>
    <col min="2319" max="2319" width="1.69921875" style="85" customWidth="1"/>
    <col min="2320" max="2320" width="6.69921875" style="85" customWidth="1"/>
    <col min="2321" max="2321" width="4.5" style="85" customWidth="1"/>
    <col min="2322" max="2322" width="3.59765625" style="85" customWidth="1"/>
    <col min="2323" max="2323" width="0.69921875" style="85" customWidth="1"/>
    <col min="2324" max="2324" width="3.19921875" style="85" customWidth="1"/>
    <col min="2325" max="2325" width="3.59765625" style="85" customWidth="1"/>
    <col min="2326" max="2326" width="3" style="85" customWidth="1"/>
    <col min="2327" max="2327" width="3.59765625" style="85" customWidth="1"/>
    <col min="2328" max="2328" width="3.09765625" style="85" customWidth="1"/>
    <col min="2329" max="2329" width="1.69921875" style="85" customWidth="1"/>
    <col min="2330" max="2331" width="2.19921875" style="85" customWidth="1"/>
    <col min="2332" max="2332" width="7.19921875" style="85" customWidth="1"/>
    <col min="2333" max="2567" width="9" style="85"/>
    <col min="2568" max="2568" width="2.5" style="85" customWidth="1"/>
    <col min="2569" max="2569" width="2.19921875" style="85" customWidth="1"/>
    <col min="2570" max="2570" width="1.09765625" style="85" customWidth="1"/>
    <col min="2571" max="2571" width="22.59765625" style="85" customWidth="1"/>
    <col min="2572" max="2572" width="1.19921875" style="85" customWidth="1"/>
    <col min="2573" max="2574" width="11.69921875" style="85" customWidth="1"/>
    <col min="2575" max="2575" width="1.69921875" style="85" customWidth="1"/>
    <col min="2576" max="2576" width="6.69921875" style="85" customWidth="1"/>
    <col min="2577" max="2577" width="4.5" style="85" customWidth="1"/>
    <col min="2578" max="2578" width="3.59765625" style="85" customWidth="1"/>
    <col min="2579" max="2579" width="0.69921875" style="85" customWidth="1"/>
    <col min="2580" max="2580" width="3.19921875" style="85" customWidth="1"/>
    <col min="2581" max="2581" width="3.59765625" style="85" customWidth="1"/>
    <col min="2582" max="2582" width="3" style="85" customWidth="1"/>
    <col min="2583" max="2583" width="3.59765625" style="85" customWidth="1"/>
    <col min="2584" max="2584" width="3.09765625" style="85" customWidth="1"/>
    <col min="2585" max="2585" width="1.69921875" style="85" customWidth="1"/>
    <col min="2586" max="2587" width="2.19921875" style="85" customWidth="1"/>
    <col min="2588" max="2588" width="7.19921875" style="85" customWidth="1"/>
    <col min="2589" max="2823" width="9" style="85"/>
    <col min="2824" max="2824" width="2.5" style="85" customWidth="1"/>
    <col min="2825" max="2825" width="2.19921875" style="85" customWidth="1"/>
    <col min="2826" max="2826" width="1.09765625" style="85" customWidth="1"/>
    <col min="2827" max="2827" width="22.59765625" style="85" customWidth="1"/>
    <col min="2828" max="2828" width="1.19921875" style="85" customWidth="1"/>
    <col min="2829" max="2830" width="11.69921875" style="85" customWidth="1"/>
    <col min="2831" max="2831" width="1.69921875" style="85" customWidth="1"/>
    <col min="2832" max="2832" width="6.69921875" style="85" customWidth="1"/>
    <col min="2833" max="2833" width="4.5" style="85" customWidth="1"/>
    <col min="2834" max="2834" width="3.59765625" style="85" customWidth="1"/>
    <col min="2835" max="2835" width="0.69921875" style="85" customWidth="1"/>
    <col min="2836" max="2836" width="3.19921875" style="85" customWidth="1"/>
    <col min="2837" max="2837" width="3.59765625" style="85" customWidth="1"/>
    <col min="2838" max="2838" width="3" style="85" customWidth="1"/>
    <col min="2839" max="2839" width="3.59765625" style="85" customWidth="1"/>
    <col min="2840" max="2840" width="3.09765625" style="85" customWidth="1"/>
    <col min="2841" max="2841" width="1.69921875" style="85" customWidth="1"/>
    <col min="2842" max="2843" width="2.19921875" style="85" customWidth="1"/>
    <col min="2844" max="2844" width="7.19921875" style="85" customWidth="1"/>
    <col min="2845" max="3079" width="9" style="85"/>
    <col min="3080" max="3080" width="2.5" style="85" customWidth="1"/>
    <col min="3081" max="3081" width="2.19921875" style="85" customWidth="1"/>
    <col min="3082" max="3082" width="1.09765625" style="85" customWidth="1"/>
    <col min="3083" max="3083" width="22.59765625" style="85" customWidth="1"/>
    <col min="3084" max="3084" width="1.19921875" style="85" customWidth="1"/>
    <col min="3085" max="3086" width="11.69921875" style="85" customWidth="1"/>
    <col min="3087" max="3087" width="1.69921875" style="85" customWidth="1"/>
    <col min="3088" max="3088" width="6.69921875" style="85" customWidth="1"/>
    <col min="3089" max="3089" width="4.5" style="85" customWidth="1"/>
    <col min="3090" max="3090" width="3.59765625" style="85" customWidth="1"/>
    <col min="3091" max="3091" width="0.69921875" style="85" customWidth="1"/>
    <col min="3092" max="3092" width="3.19921875" style="85" customWidth="1"/>
    <col min="3093" max="3093" width="3.59765625" style="85" customWidth="1"/>
    <col min="3094" max="3094" width="3" style="85" customWidth="1"/>
    <col min="3095" max="3095" width="3.59765625" style="85" customWidth="1"/>
    <col min="3096" max="3096" width="3.09765625" style="85" customWidth="1"/>
    <col min="3097" max="3097" width="1.69921875" style="85" customWidth="1"/>
    <col min="3098" max="3099" width="2.19921875" style="85" customWidth="1"/>
    <col min="3100" max="3100" width="7.19921875" style="85" customWidth="1"/>
    <col min="3101" max="3335" width="9" style="85"/>
    <col min="3336" max="3336" width="2.5" style="85" customWidth="1"/>
    <col min="3337" max="3337" width="2.19921875" style="85" customWidth="1"/>
    <col min="3338" max="3338" width="1.09765625" style="85" customWidth="1"/>
    <col min="3339" max="3339" width="22.59765625" style="85" customWidth="1"/>
    <col min="3340" max="3340" width="1.19921875" style="85" customWidth="1"/>
    <col min="3341" max="3342" width="11.69921875" style="85" customWidth="1"/>
    <col min="3343" max="3343" width="1.69921875" style="85" customWidth="1"/>
    <col min="3344" max="3344" width="6.69921875" style="85" customWidth="1"/>
    <col min="3345" max="3345" width="4.5" style="85" customWidth="1"/>
    <col min="3346" max="3346" width="3.59765625" style="85" customWidth="1"/>
    <col min="3347" max="3347" width="0.69921875" style="85" customWidth="1"/>
    <col min="3348" max="3348" width="3.19921875" style="85" customWidth="1"/>
    <col min="3349" max="3349" width="3.59765625" style="85" customWidth="1"/>
    <col min="3350" max="3350" width="3" style="85" customWidth="1"/>
    <col min="3351" max="3351" width="3.59765625" style="85" customWidth="1"/>
    <col min="3352" max="3352" width="3.09765625" style="85" customWidth="1"/>
    <col min="3353" max="3353" width="1.69921875" style="85" customWidth="1"/>
    <col min="3354" max="3355" width="2.19921875" style="85" customWidth="1"/>
    <col min="3356" max="3356" width="7.19921875" style="85" customWidth="1"/>
    <col min="3357" max="3591" width="9" style="85"/>
    <col min="3592" max="3592" width="2.5" style="85" customWidth="1"/>
    <col min="3593" max="3593" width="2.19921875" style="85" customWidth="1"/>
    <col min="3594" max="3594" width="1.09765625" style="85" customWidth="1"/>
    <col min="3595" max="3595" width="22.59765625" style="85" customWidth="1"/>
    <col min="3596" max="3596" width="1.19921875" style="85" customWidth="1"/>
    <col min="3597" max="3598" width="11.69921875" style="85" customWidth="1"/>
    <col min="3599" max="3599" width="1.69921875" style="85" customWidth="1"/>
    <col min="3600" max="3600" width="6.69921875" style="85" customWidth="1"/>
    <col min="3601" max="3601" width="4.5" style="85" customWidth="1"/>
    <col min="3602" max="3602" width="3.59765625" style="85" customWidth="1"/>
    <col min="3603" max="3603" width="0.69921875" style="85" customWidth="1"/>
    <col min="3604" max="3604" width="3.19921875" style="85" customWidth="1"/>
    <col min="3605" max="3605" width="3.59765625" style="85" customWidth="1"/>
    <col min="3606" max="3606" width="3" style="85" customWidth="1"/>
    <col min="3607" max="3607" width="3.59765625" style="85" customWidth="1"/>
    <col min="3608" max="3608" width="3.09765625" style="85" customWidth="1"/>
    <col min="3609" max="3609" width="1.69921875" style="85" customWidth="1"/>
    <col min="3610" max="3611" width="2.19921875" style="85" customWidth="1"/>
    <col min="3612" max="3612" width="7.19921875" style="85" customWidth="1"/>
    <col min="3613" max="3847" width="9" style="85"/>
    <col min="3848" max="3848" width="2.5" style="85" customWidth="1"/>
    <col min="3849" max="3849" width="2.19921875" style="85" customWidth="1"/>
    <col min="3850" max="3850" width="1.09765625" style="85" customWidth="1"/>
    <col min="3851" max="3851" width="22.59765625" style="85" customWidth="1"/>
    <col min="3852" max="3852" width="1.19921875" style="85" customWidth="1"/>
    <col min="3853" max="3854" width="11.69921875" style="85" customWidth="1"/>
    <col min="3855" max="3855" width="1.69921875" style="85" customWidth="1"/>
    <col min="3856" max="3856" width="6.69921875" style="85" customWidth="1"/>
    <col min="3857" max="3857" width="4.5" style="85" customWidth="1"/>
    <col min="3858" max="3858" width="3.59765625" style="85" customWidth="1"/>
    <col min="3859" max="3859" width="0.69921875" style="85" customWidth="1"/>
    <col min="3860" max="3860" width="3.19921875" style="85" customWidth="1"/>
    <col min="3861" max="3861" width="3.59765625" style="85" customWidth="1"/>
    <col min="3862" max="3862" width="3" style="85" customWidth="1"/>
    <col min="3863" max="3863" width="3.59765625" style="85" customWidth="1"/>
    <col min="3864" max="3864" width="3.09765625" style="85" customWidth="1"/>
    <col min="3865" max="3865" width="1.69921875" style="85" customWidth="1"/>
    <col min="3866" max="3867" width="2.19921875" style="85" customWidth="1"/>
    <col min="3868" max="3868" width="7.19921875" style="85" customWidth="1"/>
    <col min="3869" max="4103" width="9" style="85"/>
    <col min="4104" max="4104" width="2.5" style="85" customWidth="1"/>
    <col min="4105" max="4105" width="2.19921875" style="85" customWidth="1"/>
    <col min="4106" max="4106" width="1.09765625" style="85" customWidth="1"/>
    <col min="4107" max="4107" width="22.59765625" style="85" customWidth="1"/>
    <col min="4108" max="4108" width="1.19921875" style="85" customWidth="1"/>
    <col min="4109" max="4110" width="11.69921875" style="85" customWidth="1"/>
    <col min="4111" max="4111" width="1.69921875" style="85" customWidth="1"/>
    <col min="4112" max="4112" width="6.69921875" style="85" customWidth="1"/>
    <col min="4113" max="4113" width="4.5" style="85" customWidth="1"/>
    <col min="4114" max="4114" width="3.59765625" style="85" customWidth="1"/>
    <col min="4115" max="4115" width="0.69921875" style="85" customWidth="1"/>
    <col min="4116" max="4116" width="3.19921875" style="85" customWidth="1"/>
    <col min="4117" max="4117" width="3.59765625" style="85" customWidth="1"/>
    <col min="4118" max="4118" width="3" style="85" customWidth="1"/>
    <col min="4119" max="4119" width="3.59765625" style="85" customWidth="1"/>
    <col min="4120" max="4120" width="3.09765625" style="85" customWidth="1"/>
    <col min="4121" max="4121" width="1.69921875" style="85" customWidth="1"/>
    <col min="4122" max="4123" width="2.19921875" style="85" customWidth="1"/>
    <col min="4124" max="4124" width="7.19921875" style="85" customWidth="1"/>
    <col min="4125" max="4359" width="9" style="85"/>
    <col min="4360" max="4360" width="2.5" style="85" customWidth="1"/>
    <col min="4361" max="4361" width="2.19921875" style="85" customWidth="1"/>
    <col min="4362" max="4362" width="1.09765625" style="85" customWidth="1"/>
    <col min="4363" max="4363" width="22.59765625" style="85" customWidth="1"/>
    <col min="4364" max="4364" width="1.19921875" style="85" customWidth="1"/>
    <col min="4365" max="4366" width="11.69921875" style="85" customWidth="1"/>
    <col min="4367" max="4367" width="1.69921875" style="85" customWidth="1"/>
    <col min="4368" max="4368" width="6.69921875" style="85" customWidth="1"/>
    <col min="4369" max="4369" width="4.5" style="85" customWidth="1"/>
    <col min="4370" max="4370" width="3.59765625" style="85" customWidth="1"/>
    <col min="4371" max="4371" width="0.69921875" style="85" customWidth="1"/>
    <col min="4372" max="4372" width="3.19921875" style="85" customWidth="1"/>
    <col min="4373" max="4373" width="3.59765625" style="85" customWidth="1"/>
    <col min="4374" max="4374" width="3" style="85" customWidth="1"/>
    <col min="4375" max="4375" width="3.59765625" style="85" customWidth="1"/>
    <col min="4376" max="4376" width="3.09765625" style="85" customWidth="1"/>
    <col min="4377" max="4377" width="1.69921875" style="85" customWidth="1"/>
    <col min="4378" max="4379" width="2.19921875" style="85" customWidth="1"/>
    <col min="4380" max="4380" width="7.19921875" style="85" customWidth="1"/>
    <col min="4381" max="4615" width="9" style="85"/>
    <col min="4616" max="4616" width="2.5" style="85" customWidth="1"/>
    <col min="4617" max="4617" width="2.19921875" style="85" customWidth="1"/>
    <col min="4618" max="4618" width="1.09765625" style="85" customWidth="1"/>
    <col min="4619" max="4619" width="22.59765625" style="85" customWidth="1"/>
    <col min="4620" max="4620" width="1.19921875" style="85" customWidth="1"/>
    <col min="4621" max="4622" width="11.69921875" style="85" customWidth="1"/>
    <col min="4623" max="4623" width="1.69921875" style="85" customWidth="1"/>
    <col min="4624" max="4624" width="6.69921875" style="85" customWidth="1"/>
    <col min="4625" max="4625" width="4.5" style="85" customWidth="1"/>
    <col min="4626" max="4626" width="3.59765625" style="85" customWidth="1"/>
    <col min="4627" max="4627" width="0.69921875" style="85" customWidth="1"/>
    <col min="4628" max="4628" width="3.19921875" style="85" customWidth="1"/>
    <col min="4629" max="4629" width="3.59765625" style="85" customWidth="1"/>
    <col min="4630" max="4630" width="3" style="85" customWidth="1"/>
    <col min="4631" max="4631" width="3.59765625" style="85" customWidth="1"/>
    <col min="4632" max="4632" width="3.09765625" style="85" customWidth="1"/>
    <col min="4633" max="4633" width="1.69921875" style="85" customWidth="1"/>
    <col min="4634" max="4635" width="2.19921875" style="85" customWidth="1"/>
    <col min="4636" max="4636" width="7.19921875" style="85" customWidth="1"/>
    <col min="4637" max="4871" width="9" style="85"/>
    <col min="4872" max="4872" width="2.5" style="85" customWidth="1"/>
    <col min="4873" max="4873" width="2.19921875" style="85" customWidth="1"/>
    <col min="4874" max="4874" width="1.09765625" style="85" customWidth="1"/>
    <col min="4875" max="4875" width="22.59765625" style="85" customWidth="1"/>
    <col min="4876" max="4876" width="1.19921875" style="85" customWidth="1"/>
    <col min="4877" max="4878" width="11.69921875" style="85" customWidth="1"/>
    <col min="4879" max="4879" width="1.69921875" style="85" customWidth="1"/>
    <col min="4880" max="4880" width="6.69921875" style="85" customWidth="1"/>
    <col min="4881" max="4881" width="4.5" style="85" customWidth="1"/>
    <col min="4882" max="4882" width="3.59765625" style="85" customWidth="1"/>
    <col min="4883" max="4883" width="0.69921875" style="85" customWidth="1"/>
    <col min="4884" max="4884" width="3.19921875" style="85" customWidth="1"/>
    <col min="4885" max="4885" width="3.59765625" style="85" customWidth="1"/>
    <col min="4886" max="4886" width="3" style="85" customWidth="1"/>
    <col min="4887" max="4887" width="3.59765625" style="85" customWidth="1"/>
    <col min="4888" max="4888" width="3.09765625" style="85" customWidth="1"/>
    <col min="4889" max="4889" width="1.69921875" style="85" customWidth="1"/>
    <col min="4890" max="4891" width="2.19921875" style="85" customWidth="1"/>
    <col min="4892" max="4892" width="7.19921875" style="85" customWidth="1"/>
    <col min="4893" max="5127" width="9" style="85"/>
    <col min="5128" max="5128" width="2.5" style="85" customWidth="1"/>
    <col min="5129" max="5129" width="2.19921875" style="85" customWidth="1"/>
    <col min="5130" max="5130" width="1.09765625" style="85" customWidth="1"/>
    <col min="5131" max="5131" width="22.59765625" style="85" customWidth="1"/>
    <col min="5132" max="5132" width="1.19921875" style="85" customWidth="1"/>
    <col min="5133" max="5134" width="11.69921875" style="85" customWidth="1"/>
    <col min="5135" max="5135" width="1.69921875" style="85" customWidth="1"/>
    <col min="5136" max="5136" width="6.69921875" style="85" customWidth="1"/>
    <col min="5137" max="5137" width="4.5" style="85" customWidth="1"/>
    <col min="5138" max="5138" width="3.59765625" style="85" customWidth="1"/>
    <col min="5139" max="5139" width="0.69921875" style="85" customWidth="1"/>
    <col min="5140" max="5140" width="3.19921875" style="85" customWidth="1"/>
    <col min="5141" max="5141" width="3.59765625" style="85" customWidth="1"/>
    <col min="5142" max="5142" width="3" style="85" customWidth="1"/>
    <col min="5143" max="5143" width="3.59765625" style="85" customWidth="1"/>
    <col min="5144" max="5144" width="3.09765625" style="85" customWidth="1"/>
    <col min="5145" max="5145" width="1.69921875" style="85" customWidth="1"/>
    <col min="5146" max="5147" width="2.19921875" style="85" customWidth="1"/>
    <col min="5148" max="5148" width="7.19921875" style="85" customWidth="1"/>
    <col min="5149" max="5383" width="9" style="85"/>
    <col min="5384" max="5384" width="2.5" style="85" customWidth="1"/>
    <col min="5385" max="5385" width="2.19921875" style="85" customWidth="1"/>
    <col min="5386" max="5386" width="1.09765625" style="85" customWidth="1"/>
    <col min="5387" max="5387" width="22.59765625" style="85" customWidth="1"/>
    <col min="5388" max="5388" width="1.19921875" style="85" customWidth="1"/>
    <col min="5389" max="5390" width="11.69921875" style="85" customWidth="1"/>
    <col min="5391" max="5391" width="1.69921875" style="85" customWidth="1"/>
    <col min="5392" max="5392" width="6.69921875" style="85" customWidth="1"/>
    <col min="5393" max="5393" width="4.5" style="85" customWidth="1"/>
    <col min="5394" max="5394" width="3.59765625" style="85" customWidth="1"/>
    <col min="5395" max="5395" width="0.69921875" style="85" customWidth="1"/>
    <col min="5396" max="5396" width="3.19921875" style="85" customWidth="1"/>
    <col min="5397" max="5397" width="3.59765625" style="85" customWidth="1"/>
    <col min="5398" max="5398" width="3" style="85" customWidth="1"/>
    <col min="5399" max="5399" width="3.59765625" style="85" customWidth="1"/>
    <col min="5400" max="5400" width="3.09765625" style="85" customWidth="1"/>
    <col min="5401" max="5401" width="1.69921875" style="85" customWidth="1"/>
    <col min="5402" max="5403" width="2.19921875" style="85" customWidth="1"/>
    <col min="5404" max="5404" width="7.19921875" style="85" customWidth="1"/>
    <col min="5405" max="5639" width="9" style="85"/>
    <col min="5640" max="5640" width="2.5" style="85" customWidth="1"/>
    <col min="5641" max="5641" width="2.19921875" style="85" customWidth="1"/>
    <col min="5642" max="5642" width="1.09765625" style="85" customWidth="1"/>
    <col min="5643" max="5643" width="22.59765625" style="85" customWidth="1"/>
    <col min="5644" max="5644" width="1.19921875" style="85" customWidth="1"/>
    <col min="5645" max="5646" width="11.69921875" style="85" customWidth="1"/>
    <col min="5647" max="5647" width="1.69921875" style="85" customWidth="1"/>
    <col min="5648" max="5648" width="6.69921875" style="85" customWidth="1"/>
    <col min="5649" max="5649" width="4.5" style="85" customWidth="1"/>
    <col min="5650" max="5650" width="3.59765625" style="85" customWidth="1"/>
    <col min="5651" max="5651" width="0.69921875" style="85" customWidth="1"/>
    <col min="5652" max="5652" width="3.19921875" style="85" customWidth="1"/>
    <col min="5653" max="5653" width="3.59765625" style="85" customWidth="1"/>
    <col min="5654" max="5654" width="3" style="85" customWidth="1"/>
    <col min="5655" max="5655" width="3.59765625" style="85" customWidth="1"/>
    <col min="5656" max="5656" width="3.09765625" style="85" customWidth="1"/>
    <col min="5657" max="5657" width="1.69921875" style="85" customWidth="1"/>
    <col min="5658" max="5659" width="2.19921875" style="85" customWidth="1"/>
    <col min="5660" max="5660" width="7.19921875" style="85" customWidth="1"/>
    <col min="5661" max="5895" width="9" style="85"/>
    <col min="5896" max="5896" width="2.5" style="85" customWidth="1"/>
    <col min="5897" max="5897" width="2.19921875" style="85" customWidth="1"/>
    <col min="5898" max="5898" width="1.09765625" style="85" customWidth="1"/>
    <col min="5899" max="5899" width="22.59765625" style="85" customWidth="1"/>
    <col min="5900" max="5900" width="1.19921875" style="85" customWidth="1"/>
    <col min="5901" max="5902" width="11.69921875" style="85" customWidth="1"/>
    <col min="5903" max="5903" width="1.69921875" style="85" customWidth="1"/>
    <col min="5904" max="5904" width="6.69921875" style="85" customWidth="1"/>
    <col min="5905" max="5905" width="4.5" style="85" customWidth="1"/>
    <col min="5906" max="5906" width="3.59765625" style="85" customWidth="1"/>
    <col min="5907" max="5907" width="0.69921875" style="85" customWidth="1"/>
    <col min="5908" max="5908" width="3.19921875" style="85" customWidth="1"/>
    <col min="5909" max="5909" width="3.59765625" style="85" customWidth="1"/>
    <col min="5910" max="5910" width="3" style="85" customWidth="1"/>
    <col min="5911" max="5911" width="3.59765625" style="85" customWidth="1"/>
    <col min="5912" max="5912" width="3.09765625" style="85" customWidth="1"/>
    <col min="5913" max="5913" width="1.69921875" style="85" customWidth="1"/>
    <col min="5914" max="5915" width="2.19921875" style="85" customWidth="1"/>
    <col min="5916" max="5916" width="7.19921875" style="85" customWidth="1"/>
    <col min="5917" max="6151" width="9" style="85"/>
    <col min="6152" max="6152" width="2.5" style="85" customWidth="1"/>
    <col min="6153" max="6153" width="2.19921875" style="85" customWidth="1"/>
    <col min="6154" max="6154" width="1.09765625" style="85" customWidth="1"/>
    <col min="6155" max="6155" width="22.59765625" style="85" customWidth="1"/>
    <col min="6156" max="6156" width="1.19921875" style="85" customWidth="1"/>
    <col min="6157" max="6158" width="11.69921875" style="85" customWidth="1"/>
    <col min="6159" max="6159" width="1.69921875" style="85" customWidth="1"/>
    <col min="6160" max="6160" width="6.69921875" style="85" customWidth="1"/>
    <col min="6161" max="6161" width="4.5" style="85" customWidth="1"/>
    <col min="6162" max="6162" width="3.59765625" style="85" customWidth="1"/>
    <col min="6163" max="6163" width="0.69921875" style="85" customWidth="1"/>
    <col min="6164" max="6164" width="3.19921875" style="85" customWidth="1"/>
    <col min="6165" max="6165" width="3.59765625" style="85" customWidth="1"/>
    <col min="6166" max="6166" width="3" style="85" customWidth="1"/>
    <col min="6167" max="6167" width="3.59765625" style="85" customWidth="1"/>
    <col min="6168" max="6168" width="3.09765625" style="85" customWidth="1"/>
    <col min="6169" max="6169" width="1.69921875" style="85" customWidth="1"/>
    <col min="6170" max="6171" width="2.19921875" style="85" customWidth="1"/>
    <col min="6172" max="6172" width="7.19921875" style="85" customWidth="1"/>
    <col min="6173" max="6407" width="9" style="85"/>
    <col min="6408" max="6408" width="2.5" style="85" customWidth="1"/>
    <col min="6409" max="6409" width="2.19921875" style="85" customWidth="1"/>
    <col min="6410" max="6410" width="1.09765625" style="85" customWidth="1"/>
    <col min="6411" max="6411" width="22.59765625" style="85" customWidth="1"/>
    <col min="6412" max="6412" width="1.19921875" style="85" customWidth="1"/>
    <col min="6413" max="6414" width="11.69921875" style="85" customWidth="1"/>
    <col min="6415" max="6415" width="1.69921875" style="85" customWidth="1"/>
    <col min="6416" max="6416" width="6.69921875" style="85" customWidth="1"/>
    <col min="6417" max="6417" width="4.5" style="85" customWidth="1"/>
    <col min="6418" max="6418" width="3.59765625" style="85" customWidth="1"/>
    <col min="6419" max="6419" width="0.69921875" style="85" customWidth="1"/>
    <col min="6420" max="6420" width="3.19921875" style="85" customWidth="1"/>
    <col min="6421" max="6421" width="3.59765625" style="85" customWidth="1"/>
    <col min="6422" max="6422" width="3" style="85" customWidth="1"/>
    <col min="6423" max="6423" width="3.59765625" style="85" customWidth="1"/>
    <col min="6424" max="6424" width="3.09765625" style="85" customWidth="1"/>
    <col min="6425" max="6425" width="1.69921875" style="85" customWidth="1"/>
    <col min="6426" max="6427" width="2.19921875" style="85" customWidth="1"/>
    <col min="6428" max="6428" width="7.19921875" style="85" customWidth="1"/>
    <col min="6429" max="6663" width="9" style="85"/>
    <col min="6664" max="6664" width="2.5" style="85" customWidth="1"/>
    <col min="6665" max="6665" width="2.19921875" style="85" customWidth="1"/>
    <col min="6666" max="6666" width="1.09765625" style="85" customWidth="1"/>
    <col min="6667" max="6667" width="22.59765625" style="85" customWidth="1"/>
    <col min="6668" max="6668" width="1.19921875" style="85" customWidth="1"/>
    <col min="6669" max="6670" width="11.69921875" style="85" customWidth="1"/>
    <col min="6671" max="6671" width="1.69921875" style="85" customWidth="1"/>
    <col min="6672" max="6672" width="6.69921875" style="85" customWidth="1"/>
    <col min="6673" max="6673" width="4.5" style="85" customWidth="1"/>
    <col min="6674" max="6674" width="3.59765625" style="85" customWidth="1"/>
    <col min="6675" max="6675" width="0.69921875" style="85" customWidth="1"/>
    <col min="6676" max="6676" width="3.19921875" style="85" customWidth="1"/>
    <col min="6677" max="6677" width="3.59765625" style="85" customWidth="1"/>
    <col min="6678" max="6678" width="3" style="85" customWidth="1"/>
    <col min="6679" max="6679" width="3.59765625" style="85" customWidth="1"/>
    <col min="6680" max="6680" width="3.09765625" style="85" customWidth="1"/>
    <col min="6681" max="6681" width="1.69921875" style="85" customWidth="1"/>
    <col min="6682" max="6683" width="2.19921875" style="85" customWidth="1"/>
    <col min="6684" max="6684" width="7.19921875" style="85" customWidth="1"/>
    <col min="6685" max="6919" width="9" style="85"/>
    <col min="6920" max="6920" width="2.5" style="85" customWidth="1"/>
    <col min="6921" max="6921" width="2.19921875" style="85" customWidth="1"/>
    <col min="6922" max="6922" width="1.09765625" style="85" customWidth="1"/>
    <col min="6923" max="6923" width="22.59765625" style="85" customWidth="1"/>
    <col min="6924" max="6924" width="1.19921875" style="85" customWidth="1"/>
    <col min="6925" max="6926" width="11.69921875" style="85" customWidth="1"/>
    <col min="6927" max="6927" width="1.69921875" style="85" customWidth="1"/>
    <col min="6928" max="6928" width="6.69921875" style="85" customWidth="1"/>
    <col min="6929" max="6929" width="4.5" style="85" customWidth="1"/>
    <col min="6930" max="6930" width="3.59765625" style="85" customWidth="1"/>
    <col min="6931" max="6931" width="0.69921875" style="85" customWidth="1"/>
    <col min="6932" max="6932" width="3.19921875" style="85" customWidth="1"/>
    <col min="6933" max="6933" width="3.59765625" style="85" customWidth="1"/>
    <col min="6934" max="6934" width="3" style="85" customWidth="1"/>
    <col min="6935" max="6935" width="3.59765625" style="85" customWidth="1"/>
    <col min="6936" max="6936" width="3.09765625" style="85" customWidth="1"/>
    <col min="6937" max="6937" width="1.69921875" style="85" customWidth="1"/>
    <col min="6938" max="6939" width="2.19921875" style="85" customWidth="1"/>
    <col min="6940" max="6940" width="7.19921875" style="85" customWidth="1"/>
    <col min="6941" max="7175" width="9" style="85"/>
    <col min="7176" max="7176" width="2.5" style="85" customWidth="1"/>
    <col min="7177" max="7177" width="2.19921875" style="85" customWidth="1"/>
    <col min="7178" max="7178" width="1.09765625" style="85" customWidth="1"/>
    <col min="7179" max="7179" width="22.59765625" style="85" customWidth="1"/>
    <col min="7180" max="7180" width="1.19921875" style="85" customWidth="1"/>
    <col min="7181" max="7182" width="11.69921875" style="85" customWidth="1"/>
    <col min="7183" max="7183" width="1.69921875" style="85" customWidth="1"/>
    <col min="7184" max="7184" width="6.69921875" style="85" customWidth="1"/>
    <col min="7185" max="7185" width="4.5" style="85" customWidth="1"/>
    <col min="7186" max="7186" width="3.59765625" style="85" customWidth="1"/>
    <col min="7187" max="7187" width="0.69921875" style="85" customWidth="1"/>
    <col min="7188" max="7188" width="3.19921875" style="85" customWidth="1"/>
    <col min="7189" max="7189" width="3.59765625" style="85" customWidth="1"/>
    <col min="7190" max="7190" width="3" style="85" customWidth="1"/>
    <col min="7191" max="7191" width="3.59765625" style="85" customWidth="1"/>
    <col min="7192" max="7192" width="3.09765625" style="85" customWidth="1"/>
    <col min="7193" max="7193" width="1.69921875" style="85" customWidth="1"/>
    <col min="7194" max="7195" width="2.19921875" style="85" customWidth="1"/>
    <col min="7196" max="7196" width="7.19921875" style="85" customWidth="1"/>
    <col min="7197" max="7431" width="9" style="85"/>
    <col min="7432" max="7432" width="2.5" style="85" customWidth="1"/>
    <col min="7433" max="7433" width="2.19921875" style="85" customWidth="1"/>
    <col min="7434" max="7434" width="1.09765625" style="85" customWidth="1"/>
    <col min="7435" max="7435" width="22.59765625" style="85" customWidth="1"/>
    <col min="7436" max="7436" width="1.19921875" style="85" customWidth="1"/>
    <col min="7437" max="7438" width="11.69921875" style="85" customWidth="1"/>
    <col min="7439" max="7439" width="1.69921875" style="85" customWidth="1"/>
    <col min="7440" max="7440" width="6.69921875" style="85" customWidth="1"/>
    <col min="7441" max="7441" width="4.5" style="85" customWidth="1"/>
    <col min="7442" max="7442" width="3.59765625" style="85" customWidth="1"/>
    <col min="7443" max="7443" width="0.69921875" style="85" customWidth="1"/>
    <col min="7444" max="7444" width="3.19921875" style="85" customWidth="1"/>
    <col min="7445" max="7445" width="3.59765625" style="85" customWidth="1"/>
    <col min="7446" max="7446" width="3" style="85" customWidth="1"/>
    <col min="7447" max="7447" width="3.59765625" style="85" customWidth="1"/>
    <col min="7448" max="7448" width="3.09765625" style="85" customWidth="1"/>
    <col min="7449" max="7449" width="1.69921875" style="85" customWidth="1"/>
    <col min="7450" max="7451" width="2.19921875" style="85" customWidth="1"/>
    <col min="7452" max="7452" width="7.19921875" style="85" customWidth="1"/>
    <col min="7453" max="7687" width="9" style="85"/>
    <col min="7688" max="7688" width="2.5" style="85" customWidth="1"/>
    <col min="7689" max="7689" width="2.19921875" style="85" customWidth="1"/>
    <col min="7690" max="7690" width="1.09765625" style="85" customWidth="1"/>
    <col min="7691" max="7691" width="22.59765625" style="85" customWidth="1"/>
    <col min="7692" max="7692" width="1.19921875" style="85" customWidth="1"/>
    <col min="7693" max="7694" width="11.69921875" style="85" customWidth="1"/>
    <col min="7695" max="7695" width="1.69921875" style="85" customWidth="1"/>
    <col min="7696" max="7696" width="6.69921875" style="85" customWidth="1"/>
    <col min="7697" max="7697" width="4.5" style="85" customWidth="1"/>
    <col min="7698" max="7698" width="3.59765625" style="85" customWidth="1"/>
    <col min="7699" max="7699" width="0.69921875" style="85" customWidth="1"/>
    <col min="7700" max="7700" width="3.19921875" style="85" customWidth="1"/>
    <col min="7701" max="7701" width="3.59765625" style="85" customWidth="1"/>
    <col min="7702" max="7702" width="3" style="85" customWidth="1"/>
    <col min="7703" max="7703" width="3.59765625" style="85" customWidth="1"/>
    <col min="7704" max="7704" width="3.09765625" style="85" customWidth="1"/>
    <col min="7705" max="7705" width="1.69921875" style="85" customWidth="1"/>
    <col min="7706" max="7707" width="2.19921875" style="85" customWidth="1"/>
    <col min="7708" max="7708" width="7.19921875" style="85" customWidth="1"/>
    <col min="7709" max="7943" width="9" style="85"/>
    <col min="7944" max="7944" width="2.5" style="85" customWidth="1"/>
    <col min="7945" max="7945" width="2.19921875" style="85" customWidth="1"/>
    <col min="7946" max="7946" width="1.09765625" style="85" customWidth="1"/>
    <col min="7947" max="7947" width="22.59765625" style="85" customWidth="1"/>
    <col min="7948" max="7948" width="1.19921875" style="85" customWidth="1"/>
    <col min="7949" max="7950" width="11.69921875" style="85" customWidth="1"/>
    <col min="7951" max="7951" width="1.69921875" style="85" customWidth="1"/>
    <col min="7952" max="7952" width="6.69921875" style="85" customWidth="1"/>
    <col min="7953" max="7953" width="4.5" style="85" customWidth="1"/>
    <col min="7954" max="7954" width="3.59765625" style="85" customWidth="1"/>
    <col min="7955" max="7955" width="0.69921875" style="85" customWidth="1"/>
    <col min="7956" max="7956" width="3.19921875" style="85" customWidth="1"/>
    <col min="7957" max="7957" width="3.59765625" style="85" customWidth="1"/>
    <col min="7958" max="7958" width="3" style="85" customWidth="1"/>
    <col min="7959" max="7959" width="3.59765625" style="85" customWidth="1"/>
    <col min="7960" max="7960" width="3.09765625" style="85" customWidth="1"/>
    <col min="7961" max="7961" width="1.69921875" style="85" customWidth="1"/>
    <col min="7962" max="7963" width="2.19921875" style="85" customWidth="1"/>
    <col min="7964" max="7964" width="7.19921875" style="85" customWidth="1"/>
    <col min="7965" max="8199" width="9" style="85"/>
    <col min="8200" max="8200" width="2.5" style="85" customWidth="1"/>
    <col min="8201" max="8201" width="2.19921875" style="85" customWidth="1"/>
    <col min="8202" max="8202" width="1.09765625" style="85" customWidth="1"/>
    <col min="8203" max="8203" width="22.59765625" style="85" customWidth="1"/>
    <col min="8204" max="8204" width="1.19921875" style="85" customWidth="1"/>
    <col min="8205" max="8206" width="11.69921875" style="85" customWidth="1"/>
    <col min="8207" max="8207" width="1.69921875" style="85" customWidth="1"/>
    <col min="8208" max="8208" width="6.69921875" style="85" customWidth="1"/>
    <col min="8209" max="8209" width="4.5" style="85" customWidth="1"/>
    <col min="8210" max="8210" width="3.59765625" style="85" customWidth="1"/>
    <col min="8211" max="8211" width="0.69921875" style="85" customWidth="1"/>
    <col min="8212" max="8212" width="3.19921875" style="85" customWidth="1"/>
    <col min="8213" max="8213" width="3.59765625" style="85" customWidth="1"/>
    <col min="8214" max="8214" width="3" style="85" customWidth="1"/>
    <col min="8215" max="8215" width="3.59765625" style="85" customWidth="1"/>
    <col min="8216" max="8216" width="3.09765625" style="85" customWidth="1"/>
    <col min="8217" max="8217" width="1.69921875" style="85" customWidth="1"/>
    <col min="8218" max="8219" width="2.19921875" style="85" customWidth="1"/>
    <col min="8220" max="8220" width="7.19921875" style="85" customWidth="1"/>
    <col min="8221" max="8455" width="9" style="85"/>
    <col min="8456" max="8456" width="2.5" style="85" customWidth="1"/>
    <col min="8457" max="8457" width="2.19921875" style="85" customWidth="1"/>
    <col min="8458" max="8458" width="1.09765625" style="85" customWidth="1"/>
    <col min="8459" max="8459" width="22.59765625" style="85" customWidth="1"/>
    <col min="8460" max="8460" width="1.19921875" style="85" customWidth="1"/>
    <col min="8461" max="8462" width="11.69921875" style="85" customWidth="1"/>
    <col min="8463" max="8463" width="1.69921875" style="85" customWidth="1"/>
    <col min="8464" max="8464" width="6.69921875" style="85" customWidth="1"/>
    <col min="8465" max="8465" width="4.5" style="85" customWidth="1"/>
    <col min="8466" max="8466" width="3.59765625" style="85" customWidth="1"/>
    <col min="8467" max="8467" width="0.69921875" style="85" customWidth="1"/>
    <col min="8468" max="8468" width="3.19921875" style="85" customWidth="1"/>
    <col min="8469" max="8469" width="3.59765625" style="85" customWidth="1"/>
    <col min="8470" max="8470" width="3" style="85" customWidth="1"/>
    <col min="8471" max="8471" width="3.59765625" style="85" customWidth="1"/>
    <col min="8472" max="8472" width="3.09765625" style="85" customWidth="1"/>
    <col min="8473" max="8473" width="1.69921875" style="85" customWidth="1"/>
    <col min="8474" max="8475" width="2.19921875" style="85" customWidth="1"/>
    <col min="8476" max="8476" width="7.19921875" style="85" customWidth="1"/>
    <col min="8477" max="8711" width="9" style="85"/>
    <col min="8712" max="8712" width="2.5" style="85" customWidth="1"/>
    <col min="8713" max="8713" width="2.19921875" style="85" customWidth="1"/>
    <col min="8714" max="8714" width="1.09765625" style="85" customWidth="1"/>
    <col min="8715" max="8715" width="22.59765625" style="85" customWidth="1"/>
    <col min="8716" max="8716" width="1.19921875" style="85" customWidth="1"/>
    <col min="8717" max="8718" width="11.69921875" style="85" customWidth="1"/>
    <col min="8719" max="8719" width="1.69921875" style="85" customWidth="1"/>
    <col min="8720" max="8720" width="6.69921875" style="85" customWidth="1"/>
    <col min="8721" max="8721" width="4.5" style="85" customWidth="1"/>
    <col min="8722" max="8722" width="3.59765625" style="85" customWidth="1"/>
    <col min="8723" max="8723" width="0.69921875" style="85" customWidth="1"/>
    <col min="8724" max="8724" width="3.19921875" style="85" customWidth="1"/>
    <col min="8725" max="8725" width="3.59765625" style="85" customWidth="1"/>
    <col min="8726" max="8726" width="3" style="85" customWidth="1"/>
    <col min="8727" max="8727" width="3.59765625" style="85" customWidth="1"/>
    <col min="8728" max="8728" width="3.09765625" style="85" customWidth="1"/>
    <col min="8729" max="8729" width="1.69921875" style="85" customWidth="1"/>
    <col min="8730" max="8731" width="2.19921875" style="85" customWidth="1"/>
    <col min="8732" max="8732" width="7.19921875" style="85" customWidth="1"/>
    <col min="8733" max="8967" width="9" style="85"/>
    <col min="8968" max="8968" width="2.5" style="85" customWidth="1"/>
    <col min="8969" max="8969" width="2.19921875" style="85" customWidth="1"/>
    <col min="8970" max="8970" width="1.09765625" style="85" customWidth="1"/>
    <col min="8971" max="8971" width="22.59765625" style="85" customWidth="1"/>
    <col min="8972" max="8972" width="1.19921875" style="85" customWidth="1"/>
    <col min="8973" max="8974" width="11.69921875" style="85" customWidth="1"/>
    <col min="8975" max="8975" width="1.69921875" style="85" customWidth="1"/>
    <col min="8976" max="8976" width="6.69921875" style="85" customWidth="1"/>
    <col min="8977" max="8977" width="4.5" style="85" customWidth="1"/>
    <col min="8978" max="8978" width="3.59765625" style="85" customWidth="1"/>
    <col min="8979" max="8979" width="0.69921875" style="85" customWidth="1"/>
    <col min="8980" max="8980" width="3.19921875" style="85" customWidth="1"/>
    <col min="8981" max="8981" width="3.59765625" style="85" customWidth="1"/>
    <col min="8982" max="8982" width="3" style="85" customWidth="1"/>
    <col min="8983" max="8983" width="3.59765625" style="85" customWidth="1"/>
    <col min="8984" max="8984" width="3.09765625" style="85" customWidth="1"/>
    <col min="8985" max="8985" width="1.69921875" style="85" customWidth="1"/>
    <col min="8986" max="8987" width="2.19921875" style="85" customWidth="1"/>
    <col min="8988" max="8988" width="7.19921875" style="85" customWidth="1"/>
    <col min="8989" max="9223" width="9" style="85"/>
    <col min="9224" max="9224" width="2.5" style="85" customWidth="1"/>
    <col min="9225" max="9225" width="2.19921875" style="85" customWidth="1"/>
    <col min="9226" max="9226" width="1.09765625" style="85" customWidth="1"/>
    <col min="9227" max="9227" width="22.59765625" style="85" customWidth="1"/>
    <col min="9228" max="9228" width="1.19921875" style="85" customWidth="1"/>
    <col min="9229" max="9230" width="11.69921875" style="85" customWidth="1"/>
    <col min="9231" max="9231" width="1.69921875" style="85" customWidth="1"/>
    <col min="9232" max="9232" width="6.69921875" style="85" customWidth="1"/>
    <col min="9233" max="9233" width="4.5" style="85" customWidth="1"/>
    <col min="9234" max="9234" width="3.59765625" style="85" customWidth="1"/>
    <col min="9235" max="9235" width="0.69921875" style="85" customWidth="1"/>
    <col min="9236" max="9236" width="3.19921875" style="85" customWidth="1"/>
    <col min="9237" max="9237" width="3.59765625" style="85" customWidth="1"/>
    <col min="9238" max="9238" width="3" style="85" customWidth="1"/>
    <col min="9239" max="9239" width="3.59765625" style="85" customWidth="1"/>
    <col min="9240" max="9240" width="3.09765625" style="85" customWidth="1"/>
    <col min="9241" max="9241" width="1.69921875" style="85" customWidth="1"/>
    <col min="9242" max="9243" width="2.19921875" style="85" customWidth="1"/>
    <col min="9244" max="9244" width="7.19921875" style="85" customWidth="1"/>
    <col min="9245" max="9479" width="9" style="85"/>
    <col min="9480" max="9480" width="2.5" style="85" customWidth="1"/>
    <col min="9481" max="9481" width="2.19921875" style="85" customWidth="1"/>
    <col min="9482" max="9482" width="1.09765625" style="85" customWidth="1"/>
    <col min="9483" max="9483" width="22.59765625" style="85" customWidth="1"/>
    <col min="9484" max="9484" width="1.19921875" style="85" customWidth="1"/>
    <col min="9485" max="9486" width="11.69921875" style="85" customWidth="1"/>
    <col min="9487" max="9487" width="1.69921875" style="85" customWidth="1"/>
    <col min="9488" max="9488" width="6.69921875" style="85" customWidth="1"/>
    <col min="9489" max="9489" width="4.5" style="85" customWidth="1"/>
    <col min="9490" max="9490" width="3.59765625" style="85" customWidth="1"/>
    <col min="9491" max="9491" width="0.69921875" style="85" customWidth="1"/>
    <col min="9492" max="9492" width="3.19921875" style="85" customWidth="1"/>
    <col min="9493" max="9493" width="3.59765625" style="85" customWidth="1"/>
    <col min="9494" max="9494" width="3" style="85" customWidth="1"/>
    <col min="9495" max="9495" width="3.59765625" style="85" customWidth="1"/>
    <col min="9496" max="9496" width="3.09765625" style="85" customWidth="1"/>
    <col min="9497" max="9497" width="1.69921875" style="85" customWidth="1"/>
    <col min="9498" max="9499" width="2.19921875" style="85" customWidth="1"/>
    <col min="9500" max="9500" width="7.19921875" style="85" customWidth="1"/>
    <col min="9501" max="9735" width="9" style="85"/>
    <col min="9736" max="9736" width="2.5" style="85" customWidth="1"/>
    <col min="9737" max="9737" width="2.19921875" style="85" customWidth="1"/>
    <col min="9738" max="9738" width="1.09765625" style="85" customWidth="1"/>
    <col min="9739" max="9739" width="22.59765625" style="85" customWidth="1"/>
    <col min="9740" max="9740" width="1.19921875" style="85" customWidth="1"/>
    <col min="9741" max="9742" width="11.69921875" style="85" customWidth="1"/>
    <col min="9743" max="9743" width="1.69921875" style="85" customWidth="1"/>
    <col min="9744" max="9744" width="6.69921875" style="85" customWidth="1"/>
    <col min="9745" max="9745" width="4.5" style="85" customWidth="1"/>
    <col min="9746" max="9746" width="3.59765625" style="85" customWidth="1"/>
    <col min="9747" max="9747" width="0.69921875" style="85" customWidth="1"/>
    <col min="9748" max="9748" width="3.19921875" style="85" customWidth="1"/>
    <col min="9749" max="9749" width="3.59765625" style="85" customWidth="1"/>
    <col min="9750" max="9750" width="3" style="85" customWidth="1"/>
    <col min="9751" max="9751" width="3.59765625" style="85" customWidth="1"/>
    <col min="9752" max="9752" width="3.09765625" style="85" customWidth="1"/>
    <col min="9753" max="9753" width="1.69921875" style="85" customWidth="1"/>
    <col min="9754" max="9755" width="2.19921875" style="85" customWidth="1"/>
    <col min="9756" max="9756" width="7.19921875" style="85" customWidth="1"/>
    <col min="9757" max="9991" width="9" style="85"/>
    <col min="9992" max="9992" width="2.5" style="85" customWidth="1"/>
    <col min="9993" max="9993" width="2.19921875" style="85" customWidth="1"/>
    <col min="9994" max="9994" width="1.09765625" style="85" customWidth="1"/>
    <col min="9995" max="9995" width="22.59765625" style="85" customWidth="1"/>
    <col min="9996" max="9996" width="1.19921875" style="85" customWidth="1"/>
    <col min="9997" max="9998" width="11.69921875" style="85" customWidth="1"/>
    <col min="9999" max="9999" width="1.69921875" style="85" customWidth="1"/>
    <col min="10000" max="10000" width="6.69921875" style="85" customWidth="1"/>
    <col min="10001" max="10001" width="4.5" style="85" customWidth="1"/>
    <col min="10002" max="10002" width="3.59765625" style="85" customWidth="1"/>
    <col min="10003" max="10003" width="0.69921875" style="85" customWidth="1"/>
    <col min="10004" max="10004" width="3.19921875" style="85" customWidth="1"/>
    <col min="10005" max="10005" width="3.59765625" style="85" customWidth="1"/>
    <col min="10006" max="10006" width="3" style="85" customWidth="1"/>
    <col min="10007" max="10007" width="3.59765625" style="85" customWidth="1"/>
    <col min="10008" max="10008" width="3.09765625" style="85" customWidth="1"/>
    <col min="10009" max="10009" width="1.69921875" style="85" customWidth="1"/>
    <col min="10010" max="10011" width="2.19921875" style="85" customWidth="1"/>
    <col min="10012" max="10012" width="7.19921875" style="85" customWidth="1"/>
    <col min="10013" max="10247" width="9" style="85"/>
    <col min="10248" max="10248" width="2.5" style="85" customWidth="1"/>
    <col min="10249" max="10249" width="2.19921875" style="85" customWidth="1"/>
    <col min="10250" max="10250" width="1.09765625" style="85" customWidth="1"/>
    <col min="10251" max="10251" width="22.59765625" style="85" customWidth="1"/>
    <col min="10252" max="10252" width="1.19921875" style="85" customWidth="1"/>
    <col min="10253" max="10254" width="11.69921875" style="85" customWidth="1"/>
    <col min="10255" max="10255" width="1.69921875" style="85" customWidth="1"/>
    <col min="10256" max="10256" width="6.69921875" style="85" customWidth="1"/>
    <col min="10257" max="10257" width="4.5" style="85" customWidth="1"/>
    <col min="10258" max="10258" width="3.59765625" style="85" customWidth="1"/>
    <col min="10259" max="10259" width="0.69921875" style="85" customWidth="1"/>
    <col min="10260" max="10260" width="3.19921875" style="85" customWidth="1"/>
    <col min="10261" max="10261" width="3.59765625" style="85" customWidth="1"/>
    <col min="10262" max="10262" width="3" style="85" customWidth="1"/>
    <col min="10263" max="10263" width="3.59765625" style="85" customWidth="1"/>
    <col min="10264" max="10264" width="3.09765625" style="85" customWidth="1"/>
    <col min="10265" max="10265" width="1.69921875" style="85" customWidth="1"/>
    <col min="10266" max="10267" width="2.19921875" style="85" customWidth="1"/>
    <col min="10268" max="10268" width="7.19921875" style="85" customWidth="1"/>
    <col min="10269" max="10503" width="9" style="85"/>
    <col min="10504" max="10504" width="2.5" style="85" customWidth="1"/>
    <col min="10505" max="10505" width="2.19921875" style="85" customWidth="1"/>
    <col min="10506" max="10506" width="1.09765625" style="85" customWidth="1"/>
    <col min="10507" max="10507" width="22.59765625" style="85" customWidth="1"/>
    <col min="10508" max="10508" width="1.19921875" style="85" customWidth="1"/>
    <col min="10509" max="10510" width="11.69921875" style="85" customWidth="1"/>
    <col min="10511" max="10511" width="1.69921875" style="85" customWidth="1"/>
    <col min="10512" max="10512" width="6.69921875" style="85" customWidth="1"/>
    <col min="10513" max="10513" width="4.5" style="85" customWidth="1"/>
    <col min="10514" max="10514" width="3.59765625" style="85" customWidth="1"/>
    <col min="10515" max="10515" width="0.69921875" style="85" customWidth="1"/>
    <col min="10516" max="10516" width="3.19921875" style="85" customWidth="1"/>
    <col min="10517" max="10517" width="3.59765625" style="85" customWidth="1"/>
    <col min="10518" max="10518" width="3" style="85" customWidth="1"/>
    <col min="10519" max="10519" width="3.59765625" style="85" customWidth="1"/>
    <col min="10520" max="10520" width="3.09765625" style="85" customWidth="1"/>
    <col min="10521" max="10521" width="1.69921875" style="85" customWidth="1"/>
    <col min="10522" max="10523" width="2.19921875" style="85" customWidth="1"/>
    <col min="10524" max="10524" width="7.19921875" style="85" customWidth="1"/>
    <col min="10525" max="10759" width="9" style="85"/>
    <col min="10760" max="10760" width="2.5" style="85" customWidth="1"/>
    <col min="10761" max="10761" width="2.19921875" style="85" customWidth="1"/>
    <col min="10762" max="10762" width="1.09765625" style="85" customWidth="1"/>
    <col min="10763" max="10763" width="22.59765625" style="85" customWidth="1"/>
    <col min="10764" max="10764" width="1.19921875" style="85" customWidth="1"/>
    <col min="10765" max="10766" width="11.69921875" style="85" customWidth="1"/>
    <col min="10767" max="10767" width="1.69921875" style="85" customWidth="1"/>
    <col min="10768" max="10768" width="6.69921875" style="85" customWidth="1"/>
    <col min="10769" max="10769" width="4.5" style="85" customWidth="1"/>
    <col min="10770" max="10770" width="3.59765625" style="85" customWidth="1"/>
    <col min="10771" max="10771" width="0.69921875" style="85" customWidth="1"/>
    <col min="10772" max="10772" width="3.19921875" style="85" customWidth="1"/>
    <col min="10773" max="10773" width="3.59765625" style="85" customWidth="1"/>
    <col min="10774" max="10774" width="3" style="85" customWidth="1"/>
    <col min="10775" max="10775" width="3.59765625" style="85" customWidth="1"/>
    <col min="10776" max="10776" width="3.09765625" style="85" customWidth="1"/>
    <col min="10777" max="10777" width="1.69921875" style="85" customWidth="1"/>
    <col min="10778" max="10779" width="2.19921875" style="85" customWidth="1"/>
    <col min="10780" max="10780" width="7.19921875" style="85" customWidth="1"/>
    <col min="10781" max="11015" width="9" style="85"/>
    <col min="11016" max="11016" width="2.5" style="85" customWidth="1"/>
    <col min="11017" max="11017" width="2.19921875" style="85" customWidth="1"/>
    <col min="11018" max="11018" width="1.09765625" style="85" customWidth="1"/>
    <col min="11019" max="11019" width="22.59765625" style="85" customWidth="1"/>
    <col min="11020" max="11020" width="1.19921875" style="85" customWidth="1"/>
    <col min="11021" max="11022" width="11.69921875" style="85" customWidth="1"/>
    <col min="11023" max="11023" width="1.69921875" style="85" customWidth="1"/>
    <col min="11024" max="11024" width="6.69921875" style="85" customWidth="1"/>
    <col min="11025" max="11025" width="4.5" style="85" customWidth="1"/>
    <col min="11026" max="11026" width="3.59765625" style="85" customWidth="1"/>
    <col min="11027" max="11027" width="0.69921875" style="85" customWidth="1"/>
    <col min="11028" max="11028" width="3.19921875" style="85" customWidth="1"/>
    <col min="11029" max="11029" width="3.59765625" style="85" customWidth="1"/>
    <col min="11030" max="11030" width="3" style="85" customWidth="1"/>
    <col min="11031" max="11031" width="3.59765625" style="85" customWidth="1"/>
    <col min="11032" max="11032" width="3.09765625" style="85" customWidth="1"/>
    <col min="11033" max="11033" width="1.69921875" style="85" customWidth="1"/>
    <col min="11034" max="11035" width="2.19921875" style="85" customWidth="1"/>
    <col min="11036" max="11036" width="7.19921875" style="85" customWidth="1"/>
    <col min="11037" max="11271" width="9" style="85"/>
    <col min="11272" max="11272" width="2.5" style="85" customWidth="1"/>
    <col min="11273" max="11273" width="2.19921875" style="85" customWidth="1"/>
    <col min="11274" max="11274" width="1.09765625" style="85" customWidth="1"/>
    <col min="11275" max="11275" width="22.59765625" style="85" customWidth="1"/>
    <col min="11276" max="11276" width="1.19921875" style="85" customWidth="1"/>
    <col min="11277" max="11278" width="11.69921875" style="85" customWidth="1"/>
    <col min="11279" max="11279" width="1.69921875" style="85" customWidth="1"/>
    <col min="11280" max="11280" width="6.69921875" style="85" customWidth="1"/>
    <col min="11281" max="11281" width="4.5" style="85" customWidth="1"/>
    <col min="11282" max="11282" width="3.59765625" style="85" customWidth="1"/>
    <col min="11283" max="11283" width="0.69921875" style="85" customWidth="1"/>
    <col min="11284" max="11284" width="3.19921875" style="85" customWidth="1"/>
    <col min="11285" max="11285" width="3.59765625" style="85" customWidth="1"/>
    <col min="11286" max="11286" width="3" style="85" customWidth="1"/>
    <col min="11287" max="11287" width="3.59765625" style="85" customWidth="1"/>
    <col min="11288" max="11288" width="3.09765625" style="85" customWidth="1"/>
    <col min="11289" max="11289" width="1.69921875" style="85" customWidth="1"/>
    <col min="11290" max="11291" width="2.19921875" style="85" customWidth="1"/>
    <col min="11292" max="11292" width="7.19921875" style="85" customWidth="1"/>
    <col min="11293" max="11527" width="9" style="85"/>
    <col min="11528" max="11528" width="2.5" style="85" customWidth="1"/>
    <col min="11529" max="11529" width="2.19921875" style="85" customWidth="1"/>
    <col min="11530" max="11530" width="1.09765625" style="85" customWidth="1"/>
    <col min="11531" max="11531" width="22.59765625" style="85" customWidth="1"/>
    <col min="11532" max="11532" width="1.19921875" style="85" customWidth="1"/>
    <col min="11533" max="11534" width="11.69921875" style="85" customWidth="1"/>
    <col min="11535" max="11535" width="1.69921875" style="85" customWidth="1"/>
    <col min="11536" max="11536" width="6.69921875" style="85" customWidth="1"/>
    <col min="11537" max="11537" width="4.5" style="85" customWidth="1"/>
    <col min="11538" max="11538" width="3.59765625" style="85" customWidth="1"/>
    <col min="11539" max="11539" width="0.69921875" style="85" customWidth="1"/>
    <col min="11540" max="11540" width="3.19921875" style="85" customWidth="1"/>
    <col min="11541" max="11541" width="3.59765625" style="85" customWidth="1"/>
    <col min="11542" max="11542" width="3" style="85" customWidth="1"/>
    <col min="11543" max="11543" width="3.59765625" style="85" customWidth="1"/>
    <col min="11544" max="11544" width="3.09765625" style="85" customWidth="1"/>
    <col min="11545" max="11545" width="1.69921875" style="85" customWidth="1"/>
    <col min="11546" max="11547" width="2.19921875" style="85" customWidth="1"/>
    <col min="11548" max="11548" width="7.19921875" style="85" customWidth="1"/>
    <col min="11549" max="11783" width="9" style="85"/>
    <col min="11784" max="11784" width="2.5" style="85" customWidth="1"/>
    <col min="11785" max="11785" width="2.19921875" style="85" customWidth="1"/>
    <col min="11786" max="11786" width="1.09765625" style="85" customWidth="1"/>
    <col min="11787" max="11787" width="22.59765625" style="85" customWidth="1"/>
    <col min="11788" max="11788" width="1.19921875" style="85" customWidth="1"/>
    <col min="11789" max="11790" width="11.69921875" style="85" customWidth="1"/>
    <col min="11791" max="11791" width="1.69921875" style="85" customWidth="1"/>
    <col min="11792" max="11792" width="6.69921875" style="85" customWidth="1"/>
    <col min="11793" max="11793" width="4.5" style="85" customWidth="1"/>
    <col min="11794" max="11794" width="3.59765625" style="85" customWidth="1"/>
    <col min="11795" max="11795" width="0.69921875" style="85" customWidth="1"/>
    <col min="11796" max="11796" width="3.19921875" style="85" customWidth="1"/>
    <col min="11797" max="11797" width="3.59765625" style="85" customWidth="1"/>
    <col min="11798" max="11798" width="3" style="85" customWidth="1"/>
    <col min="11799" max="11799" width="3.59765625" style="85" customWidth="1"/>
    <col min="11800" max="11800" width="3.09765625" style="85" customWidth="1"/>
    <col min="11801" max="11801" width="1.69921875" style="85" customWidth="1"/>
    <col min="11802" max="11803" width="2.19921875" style="85" customWidth="1"/>
    <col min="11804" max="11804" width="7.19921875" style="85" customWidth="1"/>
    <col min="11805" max="12039" width="9" style="85"/>
    <col min="12040" max="12040" width="2.5" style="85" customWidth="1"/>
    <col min="12041" max="12041" width="2.19921875" style="85" customWidth="1"/>
    <col min="12042" max="12042" width="1.09765625" style="85" customWidth="1"/>
    <col min="12043" max="12043" width="22.59765625" style="85" customWidth="1"/>
    <col min="12044" max="12044" width="1.19921875" style="85" customWidth="1"/>
    <col min="12045" max="12046" width="11.69921875" style="85" customWidth="1"/>
    <col min="12047" max="12047" width="1.69921875" style="85" customWidth="1"/>
    <col min="12048" max="12048" width="6.69921875" style="85" customWidth="1"/>
    <col min="12049" max="12049" width="4.5" style="85" customWidth="1"/>
    <col min="12050" max="12050" width="3.59765625" style="85" customWidth="1"/>
    <col min="12051" max="12051" width="0.69921875" style="85" customWidth="1"/>
    <col min="12052" max="12052" width="3.19921875" style="85" customWidth="1"/>
    <col min="12053" max="12053" width="3.59765625" style="85" customWidth="1"/>
    <col min="12054" max="12054" width="3" style="85" customWidth="1"/>
    <col min="12055" max="12055" width="3.59765625" style="85" customWidth="1"/>
    <col min="12056" max="12056" width="3.09765625" style="85" customWidth="1"/>
    <col min="12057" max="12057" width="1.69921875" style="85" customWidth="1"/>
    <col min="12058" max="12059" width="2.19921875" style="85" customWidth="1"/>
    <col min="12060" max="12060" width="7.19921875" style="85" customWidth="1"/>
    <col min="12061" max="12295" width="9" style="85"/>
    <col min="12296" max="12296" width="2.5" style="85" customWidth="1"/>
    <col min="12297" max="12297" width="2.19921875" style="85" customWidth="1"/>
    <col min="12298" max="12298" width="1.09765625" style="85" customWidth="1"/>
    <col min="12299" max="12299" width="22.59765625" style="85" customWidth="1"/>
    <col min="12300" max="12300" width="1.19921875" style="85" customWidth="1"/>
    <col min="12301" max="12302" width="11.69921875" style="85" customWidth="1"/>
    <col min="12303" max="12303" width="1.69921875" style="85" customWidth="1"/>
    <col min="12304" max="12304" width="6.69921875" style="85" customWidth="1"/>
    <col min="12305" max="12305" width="4.5" style="85" customWidth="1"/>
    <col min="12306" max="12306" width="3.59765625" style="85" customWidth="1"/>
    <col min="12307" max="12307" width="0.69921875" style="85" customWidth="1"/>
    <col min="12308" max="12308" width="3.19921875" style="85" customWidth="1"/>
    <col min="12309" max="12309" width="3.59765625" style="85" customWidth="1"/>
    <col min="12310" max="12310" width="3" style="85" customWidth="1"/>
    <col min="12311" max="12311" width="3.59765625" style="85" customWidth="1"/>
    <col min="12312" max="12312" width="3.09765625" style="85" customWidth="1"/>
    <col min="12313" max="12313" width="1.69921875" style="85" customWidth="1"/>
    <col min="12314" max="12315" width="2.19921875" style="85" customWidth="1"/>
    <col min="12316" max="12316" width="7.19921875" style="85" customWidth="1"/>
    <col min="12317" max="12551" width="9" style="85"/>
    <col min="12552" max="12552" width="2.5" style="85" customWidth="1"/>
    <col min="12553" max="12553" width="2.19921875" style="85" customWidth="1"/>
    <col min="12554" max="12554" width="1.09765625" style="85" customWidth="1"/>
    <col min="12555" max="12555" width="22.59765625" style="85" customWidth="1"/>
    <col min="12556" max="12556" width="1.19921875" style="85" customWidth="1"/>
    <col min="12557" max="12558" width="11.69921875" style="85" customWidth="1"/>
    <col min="12559" max="12559" width="1.69921875" style="85" customWidth="1"/>
    <col min="12560" max="12560" width="6.69921875" style="85" customWidth="1"/>
    <col min="12561" max="12561" width="4.5" style="85" customWidth="1"/>
    <col min="12562" max="12562" width="3.59765625" style="85" customWidth="1"/>
    <col min="12563" max="12563" width="0.69921875" style="85" customWidth="1"/>
    <col min="12564" max="12564" width="3.19921875" style="85" customWidth="1"/>
    <col min="12565" max="12565" width="3.59765625" style="85" customWidth="1"/>
    <col min="12566" max="12566" width="3" style="85" customWidth="1"/>
    <col min="12567" max="12567" width="3.59765625" style="85" customWidth="1"/>
    <col min="12568" max="12568" width="3.09765625" style="85" customWidth="1"/>
    <col min="12569" max="12569" width="1.69921875" style="85" customWidth="1"/>
    <col min="12570" max="12571" width="2.19921875" style="85" customWidth="1"/>
    <col min="12572" max="12572" width="7.19921875" style="85" customWidth="1"/>
    <col min="12573" max="12807" width="9" style="85"/>
    <col min="12808" max="12808" width="2.5" style="85" customWidth="1"/>
    <col min="12809" max="12809" width="2.19921875" style="85" customWidth="1"/>
    <col min="12810" max="12810" width="1.09765625" style="85" customWidth="1"/>
    <col min="12811" max="12811" width="22.59765625" style="85" customWidth="1"/>
    <col min="12812" max="12812" width="1.19921875" style="85" customWidth="1"/>
    <col min="12813" max="12814" width="11.69921875" style="85" customWidth="1"/>
    <col min="12815" max="12815" width="1.69921875" style="85" customWidth="1"/>
    <col min="12816" max="12816" width="6.69921875" style="85" customWidth="1"/>
    <col min="12817" max="12817" width="4.5" style="85" customWidth="1"/>
    <col min="12818" max="12818" width="3.59765625" style="85" customWidth="1"/>
    <col min="12819" max="12819" width="0.69921875" style="85" customWidth="1"/>
    <col min="12820" max="12820" width="3.19921875" style="85" customWidth="1"/>
    <col min="12821" max="12821" width="3.59765625" style="85" customWidth="1"/>
    <col min="12822" max="12822" width="3" style="85" customWidth="1"/>
    <col min="12823" max="12823" width="3.59765625" style="85" customWidth="1"/>
    <col min="12824" max="12824" width="3.09765625" style="85" customWidth="1"/>
    <col min="12825" max="12825" width="1.69921875" style="85" customWidth="1"/>
    <col min="12826" max="12827" width="2.19921875" style="85" customWidth="1"/>
    <col min="12828" max="12828" width="7.19921875" style="85" customWidth="1"/>
    <col min="12829" max="13063" width="9" style="85"/>
    <col min="13064" max="13064" width="2.5" style="85" customWidth="1"/>
    <col min="13065" max="13065" width="2.19921875" style="85" customWidth="1"/>
    <col min="13066" max="13066" width="1.09765625" style="85" customWidth="1"/>
    <col min="13067" max="13067" width="22.59765625" style="85" customWidth="1"/>
    <col min="13068" max="13068" width="1.19921875" style="85" customWidth="1"/>
    <col min="13069" max="13070" width="11.69921875" style="85" customWidth="1"/>
    <col min="13071" max="13071" width="1.69921875" style="85" customWidth="1"/>
    <col min="13072" max="13072" width="6.69921875" style="85" customWidth="1"/>
    <col min="13073" max="13073" width="4.5" style="85" customWidth="1"/>
    <col min="13074" max="13074" width="3.59765625" style="85" customWidth="1"/>
    <col min="13075" max="13075" width="0.69921875" style="85" customWidth="1"/>
    <col min="13076" max="13076" width="3.19921875" style="85" customWidth="1"/>
    <col min="13077" max="13077" width="3.59765625" style="85" customWidth="1"/>
    <col min="13078" max="13078" width="3" style="85" customWidth="1"/>
    <col min="13079" max="13079" width="3.59765625" style="85" customWidth="1"/>
    <col min="13080" max="13080" width="3.09765625" style="85" customWidth="1"/>
    <col min="13081" max="13081" width="1.69921875" style="85" customWidth="1"/>
    <col min="13082" max="13083" width="2.19921875" style="85" customWidth="1"/>
    <col min="13084" max="13084" width="7.19921875" style="85" customWidth="1"/>
    <col min="13085" max="13319" width="9" style="85"/>
    <col min="13320" max="13320" width="2.5" style="85" customWidth="1"/>
    <col min="13321" max="13321" width="2.19921875" style="85" customWidth="1"/>
    <col min="13322" max="13322" width="1.09765625" style="85" customWidth="1"/>
    <col min="13323" max="13323" width="22.59765625" style="85" customWidth="1"/>
    <col min="13324" max="13324" width="1.19921875" style="85" customWidth="1"/>
    <col min="13325" max="13326" width="11.69921875" style="85" customWidth="1"/>
    <col min="13327" max="13327" width="1.69921875" style="85" customWidth="1"/>
    <col min="13328" max="13328" width="6.69921875" style="85" customWidth="1"/>
    <col min="13329" max="13329" width="4.5" style="85" customWidth="1"/>
    <col min="13330" max="13330" width="3.59765625" style="85" customWidth="1"/>
    <col min="13331" max="13331" width="0.69921875" style="85" customWidth="1"/>
    <col min="13332" max="13332" width="3.19921875" style="85" customWidth="1"/>
    <col min="13333" max="13333" width="3.59765625" style="85" customWidth="1"/>
    <col min="13334" max="13334" width="3" style="85" customWidth="1"/>
    <col min="13335" max="13335" width="3.59765625" style="85" customWidth="1"/>
    <col min="13336" max="13336" width="3.09765625" style="85" customWidth="1"/>
    <col min="13337" max="13337" width="1.69921875" style="85" customWidth="1"/>
    <col min="13338" max="13339" width="2.19921875" style="85" customWidth="1"/>
    <col min="13340" max="13340" width="7.19921875" style="85" customWidth="1"/>
    <col min="13341" max="13575" width="9" style="85"/>
    <col min="13576" max="13576" width="2.5" style="85" customWidth="1"/>
    <col min="13577" max="13577" width="2.19921875" style="85" customWidth="1"/>
    <col min="13578" max="13578" width="1.09765625" style="85" customWidth="1"/>
    <col min="13579" max="13579" width="22.59765625" style="85" customWidth="1"/>
    <col min="13580" max="13580" width="1.19921875" style="85" customWidth="1"/>
    <col min="13581" max="13582" width="11.69921875" style="85" customWidth="1"/>
    <col min="13583" max="13583" width="1.69921875" style="85" customWidth="1"/>
    <col min="13584" max="13584" width="6.69921875" style="85" customWidth="1"/>
    <col min="13585" max="13585" width="4.5" style="85" customWidth="1"/>
    <col min="13586" max="13586" width="3.59765625" style="85" customWidth="1"/>
    <col min="13587" max="13587" width="0.69921875" style="85" customWidth="1"/>
    <col min="13588" max="13588" width="3.19921875" style="85" customWidth="1"/>
    <col min="13589" max="13589" width="3.59765625" style="85" customWidth="1"/>
    <col min="13590" max="13590" width="3" style="85" customWidth="1"/>
    <col min="13591" max="13591" width="3.59765625" style="85" customWidth="1"/>
    <col min="13592" max="13592" width="3.09765625" style="85" customWidth="1"/>
    <col min="13593" max="13593" width="1.69921875" style="85" customWidth="1"/>
    <col min="13594" max="13595" width="2.19921875" style="85" customWidth="1"/>
    <col min="13596" max="13596" width="7.19921875" style="85" customWidth="1"/>
    <col min="13597" max="13831" width="9" style="85"/>
    <col min="13832" max="13832" width="2.5" style="85" customWidth="1"/>
    <col min="13833" max="13833" width="2.19921875" style="85" customWidth="1"/>
    <col min="13834" max="13834" width="1.09765625" style="85" customWidth="1"/>
    <col min="13835" max="13835" width="22.59765625" style="85" customWidth="1"/>
    <col min="13836" max="13836" width="1.19921875" style="85" customWidth="1"/>
    <col min="13837" max="13838" width="11.69921875" style="85" customWidth="1"/>
    <col min="13839" max="13839" width="1.69921875" style="85" customWidth="1"/>
    <col min="13840" max="13840" width="6.69921875" style="85" customWidth="1"/>
    <col min="13841" max="13841" width="4.5" style="85" customWidth="1"/>
    <col min="13842" max="13842" width="3.59765625" style="85" customWidth="1"/>
    <col min="13843" max="13843" width="0.69921875" style="85" customWidth="1"/>
    <col min="13844" max="13844" width="3.19921875" style="85" customWidth="1"/>
    <col min="13845" max="13845" width="3.59765625" style="85" customWidth="1"/>
    <col min="13846" max="13846" width="3" style="85" customWidth="1"/>
    <col min="13847" max="13847" width="3.59765625" style="85" customWidth="1"/>
    <col min="13848" max="13848" width="3.09765625" style="85" customWidth="1"/>
    <col min="13849" max="13849" width="1.69921875" style="85" customWidth="1"/>
    <col min="13850" max="13851" width="2.19921875" style="85" customWidth="1"/>
    <col min="13852" max="13852" width="7.19921875" style="85" customWidth="1"/>
    <col min="13853" max="14087" width="9" style="85"/>
    <col min="14088" max="14088" width="2.5" style="85" customWidth="1"/>
    <col min="14089" max="14089" width="2.19921875" style="85" customWidth="1"/>
    <col min="14090" max="14090" width="1.09765625" style="85" customWidth="1"/>
    <col min="14091" max="14091" width="22.59765625" style="85" customWidth="1"/>
    <col min="14092" max="14092" width="1.19921875" style="85" customWidth="1"/>
    <col min="14093" max="14094" width="11.69921875" style="85" customWidth="1"/>
    <col min="14095" max="14095" width="1.69921875" style="85" customWidth="1"/>
    <col min="14096" max="14096" width="6.69921875" style="85" customWidth="1"/>
    <col min="14097" max="14097" width="4.5" style="85" customWidth="1"/>
    <col min="14098" max="14098" width="3.59765625" style="85" customWidth="1"/>
    <col min="14099" max="14099" width="0.69921875" style="85" customWidth="1"/>
    <col min="14100" max="14100" width="3.19921875" style="85" customWidth="1"/>
    <col min="14101" max="14101" width="3.59765625" style="85" customWidth="1"/>
    <col min="14102" max="14102" width="3" style="85" customWidth="1"/>
    <col min="14103" max="14103" width="3.59765625" style="85" customWidth="1"/>
    <col min="14104" max="14104" width="3.09765625" style="85" customWidth="1"/>
    <col min="14105" max="14105" width="1.69921875" style="85" customWidth="1"/>
    <col min="14106" max="14107" width="2.19921875" style="85" customWidth="1"/>
    <col min="14108" max="14108" width="7.19921875" style="85" customWidth="1"/>
    <col min="14109" max="14343" width="9" style="85"/>
    <col min="14344" max="14344" width="2.5" style="85" customWidth="1"/>
    <col min="14345" max="14345" width="2.19921875" style="85" customWidth="1"/>
    <col min="14346" max="14346" width="1.09765625" style="85" customWidth="1"/>
    <col min="14347" max="14347" width="22.59765625" style="85" customWidth="1"/>
    <col min="14348" max="14348" width="1.19921875" style="85" customWidth="1"/>
    <col min="14349" max="14350" width="11.69921875" style="85" customWidth="1"/>
    <col min="14351" max="14351" width="1.69921875" style="85" customWidth="1"/>
    <col min="14352" max="14352" width="6.69921875" style="85" customWidth="1"/>
    <col min="14353" max="14353" width="4.5" style="85" customWidth="1"/>
    <col min="14354" max="14354" width="3.59765625" style="85" customWidth="1"/>
    <col min="14355" max="14355" width="0.69921875" style="85" customWidth="1"/>
    <col min="14356" max="14356" width="3.19921875" style="85" customWidth="1"/>
    <col min="14357" max="14357" width="3.59765625" style="85" customWidth="1"/>
    <col min="14358" max="14358" width="3" style="85" customWidth="1"/>
    <col min="14359" max="14359" width="3.59765625" style="85" customWidth="1"/>
    <col min="14360" max="14360" width="3.09765625" style="85" customWidth="1"/>
    <col min="14361" max="14361" width="1.69921875" style="85" customWidth="1"/>
    <col min="14362" max="14363" width="2.19921875" style="85" customWidth="1"/>
    <col min="14364" max="14364" width="7.19921875" style="85" customWidth="1"/>
    <col min="14365" max="14599" width="9" style="85"/>
    <col min="14600" max="14600" width="2.5" style="85" customWidth="1"/>
    <col min="14601" max="14601" width="2.19921875" style="85" customWidth="1"/>
    <col min="14602" max="14602" width="1.09765625" style="85" customWidth="1"/>
    <col min="14603" max="14603" width="22.59765625" style="85" customWidth="1"/>
    <col min="14604" max="14604" width="1.19921875" style="85" customWidth="1"/>
    <col min="14605" max="14606" width="11.69921875" style="85" customWidth="1"/>
    <col min="14607" max="14607" width="1.69921875" style="85" customWidth="1"/>
    <col min="14608" max="14608" width="6.69921875" style="85" customWidth="1"/>
    <col min="14609" max="14609" width="4.5" style="85" customWidth="1"/>
    <col min="14610" max="14610" width="3.59765625" style="85" customWidth="1"/>
    <col min="14611" max="14611" width="0.69921875" style="85" customWidth="1"/>
    <col min="14612" max="14612" width="3.19921875" style="85" customWidth="1"/>
    <col min="14613" max="14613" width="3.59765625" style="85" customWidth="1"/>
    <col min="14614" max="14614" width="3" style="85" customWidth="1"/>
    <col min="14615" max="14615" width="3.59765625" style="85" customWidth="1"/>
    <col min="14616" max="14616" width="3.09765625" style="85" customWidth="1"/>
    <col min="14617" max="14617" width="1.69921875" style="85" customWidth="1"/>
    <col min="14618" max="14619" width="2.19921875" style="85" customWidth="1"/>
    <col min="14620" max="14620" width="7.19921875" style="85" customWidth="1"/>
    <col min="14621" max="14855" width="9" style="85"/>
    <col min="14856" max="14856" width="2.5" style="85" customWidth="1"/>
    <col min="14857" max="14857" width="2.19921875" style="85" customWidth="1"/>
    <col min="14858" max="14858" width="1.09765625" style="85" customWidth="1"/>
    <col min="14859" max="14859" width="22.59765625" style="85" customWidth="1"/>
    <col min="14860" max="14860" width="1.19921875" style="85" customWidth="1"/>
    <col min="14861" max="14862" width="11.69921875" style="85" customWidth="1"/>
    <col min="14863" max="14863" width="1.69921875" style="85" customWidth="1"/>
    <col min="14864" max="14864" width="6.69921875" style="85" customWidth="1"/>
    <col min="14865" max="14865" width="4.5" style="85" customWidth="1"/>
    <col min="14866" max="14866" width="3.59765625" style="85" customWidth="1"/>
    <col min="14867" max="14867" width="0.69921875" style="85" customWidth="1"/>
    <col min="14868" max="14868" width="3.19921875" style="85" customWidth="1"/>
    <col min="14869" max="14869" width="3.59765625" style="85" customWidth="1"/>
    <col min="14870" max="14870" width="3" style="85" customWidth="1"/>
    <col min="14871" max="14871" width="3.59765625" style="85" customWidth="1"/>
    <col min="14872" max="14872" width="3.09765625" style="85" customWidth="1"/>
    <col min="14873" max="14873" width="1.69921875" style="85" customWidth="1"/>
    <col min="14874" max="14875" width="2.19921875" style="85" customWidth="1"/>
    <col min="14876" max="14876" width="7.19921875" style="85" customWidth="1"/>
    <col min="14877" max="15111" width="9" style="85"/>
    <col min="15112" max="15112" width="2.5" style="85" customWidth="1"/>
    <col min="15113" max="15113" width="2.19921875" style="85" customWidth="1"/>
    <col min="15114" max="15114" width="1.09765625" style="85" customWidth="1"/>
    <col min="15115" max="15115" width="22.59765625" style="85" customWidth="1"/>
    <col min="15116" max="15116" width="1.19921875" style="85" customWidth="1"/>
    <col min="15117" max="15118" width="11.69921875" style="85" customWidth="1"/>
    <col min="15119" max="15119" width="1.69921875" style="85" customWidth="1"/>
    <col min="15120" max="15120" width="6.69921875" style="85" customWidth="1"/>
    <col min="15121" max="15121" width="4.5" style="85" customWidth="1"/>
    <col min="15122" max="15122" width="3.59765625" style="85" customWidth="1"/>
    <col min="15123" max="15123" width="0.69921875" style="85" customWidth="1"/>
    <col min="15124" max="15124" width="3.19921875" style="85" customWidth="1"/>
    <col min="15125" max="15125" width="3.59765625" style="85" customWidth="1"/>
    <col min="15126" max="15126" width="3" style="85" customWidth="1"/>
    <col min="15127" max="15127" width="3.59765625" style="85" customWidth="1"/>
    <col min="15128" max="15128" width="3.09765625" style="85" customWidth="1"/>
    <col min="15129" max="15129" width="1.69921875" style="85" customWidth="1"/>
    <col min="15130" max="15131" width="2.19921875" style="85" customWidth="1"/>
    <col min="15132" max="15132" width="7.19921875" style="85" customWidth="1"/>
    <col min="15133" max="15367" width="9" style="85"/>
    <col min="15368" max="15368" width="2.5" style="85" customWidth="1"/>
    <col min="15369" max="15369" width="2.19921875" style="85" customWidth="1"/>
    <col min="15370" max="15370" width="1.09765625" style="85" customWidth="1"/>
    <col min="15371" max="15371" width="22.59765625" style="85" customWidth="1"/>
    <col min="15372" max="15372" width="1.19921875" style="85" customWidth="1"/>
    <col min="15373" max="15374" width="11.69921875" style="85" customWidth="1"/>
    <col min="15375" max="15375" width="1.69921875" style="85" customWidth="1"/>
    <col min="15376" max="15376" width="6.69921875" style="85" customWidth="1"/>
    <col min="15377" max="15377" width="4.5" style="85" customWidth="1"/>
    <col min="15378" max="15378" width="3.59765625" style="85" customWidth="1"/>
    <col min="15379" max="15379" width="0.69921875" style="85" customWidth="1"/>
    <col min="15380" max="15380" width="3.19921875" style="85" customWidth="1"/>
    <col min="15381" max="15381" width="3.59765625" style="85" customWidth="1"/>
    <col min="15382" max="15382" width="3" style="85" customWidth="1"/>
    <col min="15383" max="15383" width="3.59765625" style="85" customWidth="1"/>
    <col min="15384" max="15384" width="3.09765625" style="85" customWidth="1"/>
    <col min="15385" max="15385" width="1.69921875" style="85" customWidth="1"/>
    <col min="15386" max="15387" width="2.19921875" style="85" customWidth="1"/>
    <col min="15388" max="15388" width="7.19921875" style="85" customWidth="1"/>
    <col min="15389" max="15623" width="9" style="85"/>
    <col min="15624" max="15624" width="2.5" style="85" customWidth="1"/>
    <col min="15625" max="15625" width="2.19921875" style="85" customWidth="1"/>
    <col min="15626" max="15626" width="1.09765625" style="85" customWidth="1"/>
    <col min="15627" max="15627" width="22.59765625" style="85" customWidth="1"/>
    <col min="15628" max="15628" width="1.19921875" style="85" customWidth="1"/>
    <col min="15629" max="15630" width="11.69921875" style="85" customWidth="1"/>
    <col min="15631" max="15631" width="1.69921875" style="85" customWidth="1"/>
    <col min="15632" max="15632" width="6.69921875" style="85" customWidth="1"/>
    <col min="15633" max="15633" width="4.5" style="85" customWidth="1"/>
    <col min="15634" max="15634" width="3.59765625" style="85" customWidth="1"/>
    <col min="15635" max="15635" width="0.69921875" style="85" customWidth="1"/>
    <col min="15636" max="15636" width="3.19921875" style="85" customWidth="1"/>
    <col min="15637" max="15637" width="3.59765625" style="85" customWidth="1"/>
    <col min="15638" max="15638" width="3" style="85" customWidth="1"/>
    <col min="15639" max="15639" width="3.59765625" style="85" customWidth="1"/>
    <col min="15640" max="15640" width="3.09765625" style="85" customWidth="1"/>
    <col min="15641" max="15641" width="1.69921875" style="85" customWidth="1"/>
    <col min="15642" max="15643" width="2.19921875" style="85" customWidth="1"/>
    <col min="15644" max="15644" width="7.19921875" style="85" customWidth="1"/>
    <col min="15645" max="15879" width="9" style="85"/>
    <col min="15880" max="15880" width="2.5" style="85" customWidth="1"/>
    <col min="15881" max="15881" width="2.19921875" style="85" customWidth="1"/>
    <col min="15882" max="15882" width="1.09765625" style="85" customWidth="1"/>
    <col min="15883" max="15883" width="22.59765625" style="85" customWidth="1"/>
    <col min="15884" max="15884" width="1.19921875" style="85" customWidth="1"/>
    <col min="15885" max="15886" width="11.69921875" style="85" customWidth="1"/>
    <col min="15887" max="15887" width="1.69921875" style="85" customWidth="1"/>
    <col min="15888" max="15888" width="6.69921875" style="85" customWidth="1"/>
    <col min="15889" max="15889" width="4.5" style="85" customWidth="1"/>
    <col min="15890" max="15890" width="3.59765625" style="85" customWidth="1"/>
    <col min="15891" max="15891" width="0.69921875" style="85" customWidth="1"/>
    <col min="15892" max="15892" width="3.19921875" style="85" customWidth="1"/>
    <col min="15893" max="15893" width="3.59765625" style="85" customWidth="1"/>
    <col min="15894" max="15894" width="3" style="85" customWidth="1"/>
    <col min="15895" max="15895" width="3.59765625" style="85" customWidth="1"/>
    <col min="15896" max="15896" width="3.09765625" style="85" customWidth="1"/>
    <col min="15897" max="15897" width="1.69921875" style="85" customWidth="1"/>
    <col min="15898" max="15899" width="2.19921875" style="85" customWidth="1"/>
    <col min="15900" max="15900" width="7.19921875" style="85" customWidth="1"/>
    <col min="15901" max="16135" width="9" style="85"/>
    <col min="16136" max="16136" width="2.5" style="85" customWidth="1"/>
    <col min="16137" max="16137" width="2.19921875" style="85" customWidth="1"/>
    <col min="16138" max="16138" width="1.09765625" style="85" customWidth="1"/>
    <col min="16139" max="16139" width="22.59765625" style="85" customWidth="1"/>
    <col min="16140" max="16140" width="1.19921875" style="85" customWidth="1"/>
    <col min="16141" max="16142" width="11.69921875" style="85" customWidth="1"/>
    <col min="16143" max="16143" width="1.69921875" style="85" customWidth="1"/>
    <col min="16144" max="16144" width="6.69921875" style="85" customWidth="1"/>
    <col min="16145" max="16145" width="4.5" style="85" customWidth="1"/>
    <col min="16146" max="16146" width="3.59765625" style="85" customWidth="1"/>
    <col min="16147" max="16147" width="0.69921875" style="85" customWidth="1"/>
    <col min="16148" max="16148" width="3.19921875" style="85" customWidth="1"/>
    <col min="16149" max="16149" width="3.59765625" style="85" customWidth="1"/>
    <col min="16150" max="16150" width="3" style="85" customWidth="1"/>
    <col min="16151" max="16151" width="3.59765625" style="85" customWidth="1"/>
    <col min="16152" max="16152" width="3.09765625" style="85" customWidth="1"/>
    <col min="16153" max="16153" width="1.69921875" style="85" customWidth="1"/>
    <col min="16154" max="16155" width="2.19921875" style="85" customWidth="1"/>
    <col min="16156" max="16156" width="7.19921875" style="85" customWidth="1"/>
    <col min="16157" max="16384" width="9" style="85"/>
  </cols>
  <sheetData>
    <row r="1" spans="1:45" s="64" customFormat="1" ht="13.5" customHeight="1">
      <c r="A1" s="64" t="s">
        <v>84</v>
      </c>
      <c r="U1" s="65"/>
      <c r="V1" s="65"/>
      <c r="W1" s="65"/>
      <c r="X1" s="65"/>
      <c r="Y1" s="65"/>
      <c r="Z1" s="65"/>
      <c r="AA1" s="65"/>
    </row>
    <row r="2" spans="1:45" s="64"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row>
    <row r="3" spans="1:45" s="64" customFormat="1" ht="13.5" customHeight="1">
      <c r="B3" s="66"/>
      <c r="C3" s="66"/>
      <c r="D3" s="66"/>
      <c r="E3" s="66"/>
      <c r="F3" s="66"/>
      <c r="G3" s="66"/>
      <c r="H3" s="66"/>
      <c r="I3" s="66"/>
      <c r="J3" s="66"/>
      <c r="K3" s="66"/>
      <c r="L3" s="66"/>
      <c r="M3" s="66"/>
      <c r="N3" s="66"/>
      <c r="O3" s="66"/>
      <c r="P3" s="66"/>
      <c r="Q3" s="66"/>
      <c r="R3" s="66"/>
      <c r="S3" s="66"/>
      <c r="T3" s="69"/>
      <c r="U3" s="69"/>
      <c r="V3" s="69"/>
      <c r="W3" s="69"/>
      <c r="X3" s="69"/>
      <c r="Y3" s="68"/>
      <c r="Z3" s="65"/>
      <c r="AA3" s="65"/>
    </row>
    <row r="4" spans="1:45" s="27" customFormat="1"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H6" s="26"/>
      <c r="I6" s="26"/>
      <c r="J6" s="26"/>
      <c r="K6" s="26"/>
      <c r="L6" s="26"/>
      <c r="N6" s="70"/>
      <c r="O6" s="70"/>
      <c r="P6" s="70"/>
      <c r="Q6" s="26" t="s">
        <v>66</v>
      </c>
      <c r="R6" s="26"/>
      <c r="S6" s="26"/>
      <c r="T6" s="26"/>
      <c r="U6" s="26"/>
      <c r="V6" s="26"/>
      <c r="W6" s="26"/>
      <c r="X6" s="26"/>
      <c r="Y6" s="26"/>
      <c r="Z6" s="26"/>
      <c r="AA6" s="26"/>
      <c r="AB6" s="26"/>
      <c r="AC6" s="26"/>
      <c r="AD6" s="26"/>
      <c r="AE6" s="26"/>
      <c r="AF6" s="26"/>
      <c r="AG6" s="26"/>
      <c r="AH6" s="26"/>
      <c r="AI6" s="26"/>
      <c r="AJ6" s="25"/>
      <c r="AK6" s="26"/>
      <c r="AL6" s="26"/>
    </row>
    <row r="7" spans="1:45" s="27" customFormat="1" ht="13.5" customHeight="1">
      <c r="A7" s="26"/>
      <c r="B7" s="26"/>
      <c r="C7" s="26"/>
      <c r="D7" s="26"/>
      <c r="E7" s="26"/>
      <c r="F7" s="26"/>
      <c r="G7" s="26"/>
      <c r="H7" s="26"/>
      <c r="I7" s="26"/>
      <c r="J7" s="26"/>
      <c r="K7" s="26"/>
      <c r="N7" s="70"/>
      <c r="O7" s="70"/>
      <c r="P7" s="70"/>
      <c r="Q7" s="457" t="s">
        <v>67</v>
      </c>
      <c r="R7" s="457"/>
      <c r="S7" s="457"/>
      <c r="T7" s="457"/>
      <c r="U7" s="463"/>
      <c r="V7" s="463"/>
      <c r="W7" s="463"/>
      <c r="X7" s="463"/>
      <c r="Y7" s="463"/>
      <c r="Z7" s="463"/>
      <c r="AA7" s="463"/>
      <c r="AB7" s="463"/>
      <c r="AC7" s="463"/>
      <c r="AD7" s="463"/>
      <c r="AE7" s="463"/>
      <c r="AF7" s="463"/>
      <c r="AG7" s="463"/>
      <c r="AH7" s="26"/>
      <c r="AI7" s="26"/>
    </row>
    <row r="8" spans="1:45" s="27" customFormat="1" ht="13.5" customHeight="1">
      <c r="A8" s="26"/>
      <c r="B8" s="26"/>
      <c r="C8" s="26"/>
      <c r="D8" s="26"/>
      <c r="E8" s="26"/>
      <c r="F8" s="26"/>
      <c r="G8" s="26"/>
      <c r="H8" s="26"/>
      <c r="I8" s="26"/>
      <c r="J8" s="26"/>
      <c r="K8" s="26"/>
      <c r="N8" s="70"/>
      <c r="O8" s="70"/>
      <c r="P8" s="70"/>
      <c r="Q8" s="457"/>
      <c r="R8" s="457"/>
      <c r="S8" s="457"/>
      <c r="T8" s="457"/>
      <c r="U8" s="464"/>
      <c r="V8" s="464"/>
      <c r="W8" s="464"/>
      <c r="X8" s="464"/>
      <c r="Y8" s="464"/>
      <c r="Z8" s="464"/>
      <c r="AA8" s="464"/>
      <c r="AB8" s="464"/>
      <c r="AC8" s="464"/>
      <c r="AD8" s="464"/>
      <c r="AE8" s="464"/>
      <c r="AF8" s="464"/>
      <c r="AG8" s="464"/>
      <c r="AH8" s="26"/>
      <c r="AI8" s="26"/>
    </row>
    <row r="9" spans="1:45" s="27" customFormat="1" ht="13.5" customHeight="1">
      <c r="A9" s="26"/>
      <c r="B9" s="26"/>
      <c r="C9" s="26"/>
      <c r="D9" s="26"/>
      <c r="E9" s="26"/>
      <c r="F9" s="26"/>
      <c r="G9" s="26"/>
      <c r="H9" s="26"/>
      <c r="I9" s="26"/>
      <c r="J9" s="26"/>
      <c r="K9" s="26"/>
      <c r="N9" s="70"/>
      <c r="O9" s="70"/>
      <c r="P9" s="70"/>
      <c r="Q9" s="457" t="s">
        <v>68</v>
      </c>
      <c r="R9" s="457"/>
      <c r="S9" s="457"/>
      <c r="T9" s="457"/>
      <c r="U9" s="458"/>
      <c r="V9" s="458"/>
      <c r="W9" s="458"/>
      <c r="X9" s="458"/>
      <c r="Y9" s="458"/>
      <c r="Z9" s="458"/>
      <c r="AA9" s="458"/>
      <c r="AB9" s="458"/>
      <c r="AC9" s="458"/>
      <c r="AD9" s="458"/>
      <c r="AE9" s="458"/>
      <c r="AF9" s="458"/>
      <c r="AG9" s="458"/>
      <c r="AH9" s="26"/>
      <c r="AI9" s="26"/>
    </row>
    <row r="10" spans="1:45" s="27" customFormat="1" ht="13.5" customHeight="1">
      <c r="A10" s="26"/>
      <c r="B10" s="26"/>
      <c r="C10" s="26"/>
      <c r="D10" s="26"/>
      <c r="E10" s="26"/>
      <c r="F10" s="26"/>
      <c r="G10" s="26"/>
      <c r="H10" s="26"/>
      <c r="I10" s="26"/>
      <c r="J10" s="26"/>
      <c r="K10" s="26"/>
      <c r="N10" s="70"/>
      <c r="O10" s="70"/>
      <c r="P10" s="70"/>
      <c r="Q10" s="457"/>
      <c r="R10" s="457"/>
      <c r="S10" s="457"/>
      <c r="T10" s="457"/>
      <c r="U10" s="458"/>
      <c r="V10" s="458"/>
      <c r="W10" s="458"/>
      <c r="X10" s="458"/>
      <c r="Y10" s="458"/>
      <c r="Z10" s="458"/>
      <c r="AA10" s="458"/>
      <c r="AB10" s="458"/>
      <c r="AC10" s="458"/>
      <c r="AD10" s="458"/>
      <c r="AE10" s="458"/>
      <c r="AF10" s="458"/>
      <c r="AG10" s="458"/>
      <c r="AH10" s="26"/>
      <c r="AI10" s="26"/>
    </row>
    <row r="11" spans="1:45" s="27" customFormat="1" ht="13.5" customHeight="1">
      <c r="A11" s="26"/>
      <c r="B11" s="26"/>
      <c r="C11" s="26"/>
      <c r="D11" s="26"/>
      <c r="E11" s="26"/>
      <c r="F11" s="26"/>
      <c r="G11" s="26"/>
      <c r="H11" s="26"/>
      <c r="I11" s="26"/>
      <c r="J11" s="26"/>
      <c r="K11" s="26"/>
      <c r="N11" s="70"/>
      <c r="O11" s="70"/>
      <c r="P11" s="70"/>
      <c r="Q11" s="428" t="s">
        <v>69</v>
      </c>
      <c r="R11" s="428"/>
      <c r="S11" s="428"/>
      <c r="T11" s="428"/>
      <c r="U11" s="458"/>
      <c r="V11" s="458"/>
      <c r="W11" s="458"/>
      <c r="X11" s="458"/>
      <c r="Y11" s="458"/>
      <c r="Z11" s="458"/>
      <c r="AA11" s="458"/>
      <c r="AB11" s="458"/>
      <c r="AC11" s="458"/>
      <c r="AD11" s="458"/>
      <c r="AE11" s="458"/>
      <c r="AF11" s="458"/>
      <c r="AG11" s="458"/>
      <c r="AH11" s="457"/>
      <c r="AI11" s="457"/>
    </row>
    <row r="12" spans="1:45" s="27" customFormat="1" ht="13.5" customHeight="1">
      <c r="A12" s="26"/>
      <c r="B12" s="26"/>
      <c r="C12" s="26"/>
      <c r="D12" s="26"/>
      <c r="E12" s="26"/>
      <c r="F12" s="26"/>
      <c r="G12" s="26"/>
      <c r="H12" s="26"/>
      <c r="I12" s="26"/>
      <c r="J12" s="26"/>
      <c r="K12" s="26"/>
      <c r="N12" s="70"/>
      <c r="O12" s="70"/>
      <c r="P12" s="70"/>
      <c r="Q12" s="428"/>
      <c r="R12" s="428"/>
      <c r="S12" s="428"/>
      <c r="T12" s="428"/>
      <c r="U12" s="458"/>
      <c r="V12" s="458"/>
      <c r="W12" s="458"/>
      <c r="X12" s="458"/>
      <c r="Y12" s="458"/>
      <c r="Z12" s="458"/>
      <c r="AA12" s="458"/>
      <c r="AB12" s="458"/>
      <c r="AC12" s="458"/>
      <c r="AD12" s="458"/>
      <c r="AE12" s="458"/>
      <c r="AF12" s="458"/>
      <c r="AG12" s="458"/>
      <c r="AH12" s="457"/>
      <c r="AI12" s="457"/>
    </row>
    <row r="13" spans="1:45" s="27" customFormat="1" ht="13.5" customHeight="1">
      <c r="A13" s="26"/>
      <c r="B13" s="26"/>
      <c r="C13" s="26"/>
      <c r="D13" s="26"/>
      <c r="E13" s="26"/>
      <c r="F13" s="26"/>
      <c r="G13" s="26"/>
      <c r="H13" s="26"/>
      <c r="I13" s="26"/>
      <c r="J13" s="26"/>
      <c r="K13" s="26"/>
      <c r="N13" s="70"/>
      <c r="O13" s="70"/>
      <c r="P13" s="70"/>
      <c r="Q13" s="26"/>
      <c r="R13" s="26"/>
      <c r="S13" s="26"/>
      <c r="T13" s="26"/>
      <c r="U13" s="26"/>
      <c r="V13" s="26"/>
      <c r="W13" s="26"/>
      <c r="X13" s="26"/>
      <c r="Y13" s="26"/>
      <c r="Z13" s="26"/>
      <c r="AA13" s="26"/>
      <c r="AB13" s="26"/>
      <c r="AC13" s="26"/>
      <c r="AD13" s="26"/>
      <c r="AE13" s="26"/>
      <c r="AF13" s="26"/>
      <c r="AG13" s="26"/>
      <c r="AH13" s="26"/>
      <c r="AI13" s="26"/>
    </row>
    <row r="14" spans="1:45" s="64" customFormat="1" ht="13.5" customHeight="1">
      <c r="B14" s="66"/>
      <c r="C14" s="66"/>
      <c r="D14" s="66"/>
      <c r="E14" s="66"/>
      <c r="F14" s="66"/>
      <c r="G14" s="66"/>
      <c r="H14" s="66"/>
      <c r="I14" s="66"/>
      <c r="J14" s="66"/>
      <c r="K14" s="66"/>
      <c r="L14" s="66"/>
      <c r="M14" s="66"/>
      <c r="N14" s="66"/>
      <c r="O14" s="66"/>
      <c r="P14" s="66"/>
      <c r="Q14" s="66"/>
      <c r="R14" s="68"/>
      <c r="S14" s="68"/>
      <c r="T14" s="68"/>
      <c r="U14" s="68"/>
      <c r="V14" s="68"/>
      <c r="W14" s="68"/>
      <c r="X14" s="68"/>
      <c r="Y14" s="68"/>
      <c r="Z14" s="65"/>
      <c r="AA14" s="65"/>
      <c r="AB14" s="65"/>
    </row>
    <row r="15" spans="1:45" s="40" customFormat="1" ht="13.5" customHeight="1">
      <c r="A15" s="465" t="s">
        <v>314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38"/>
      <c r="AK15" s="38"/>
      <c r="AL15" s="21"/>
      <c r="AM15" s="21"/>
      <c r="AN15" s="39"/>
      <c r="AO15" s="39"/>
      <c r="AP15" s="38"/>
      <c r="AQ15" s="38"/>
    </row>
    <row r="16" spans="1:45" s="43" customFormat="1" ht="13.5" customHeight="1">
      <c r="A16" s="513" t="s">
        <v>85</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41"/>
      <c r="AK16" s="41"/>
      <c r="AL16" s="21"/>
      <c r="AM16" s="21"/>
    </row>
    <row r="17" spans="1:42" s="64" customFormat="1" ht="13.5" customHeight="1">
      <c r="B17" s="66"/>
      <c r="C17" s="66"/>
      <c r="D17" s="66"/>
      <c r="E17" s="66"/>
      <c r="F17" s="66"/>
      <c r="G17" s="66"/>
      <c r="H17" s="66"/>
      <c r="I17" s="66"/>
      <c r="J17" s="66"/>
      <c r="K17" s="66"/>
      <c r="L17" s="66"/>
      <c r="M17" s="66"/>
      <c r="N17" s="66"/>
      <c r="O17" s="66"/>
      <c r="P17" s="66"/>
      <c r="Q17" s="66"/>
      <c r="R17" s="66"/>
      <c r="S17" s="66"/>
      <c r="T17" s="66"/>
      <c r="U17" s="68"/>
      <c r="V17" s="68"/>
      <c r="W17" s="68"/>
      <c r="X17" s="68"/>
      <c r="Y17" s="68"/>
      <c r="Z17" s="65"/>
      <c r="AA17" s="65"/>
      <c r="AL17" s="21"/>
      <c r="AM17" s="21"/>
    </row>
    <row r="18" spans="1:42" s="64" customFormat="1" ht="13.5" customHeight="1">
      <c r="A18" s="21"/>
      <c r="B18" s="591" t="s">
        <v>391</v>
      </c>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21"/>
      <c r="AI18" s="21"/>
    </row>
    <row r="19" spans="1:42" s="64" customFormat="1" ht="13.5" customHeight="1">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row>
    <row r="20" spans="1:42" s="64" customFormat="1" ht="13.5" customHeight="1">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row>
    <row r="21" spans="1:42" s="64" customFormat="1" ht="13.5" customHeight="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row>
    <row r="22" spans="1:42" s="64" customFormat="1" ht="13.5" customHeight="1">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spans="1:42" s="64" customFormat="1" ht="13.5" customHeight="1">
      <c r="A23" s="45"/>
      <c r="B23" s="544" t="s">
        <v>57</v>
      </c>
      <c r="C23" s="544"/>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45"/>
      <c r="AI23" s="45"/>
    </row>
    <row r="24" spans="1:42" s="64" customFormat="1" ht="13.5" customHeight="1">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row>
    <row r="25" spans="1:42" s="90" customFormat="1" ht="13.5" customHeight="1">
      <c r="A25" s="51"/>
      <c r="B25" s="466" t="s">
        <v>86</v>
      </c>
      <c r="C25" s="467"/>
      <c r="D25" s="467"/>
      <c r="E25" s="467"/>
      <c r="F25" s="467"/>
      <c r="G25" s="467"/>
      <c r="H25" s="467"/>
      <c r="I25" s="468"/>
      <c r="J25" s="525"/>
      <c r="K25" s="526"/>
      <c r="L25" s="526"/>
      <c r="M25" s="526"/>
      <c r="N25" s="526"/>
      <c r="O25" s="526"/>
      <c r="P25" s="526"/>
      <c r="Q25" s="526"/>
      <c r="R25" s="526"/>
      <c r="S25" s="526"/>
      <c r="T25" s="526"/>
      <c r="U25" s="526"/>
      <c r="V25" s="526"/>
      <c r="W25" s="507" t="s">
        <v>306</v>
      </c>
      <c r="X25" s="507"/>
      <c r="Y25" s="507"/>
      <c r="Z25" s="507"/>
      <c r="AA25" s="507"/>
      <c r="AB25" s="507"/>
      <c r="AC25" s="507"/>
      <c r="AD25" s="507"/>
      <c r="AE25" s="507"/>
      <c r="AF25" s="507"/>
      <c r="AG25" s="507"/>
      <c r="AH25" s="89"/>
    </row>
    <row r="26" spans="1:42" s="90" customFormat="1" ht="13.5" customHeight="1">
      <c r="A26" s="51"/>
      <c r="B26" s="469"/>
      <c r="C26" s="470"/>
      <c r="D26" s="470"/>
      <c r="E26" s="470"/>
      <c r="F26" s="470"/>
      <c r="G26" s="470"/>
      <c r="H26" s="470"/>
      <c r="I26" s="471"/>
      <c r="J26" s="527"/>
      <c r="K26" s="528"/>
      <c r="L26" s="528"/>
      <c r="M26" s="528"/>
      <c r="N26" s="528"/>
      <c r="O26" s="528"/>
      <c r="P26" s="528"/>
      <c r="Q26" s="528"/>
      <c r="R26" s="528"/>
      <c r="S26" s="528"/>
      <c r="T26" s="528"/>
      <c r="U26" s="528"/>
      <c r="V26" s="528"/>
      <c r="W26" s="509"/>
      <c r="X26" s="509"/>
      <c r="Y26" s="509"/>
      <c r="Z26" s="509"/>
      <c r="AA26" s="509"/>
      <c r="AB26" s="509"/>
      <c r="AC26" s="509"/>
      <c r="AD26" s="509"/>
      <c r="AE26" s="509"/>
      <c r="AF26" s="509"/>
      <c r="AG26" s="509"/>
      <c r="AH26" s="55"/>
      <c r="AI26" s="53"/>
    </row>
    <row r="27" spans="1:42" s="90" customFormat="1" ht="13.5" customHeight="1">
      <c r="A27" s="51"/>
      <c r="B27" s="472"/>
      <c r="C27" s="473"/>
      <c r="D27" s="473"/>
      <c r="E27" s="473"/>
      <c r="F27" s="473"/>
      <c r="G27" s="473"/>
      <c r="H27" s="473"/>
      <c r="I27" s="474"/>
      <c r="J27" s="529"/>
      <c r="K27" s="530"/>
      <c r="L27" s="530"/>
      <c r="M27" s="530"/>
      <c r="N27" s="530"/>
      <c r="O27" s="530"/>
      <c r="P27" s="530"/>
      <c r="Q27" s="530"/>
      <c r="R27" s="530"/>
      <c r="S27" s="530"/>
      <c r="T27" s="530"/>
      <c r="U27" s="530"/>
      <c r="V27" s="530"/>
      <c r="W27" s="511"/>
      <c r="X27" s="511"/>
      <c r="Y27" s="511"/>
      <c r="Z27" s="511"/>
      <c r="AA27" s="511"/>
      <c r="AB27" s="511"/>
      <c r="AC27" s="511"/>
      <c r="AD27" s="511"/>
      <c r="AE27" s="511"/>
      <c r="AF27" s="511"/>
      <c r="AG27" s="511"/>
      <c r="AH27" s="55"/>
      <c r="AI27" s="53"/>
    </row>
    <row r="28" spans="1:42" s="27" customFormat="1" ht="13.5" customHeight="1">
      <c r="A28" s="22"/>
      <c r="B28" s="433" t="s">
        <v>59</v>
      </c>
      <c r="C28" s="434"/>
      <c r="D28" s="434"/>
      <c r="E28" s="434"/>
      <c r="F28" s="434"/>
      <c r="G28" s="434"/>
      <c r="H28" s="434"/>
      <c r="I28" s="434"/>
      <c r="J28" s="439"/>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1"/>
      <c r="AH28" s="22"/>
      <c r="AI28" s="23"/>
      <c r="AJ28" s="24" t="b">
        <v>0</v>
      </c>
      <c r="AK28" s="25"/>
      <c r="AL28" s="25"/>
      <c r="AM28" s="25"/>
      <c r="AN28" s="25"/>
      <c r="AO28" s="26"/>
      <c r="AP28" s="26"/>
    </row>
    <row r="29" spans="1:42" s="27" customFormat="1" ht="13.5" customHeight="1">
      <c r="A29" s="22"/>
      <c r="B29" s="435"/>
      <c r="C29" s="436"/>
      <c r="D29" s="436"/>
      <c r="E29" s="436"/>
      <c r="F29" s="436"/>
      <c r="G29" s="436"/>
      <c r="H29" s="436"/>
      <c r="I29" s="436"/>
      <c r="J29" s="442"/>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4"/>
      <c r="AH29" s="22"/>
      <c r="AI29" s="23"/>
      <c r="AJ29" s="24" t="b">
        <v>0</v>
      </c>
      <c r="AK29" s="25"/>
      <c r="AL29" s="25"/>
      <c r="AM29" s="25"/>
      <c r="AN29" s="25"/>
      <c r="AO29" s="26"/>
      <c r="AP29" s="26"/>
    </row>
    <row r="30" spans="1:42" s="27" customFormat="1" ht="13.5" customHeight="1">
      <c r="A30" s="22"/>
      <c r="B30" s="437"/>
      <c r="C30" s="438"/>
      <c r="D30" s="438"/>
      <c r="E30" s="438"/>
      <c r="F30" s="438"/>
      <c r="G30" s="438"/>
      <c r="H30" s="438"/>
      <c r="I30" s="438"/>
      <c r="J30" s="445"/>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447"/>
      <c r="AH30" s="22"/>
      <c r="AI30" s="23"/>
      <c r="AJ30" s="24" t="b">
        <v>0</v>
      </c>
      <c r="AK30" s="25"/>
      <c r="AL30" s="25"/>
      <c r="AM30" s="25"/>
      <c r="AN30" s="25"/>
      <c r="AO30" s="26"/>
      <c r="AP30" s="26"/>
    </row>
    <row r="31" spans="1:42" s="91" customFormat="1" ht="13.5" customHeight="1">
      <c r="A31" s="51"/>
      <c r="B31" s="466" t="s">
        <v>73</v>
      </c>
      <c r="C31" s="467"/>
      <c r="D31" s="467"/>
      <c r="E31" s="467"/>
      <c r="F31" s="467"/>
      <c r="G31" s="467"/>
      <c r="H31" s="467"/>
      <c r="I31" s="468"/>
      <c r="J31" s="475"/>
      <c r="K31" s="602"/>
      <c r="L31" s="602"/>
      <c r="M31" s="602"/>
      <c r="N31" s="602"/>
      <c r="O31" s="602"/>
      <c r="P31" s="602"/>
      <c r="Q31" s="602"/>
      <c r="R31" s="602"/>
      <c r="S31" s="602"/>
      <c r="T31" s="602"/>
      <c r="U31" s="602"/>
      <c r="V31" s="602"/>
      <c r="W31" s="602"/>
      <c r="X31" s="602"/>
      <c r="Y31" s="602"/>
      <c r="Z31" s="602"/>
      <c r="AA31" s="602"/>
      <c r="AB31" s="602"/>
      <c r="AC31" s="602"/>
      <c r="AD31" s="602"/>
      <c r="AE31" s="602"/>
      <c r="AF31" s="602"/>
      <c r="AG31" s="603"/>
      <c r="AH31" s="55"/>
      <c r="AI31" s="53"/>
      <c r="AJ31" s="91">
        <f>COUNTIFS(AJ28:AJ30,TRUE)</f>
        <v>0</v>
      </c>
    </row>
    <row r="32" spans="1:42" s="91" customFormat="1" ht="13.5" customHeight="1">
      <c r="A32" s="51"/>
      <c r="B32" s="469"/>
      <c r="C32" s="470"/>
      <c r="D32" s="470"/>
      <c r="E32" s="470"/>
      <c r="F32" s="470"/>
      <c r="G32" s="470"/>
      <c r="H32" s="470"/>
      <c r="I32" s="471"/>
      <c r="J32" s="604"/>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6"/>
      <c r="AH32" s="55"/>
      <c r="AI32" s="53"/>
    </row>
    <row r="33" spans="1:35" s="91" customFormat="1" ht="13.5" customHeight="1">
      <c r="A33" s="51"/>
      <c r="B33" s="472"/>
      <c r="C33" s="473"/>
      <c r="D33" s="473"/>
      <c r="E33" s="473"/>
      <c r="F33" s="473"/>
      <c r="G33" s="473"/>
      <c r="H33" s="473"/>
      <c r="I33" s="474"/>
      <c r="J33" s="607"/>
      <c r="K33" s="608"/>
      <c r="L33" s="608"/>
      <c r="M33" s="608"/>
      <c r="N33" s="608"/>
      <c r="O33" s="608"/>
      <c r="P33" s="608"/>
      <c r="Q33" s="608"/>
      <c r="R33" s="608"/>
      <c r="S33" s="608"/>
      <c r="T33" s="608"/>
      <c r="U33" s="608"/>
      <c r="V33" s="608"/>
      <c r="W33" s="608"/>
      <c r="X33" s="608"/>
      <c r="Y33" s="608"/>
      <c r="Z33" s="608"/>
      <c r="AA33" s="608"/>
      <c r="AB33" s="608"/>
      <c r="AC33" s="608"/>
      <c r="AD33" s="608"/>
      <c r="AE33" s="608"/>
      <c r="AF33" s="608"/>
      <c r="AG33" s="609"/>
      <c r="AH33" s="55"/>
      <c r="AI33" s="53"/>
    </row>
    <row r="34" spans="1:35" s="64" customFormat="1" ht="13.5" customHeight="1">
      <c r="B34" s="592" t="s">
        <v>87</v>
      </c>
      <c r="C34" s="593"/>
      <c r="D34" s="593"/>
      <c r="E34" s="593"/>
      <c r="F34" s="593"/>
      <c r="G34" s="593"/>
      <c r="H34" s="593"/>
      <c r="I34" s="594"/>
      <c r="J34" s="601"/>
      <c r="K34" s="602"/>
      <c r="L34" s="602"/>
      <c r="M34" s="602"/>
      <c r="N34" s="602"/>
      <c r="O34" s="602"/>
      <c r="P34" s="602"/>
      <c r="Q34" s="602"/>
      <c r="R34" s="602"/>
      <c r="S34" s="602"/>
      <c r="T34" s="602"/>
      <c r="U34" s="602"/>
      <c r="V34" s="602"/>
      <c r="W34" s="602"/>
      <c r="X34" s="602"/>
      <c r="Y34" s="602"/>
      <c r="Z34" s="602"/>
      <c r="AA34" s="602"/>
      <c r="AB34" s="602"/>
      <c r="AC34" s="602"/>
      <c r="AD34" s="602"/>
      <c r="AE34" s="602"/>
      <c r="AF34" s="602"/>
      <c r="AG34" s="603"/>
      <c r="AH34" s="55"/>
      <c r="AI34" s="53"/>
    </row>
    <row r="35" spans="1:35" s="64" customFormat="1" ht="13.5" customHeight="1">
      <c r="B35" s="595"/>
      <c r="C35" s="596"/>
      <c r="D35" s="596"/>
      <c r="E35" s="596"/>
      <c r="F35" s="596"/>
      <c r="G35" s="596"/>
      <c r="H35" s="596"/>
      <c r="I35" s="597"/>
      <c r="J35" s="604"/>
      <c r="K35" s="605"/>
      <c r="L35" s="605"/>
      <c r="M35" s="605"/>
      <c r="N35" s="605"/>
      <c r="O35" s="605"/>
      <c r="P35" s="605"/>
      <c r="Q35" s="605"/>
      <c r="R35" s="605"/>
      <c r="S35" s="605"/>
      <c r="T35" s="605"/>
      <c r="U35" s="605"/>
      <c r="V35" s="605"/>
      <c r="W35" s="605"/>
      <c r="X35" s="605"/>
      <c r="Y35" s="605"/>
      <c r="Z35" s="605"/>
      <c r="AA35" s="605"/>
      <c r="AB35" s="605"/>
      <c r="AC35" s="605"/>
      <c r="AD35" s="605"/>
      <c r="AE35" s="605"/>
      <c r="AF35" s="605"/>
      <c r="AG35" s="606"/>
      <c r="AH35" s="79"/>
    </row>
    <row r="36" spans="1:35" s="64" customFormat="1" ht="13.5" customHeight="1">
      <c r="B36" s="595"/>
      <c r="C36" s="596"/>
      <c r="D36" s="596"/>
      <c r="E36" s="596"/>
      <c r="F36" s="596"/>
      <c r="G36" s="596"/>
      <c r="H36" s="596"/>
      <c r="I36" s="597"/>
      <c r="J36" s="604"/>
      <c r="K36" s="605"/>
      <c r="L36" s="605"/>
      <c r="M36" s="605"/>
      <c r="N36" s="605"/>
      <c r="O36" s="605"/>
      <c r="P36" s="605"/>
      <c r="Q36" s="605"/>
      <c r="R36" s="605"/>
      <c r="S36" s="605"/>
      <c r="T36" s="605"/>
      <c r="U36" s="605"/>
      <c r="V36" s="605"/>
      <c r="W36" s="605"/>
      <c r="X36" s="605"/>
      <c r="Y36" s="605"/>
      <c r="Z36" s="605"/>
      <c r="AA36" s="605"/>
      <c r="AB36" s="605"/>
      <c r="AC36" s="605"/>
      <c r="AD36" s="605"/>
      <c r="AE36" s="605"/>
      <c r="AF36" s="605"/>
      <c r="AG36" s="606"/>
      <c r="AH36" s="79"/>
    </row>
    <row r="37" spans="1:35" s="64" customFormat="1" ht="13.5" customHeight="1">
      <c r="B37" s="595"/>
      <c r="C37" s="596"/>
      <c r="D37" s="596"/>
      <c r="E37" s="596"/>
      <c r="F37" s="596"/>
      <c r="G37" s="596"/>
      <c r="H37" s="596"/>
      <c r="I37" s="597"/>
      <c r="J37" s="604"/>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6"/>
      <c r="AH37" s="79"/>
    </row>
    <row r="38" spans="1:35" s="64" customFormat="1" ht="13.5" customHeight="1">
      <c r="B38" s="595"/>
      <c r="C38" s="596"/>
      <c r="D38" s="596"/>
      <c r="E38" s="596"/>
      <c r="F38" s="596"/>
      <c r="G38" s="596"/>
      <c r="H38" s="596"/>
      <c r="I38" s="597"/>
      <c r="J38" s="604"/>
      <c r="K38" s="605"/>
      <c r="L38" s="605"/>
      <c r="M38" s="605"/>
      <c r="N38" s="605"/>
      <c r="O38" s="605"/>
      <c r="P38" s="605"/>
      <c r="Q38" s="605"/>
      <c r="R38" s="605"/>
      <c r="S38" s="605"/>
      <c r="T38" s="605"/>
      <c r="U38" s="605"/>
      <c r="V38" s="605"/>
      <c r="W38" s="605"/>
      <c r="X38" s="605"/>
      <c r="Y38" s="605"/>
      <c r="Z38" s="605"/>
      <c r="AA38" s="605"/>
      <c r="AB38" s="605"/>
      <c r="AC38" s="605"/>
      <c r="AD38" s="605"/>
      <c r="AE38" s="605"/>
      <c r="AF38" s="605"/>
      <c r="AG38" s="606"/>
      <c r="AH38" s="79"/>
    </row>
    <row r="39" spans="1:35" s="64" customFormat="1" ht="13.5" customHeight="1">
      <c r="B39" s="598"/>
      <c r="C39" s="599"/>
      <c r="D39" s="599"/>
      <c r="E39" s="599"/>
      <c r="F39" s="599"/>
      <c r="G39" s="599"/>
      <c r="H39" s="599"/>
      <c r="I39" s="600"/>
      <c r="J39" s="607"/>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9"/>
      <c r="AH39" s="79"/>
    </row>
    <row r="40" spans="1:35" s="64" customFormat="1" ht="13.5" customHeight="1">
      <c r="B40" s="592" t="s">
        <v>88</v>
      </c>
      <c r="C40" s="593"/>
      <c r="D40" s="593"/>
      <c r="E40" s="593"/>
      <c r="F40" s="593"/>
      <c r="G40" s="593"/>
      <c r="H40" s="593"/>
      <c r="I40" s="594"/>
      <c r="J40" s="619"/>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1"/>
      <c r="AH40" s="79"/>
    </row>
    <row r="41" spans="1:35" s="64" customFormat="1" ht="13.5" customHeight="1">
      <c r="B41" s="595"/>
      <c r="C41" s="596"/>
      <c r="D41" s="596"/>
      <c r="E41" s="596"/>
      <c r="F41" s="596"/>
      <c r="G41" s="596"/>
      <c r="H41" s="596"/>
      <c r="I41" s="597"/>
      <c r="J41" s="622"/>
      <c r="K41" s="623"/>
      <c r="L41" s="623"/>
      <c r="M41" s="623"/>
      <c r="N41" s="623"/>
      <c r="O41" s="623"/>
      <c r="P41" s="623"/>
      <c r="Q41" s="623"/>
      <c r="R41" s="623"/>
      <c r="S41" s="623"/>
      <c r="T41" s="623"/>
      <c r="U41" s="623"/>
      <c r="V41" s="623"/>
      <c r="W41" s="623"/>
      <c r="X41" s="623"/>
      <c r="Y41" s="623"/>
      <c r="Z41" s="623"/>
      <c r="AA41" s="623"/>
      <c r="AB41" s="623"/>
      <c r="AC41" s="623"/>
      <c r="AD41" s="623"/>
      <c r="AE41" s="623"/>
      <c r="AF41" s="623"/>
      <c r="AG41" s="624"/>
      <c r="AH41" s="79"/>
    </row>
    <row r="42" spans="1:35" s="64" customFormat="1" ht="13.5" customHeight="1">
      <c r="B42" s="595"/>
      <c r="C42" s="596"/>
      <c r="D42" s="596"/>
      <c r="E42" s="596"/>
      <c r="F42" s="596"/>
      <c r="G42" s="596"/>
      <c r="H42" s="596"/>
      <c r="I42" s="597"/>
      <c r="J42" s="622"/>
      <c r="K42" s="623"/>
      <c r="L42" s="623"/>
      <c r="M42" s="623"/>
      <c r="N42" s="623"/>
      <c r="O42" s="623"/>
      <c r="P42" s="623"/>
      <c r="Q42" s="623"/>
      <c r="R42" s="623"/>
      <c r="S42" s="623"/>
      <c r="T42" s="623"/>
      <c r="U42" s="623"/>
      <c r="V42" s="623"/>
      <c r="W42" s="623"/>
      <c r="X42" s="623"/>
      <c r="Y42" s="623"/>
      <c r="Z42" s="623"/>
      <c r="AA42" s="623"/>
      <c r="AB42" s="623"/>
      <c r="AC42" s="623"/>
      <c r="AD42" s="623"/>
      <c r="AE42" s="623"/>
      <c r="AF42" s="623"/>
      <c r="AG42" s="624"/>
      <c r="AH42" s="79"/>
    </row>
    <row r="43" spans="1:35" s="64" customFormat="1" ht="13.5" customHeight="1">
      <c r="B43" s="595"/>
      <c r="C43" s="596"/>
      <c r="D43" s="596"/>
      <c r="E43" s="596"/>
      <c r="F43" s="596"/>
      <c r="G43" s="596"/>
      <c r="H43" s="596"/>
      <c r="I43" s="597"/>
      <c r="J43" s="622"/>
      <c r="K43" s="623"/>
      <c r="L43" s="623"/>
      <c r="M43" s="623"/>
      <c r="N43" s="623"/>
      <c r="O43" s="623"/>
      <c r="P43" s="623"/>
      <c r="Q43" s="623"/>
      <c r="R43" s="623"/>
      <c r="S43" s="623"/>
      <c r="T43" s="623"/>
      <c r="U43" s="623"/>
      <c r="V43" s="623"/>
      <c r="W43" s="623"/>
      <c r="X43" s="623"/>
      <c r="Y43" s="623"/>
      <c r="Z43" s="623"/>
      <c r="AA43" s="623"/>
      <c r="AB43" s="623"/>
      <c r="AC43" s="623"/>
      <c r="AD43" s="623"/>
      <c r="AE43" s="623"/>
      <c r="AF43" s="623"/>
      <c r="AG43" s="624"/>
      <c r="AH43" s="79"/>
    </row>
    <row r="44" spans="1:35" s="64" customFormat="1" ht="14.25" customHeight="1">
      <c r="B44" s="595"/>
      <c r="C44" s="596"/>
      <c r="D44" s="596"/>
      <c r="E44" s="596"/>
      <c r="F44" s="596"/>
      <c r="G44" s="596"/>
      <c r="H44" s="596"/>
      <c r="I44" s="597"/>
      <c r="J44" s="622"/>
      <c r="K44" s="623"/>
      <c r="L44" s="623"/>
      <c r="M44" s="623"/>
      <c r="N44" s="623"/>
      <c r="O44" s="623"/>
      <c r="P44" s="623"/>
      <c r="Q44" s="623"/>
      <c r="R44" s="623"/>
      <c r="S44" s="623"/>
      <c r="T44" s="623"/>
      <c r="U44" s="623"/>
      <c r="V44" s="623"/>
      <c r="W44" s="623"/>
      <c r="X44" s="623"/>
      <c r="Y44" s="623"/>
      <c r="Z44" s="623"/>
      <c r="AA44" s="623"/>
      <c r="AB44" s="623"/>
      <c r="AC44" s="623"/>
      <c r="AD44" s="623"/>
      <c r="AE44" s="623"/>
      <c r="AF44" s="623"/>
      <c r="AG44" s="624"/>
      <c r="AH44" s="79"/>
    </row>
    <row r="45" spans="1:35" s="64" customFormat="1" ht="13.5" customHeight="1">
      <c r="B45" s="598"/>
      <c r="C45" s="599"/>
      <c r="D45" s="599"/>
      <c r="E45" s="599"/>
      <c r="F45" s="599"/>
      <c r="G45" s="599"/>
      <c r="H45" s="599"/>
      <c r="I45" s="600"/>
      <c r="J45" s="625"/>
      <c r="K45" s="626"/>
      <c r="L45" s="626"/>
      <c r="M45" s="626"/>
      <c r="N45" s="626"/>
      <c r="O45" s="626"/>
      <c r="P45" s="626"/>
      <c r="Q45" s="626"/>
      <c r="R45" s="626"/>
      <c r="S45" s="626"/>
      <c r="T45" s="626"/>
      <c r="U45" s="626"/>
      <c r="V45" s="626"/>
      <c r="W45" s="626"/>
      <c r="X45" s="626"/>
      <c r="Y45" s="626"/>
      <c r="Z45" s="626"/>
      <c r="AA45" s="626"/>
      <c r="AB45" s="626"/>
      <c r="AC45" s="626"/>
      <c r="AD45" s="626"/>
      <c r="AE45" s="626"/>
      <c r="AF45" s="626"/>
      <c r="AG45" s="627"/>
      <c r="AH45" s="79"/>
    </row>
    <row r="46" spans="1:35" s="64" customFormat="1" ht="13.5" customHeight="1">
      <c r="B46" s="592" t="s">
        <v>89</v>
      </c>
      <c r="C46" s="593"/>
      <c r="D46" s="593"/>
      <c r="E46" s="593"/>
      <c r="F46" s="593"/>
      <c r="G46" s="593"/>
      <c r="H46" s="593"/>
      <c r="I46" s="594"/>
      <c r="J46" s="601"/>
      <c r="K46" s="602"/>
      <c r="L46" s="602"/>
      <c r="M46" s="602"/>
      <c r="N46" s="602"/>
      <c r="O46" s="602"/>
      <c r="P46" s="602"/>
      <c r="Q46" s="602"/>
      <c r="R46" s="602"/>
      <c r="S46" s="602"/>
      <c r="T46" s="602"/>
      <c r="U46" s="602"/>
      <c r="V46" s="602"/>
      <c r="W46" s="602"/>
      <c r="X46" s="602"/>
      <c r="Y46" s="602"/>
      <c r="Z46" s="602"/>
      <c r="AA46" s="602"/>
      <c r="AB46" s="602"/>
      <c r="AC46" s="602"/>
      <c r="AD46" s="602"/>
      <c r="AE46" s="602"/>
      <c r="AF46" s="602"/>
      <c r="AG46" s="603"/>
      <c r="AH46" s="92"/>
    </row>
    <row r="47" spans="1:35" s="64" customFormat="1" ht="13.5" customHeight="1">
      <c r="B47" s="595"/>
      <c r="C47" s="596"/>
      <c r="D47" s="596"/>
      <c r="E47" s="596"/>
      <c r="F47" s="596"/>
      <c r="G47" s="596"/>
      <c r="H47" s="596"/>
      <c r="I47" s="597"/>
      <c r="J47" s="604"/>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6"/>
      <c r="AH47" s="92"/>
    </row>
    <row r="48" spans="1:35" s="64" customFormat="1" ht="13.5" customHeight="1">
      <c r="B48" s="595"/>
      <c r="C48" s="596"/>
      <c r="D48" s="596"/>
      <c r="E48" s="596"/>
      <c r="F48" s="596"/>
      <c r="G48" s="596"/>
      <c r="H48" s="596"/>
      <c r="I48" s="597"/>
      <c r="J48" s="604"/>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6"/>
      <c r="AH48" s="92"/>
    </row>
    <row r="49" spans="2:34" s="64" customFormat="1" ht="13.5" customHeight="1">
      <c r="B49" s="595"/>
      <c r="C49" s="596"/>
      <c r="D49" s="596"/>
      <c r="E49" s="596"/>
      <c r="F49" s="596"/>
      <c r="G49" s="596"/>
      <c r="H49" s="596"/>
      <c r="I49" s="597"/>
      <c r="J49" s="604"/>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6"/>
      <c r="AH49" s="92"/>
    </row>
    <row r="50" spans="2:34" s="64" customFormat="1" ht="13.5" customHeight="1">
      <c r="B50" s="595"/>
      <c r="C50" s="596"/>
      <c r="D50" s="596"/>
      <c r="E50" s="596"/>
      <c r="F50" s="596"/>
      <c r="G50" s="596"/>
      <c r="H50" s="596"/>
      <c r="I50" s="597"/>
      <c r="J50" s="604"/>
      <c r="K50" s="605"/>
      <c r="L50" s="605"/>
      <c r="M50" s="605"/>
      <c r="N50" s="605"/>
      <c r="O50" s="605"/>
      <c r="P50" s="605"/>
      <c r="Q50" s="605"/>
      <c r="R50" s="605"/>
      <c r="S50" s="605"/>
      <c r="T50" s="605"/>
      <c r="U50" s="605"/>
      <c r="V50" s="605"/>
      <c r="W50" s="605"/>
      <c r="X50" s="605"/>
      <c r="Y50" s="605"/>
      <c r="Z50" s="605"/>
      <c r="AA50" s="605"/>
      <c r="AB50" s="605"/>
      <c r="AC50" s="605"/>
      <c r="AD50" s="605"/>
      <c r="AE50" s="605"/>
      <c r="AF50" s="605"/>
      <c r="AG50" s="606"/>
      <c r="AH50" s="92"/>
    </row>
    <row r="51" spans="2:34" s="64" customFormat="1" ht="13.5" customHeight="1">
      <c r="B51" s="598"/>
      <c r="C51" s="599"/>
      <c r="D51" s="599"/>
      <c r="E51" s="599"/>
      <c r="F51" s="599"/>
      <c r="G51" s="599"/>
      <c r="H51" s="599"/>
      <c r="I51" s="600"/>
      <c r="J51" s="607"/>
      <c r="K51" s="608"/>
      <c r="L51" s="608"/>
      <c r="M51" s="608"/>
      <c r="N51" s="608"/>
      <c r="O51" s="608"/>
      <c r="P51" s="608"/>
      <c r="Q51" s="608"/>
      <c r="R51" s="608"/>
      <c r="S51" s="608"/>
      <c r="T51" s="608"/>
      <c r="U51" s="608"/>
      <c r="V51" s="608"/>
      <c r="W51" s="608"/>
      <c r="X51" s="608"/>
      <c r="Y51" s="608"/>
      <c r="Z51" s="608"/>
      <c r="AA51" s="608"/>
      <c r="AB51" s="608"/>
      <c r="AC51" s="608"/>
      <c r="AD51" s="608"/>
      <c r="AE51" s="608"/>
      <c r="AF51" s="608"/>
      <c r="AG51" s="609"/>
      <c r="AH51" s="92"/>
    </row>
    <row r="52" spans="2:34" s="64" customFormat="1" ht="13.5" customHeight="1">
      <c r="B52" s="592" t="s">
        <v>90</v>
      </c>
      <c r="C52" s="593"/>
      <c r="D52" s="593"/>
      <c r="E52" s="593"/>
      <c r="F52" s="593"/>
      <c r="G52" s="593"/>
      <c r="H52" s="593"/>
      <c r="I52" s="594"/>
      <c r="J52" s="610" t="s">
        <v>91</v>
      </c>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2"/>
      <c r="AH52" s="92"/>
    </row>
    <row r="53" spans="2:34" s="64" customFormat="1" ht="13.5" customHeight="1">
      <c r="B53" s="595"/>
      <c r="C53" s="596"/>
      <c r="D53" s="596"/>
      <c r="E53" s="596"/>
      <c r="F53" s="596"/>
      <c r="G53" s="596"/>
      <c r="H53" s="596"/>
      <c r="I53" s="597"/>
      <c r="J53" s="613"/>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5"/>
      <c r="AH53" s="92"/>
    </row>
    <row r="54" spans="2:34" s="64" customFormat="1" ht="13.5" customHeight="1">
      <c r="B54" s="598"/>
      <c r="C54" s="599"/>
      <c r="D54" s="599"/>
      <c r="E54" s="599"/>
      <c r="F54" s="599"/>
      <c r="G54" s="599"/>
      <c r="H54" s="599"/>
      <c r="I54" s="600"/>
      <c r="J54" s="616"/>
      <c r="K54" s="617"/>
      <c r="L54" s="617"/>
      <c r="M54" s="617"/>
      <c r="N54" s="617"/>
      <c r="O54" s="617"/>
      <c r="P54" s="617"/>
      <c r="Q54" s="617"/>
      <c r="R54" s="617"/>
      <c r="S54" s="617"/>
      <c r="T54" s="617"/>
      <c r="U54" s="617"/>
      <c r="V54" s="617"/>
      <c r="W54" s="617"/>
      <c r="X54" s="617"/>
      <c r="Y54" s="617"/>
      <c r="Z54" s="617"/>
      <c r="AA54" s="617"/>
      <c r="AB54" s="617"/>
      <c r="AC54" s="617"/>
      <c r="AD54" s="617"/>
      <c r="AE54" s="617"/>
      <c r="AF54" s="617"/>
      <c r="AG54" s="618"/>
      <c r="AH54" s="92"/>
    </row>
    <row r="55" spans="2:34" s="64" customFormat="1" ht="13.5" customHeight="1">
      <c r="B55" s="93" t="s">
        <v>92</v>
      </c>
      <c r="C55" s="94"/>
      <c r="D55" s="95"/>
      <c r="E55" s="96"/>
      <c r="F55" s="96"/>
      <c r="G55" s="96"/>
      <c r="H55" s="96"/>
      <c r="I55" s="96"/>
      <c r="J55" s="96"/>
      <c r="K55" s="97"/>
      <c r="L55" s="97"/>
      <c r="M55" s="97"/>
      <c r="N55" s="97"/>
      <c r="O55" s="97"/>
      <c r="P55" s="97"/>
      <c r="Q55" s="97"/>
      <c r="R55" s="97"/>
      <c r="S55" s="66"/>
      <c r="T55" s="97"/>
      <c r="U55" s="66"/>
      <c r="V55" s="98"/>
      <c r="W55" s="98"/>
      <c r="X55" s="98"/>
      <c r="Y55" s="68"/>
      <c r="Z55" s="65"/>
      <c r="AA55" s="65"/>
    </row>
    <row r="56" spans="2:34" s="64" customFormat="1" ht="13.5" customHeight="1">
      <c r="T56" s="83"/>
      <c r="U56" s="65"/>
      <c r="V56" s="65"/>
      <c r="W56" s="65"/>
      <c r="X56" s="84"/>
      <c r="Y56" s="65"/>
      <c r="Z56" s="65"/>
      <c r="AA56" s="65"/>
    </row>
    <row r="57" spans="2:34" s="64" customFormat="1" ht="13.5" customHeight="1">
      <c r="T57" s="83"/>
      <c r="U57" s="65"/>
      <c r="V57" s="65"/>
      <c r="W57" s="65"/>
      <c r="X57" s="84"/>
      <c r="Y57" s="65"/>
      <c r="Z57" s="65"/>
      <c r="AA57" s="65"/>
    </row>
    <row r="58" spans="2:34" s="64" customFormat="1" ht="13.5" customHeight="1">
      <c r="T58" s="83"/>
      <c r="U58" s="65"/>
      <c r="V58" s="65"/>
      <c r="W58" s="65"/>
      <c r="X58" s="84"/>
      <c r="Y58" s="65"/>
      <c r="Z58" s="65"/>
      <c r="AA58" s="65"/>
    </row>
    <row r="59" spans="2:34" s="64" customFormat="1" ht="13.5" customHeight="1">
      <c r="T59" s="83"/>
      <c r="U59" s="65"/>
      <c r="V59" s="65"/>
      <c r="W59" s="65"/>
      <c r="X59" s="84"/>
      <c r="Y59" s="65"/>
      <c r="Z59" s="65"/>
      <c r="AA59" s="65"/>
    </row>
    <row r="60" spans="2:34" s="64" customFormat="1" ht="13.5" customHeight="1">
      <c r="T60" s="83"/>
      <c r="U60" s="65"/>
      <c r="V60" s="65"/>
      <c r="W60" s="65"/>
      <c r="X60" s="84"/>
      <c r="Y60" s="65"/>
      <c r="Z60" s="65"/>
      <c r="AA60" s="65"/>
    </row>
    <row r="61" spans="2:34" s="64" customFormat="1" ht="13.5" customHeight="1">
      <c r="T61" s="83"/>
      <c r="U61" s="65"/>
      <c r="V61" s="65"/>
      <c r="W61" s="65"/>
      <c r="X61" s="84"/>
      <c r="Y61" s="65"/>
      <c r="Z61" s="65"/>
      <c r="AA61" s="65"/>
    </row>
    <row r="62" spans="2:34" s="64" customFormat="1" ht="13.5" customHeight="1">
      <c r="U62" s="65"/>
      <c r="V62" s="65"/>
      <c r="W62" s="65"/>
      <c r="X62" s="65"/>
      <c r="Y62" s="65"/>
      <c r="Z62" s="65"/>
      <c r="AA62" s="65"/>
    </row>
    <row r="63" spans="2:34" s="64" customFormat="1" ht="13.5" customHeight="1">
      <c r="U63" s="65"/>
      <c r="V63" s="65"/>
      <c r="W63" s="65"/>
      <c r="X63" s="65"/>
      <c r="Y63" s="65"/>
      <c r="Z63" s="65"/>
      <c r="AA63" s="65"/>
    </row>
    <row r="64" spans="2:34" s="64" customFormat="1" ht="13.5" customHeight="1">
      <c r="U64" s="65"/>
      <c r="V64" s="65"/>
      <c r="W64" s="65"/>
      <c r="X64" s="65"/>
      <c r="Y64" s="65"/>
      <c r="Z64" s="65"/>
      <c r="AA64" s="65"/>
    </row>
    <row r="65" spans="21:27" s="64" customFormat="1" ht="13.5" customHeight="1">
      <c r="U65" s="65"/>
      <c r="V65" s="65"/>
      <c r="W65" s="65"/>
      <c r="X65" s="65"/>
      <c r="Y65" s="65"/>
      <c r="Z65" s="65"/>
      <c r="AA65" s="65"/>
    </row>
    <row r="66" spans="21:27" s="64" customFormat="1" ht="13.5" customHeight="1">
      <c r="U66" s="65"/>
      <c r="V66" s="65"/>
      <c r="W66" s="65"/>
      <c r="X66" s="65"/>
      <c r="Y66" s="65"/>
      <c r="Z66" s="65"/>
      <c r="AA66" s="65"/>
    </row>
    <row r="67" spans="21:27" s="64" customFormat="1" ht="13.5" customHeight="1">
      <c r="U67" s="65"/>
      <c r="V67" s="65"/>
      <c r="W67" s="65"/>
      <c r="X67" s="65"/>
      <c r="Y67" s="65"/>
      <c r="Z67" s="65"/>
      <c r="AA67" s="65"/>
    </row>
    <row r="68" spans="21:27" s="64" customFormat="1" ht="13.5" customHeight="1">
      <c r="U68" s="65"/>
      <c r="V68" s="65"/>
      <c r="W68" s="65"/>
      <c r="X68" s="65"/>
      <c r="Y68" s="65"/>
      <c r="Z68" s="65"/>
      <c r="AA68" s="65"/>
    </row>
    <row r="69" spans="21:27" s="64" customFormat="1" ht="13.5" customHeight="1">
      <c r="U69" s="65"/>
      <c r="V69" s="65"/>
      <c r="W69" s="65"/>
      <c r="X69" s="65"/>
      <c r="Y69" s="65"/>
      <c r="Z69" s="65"/>
      <c r="AA69" s="65"/>
    </row>
    <row r="70" spans="21:27" s="64" customFormat="1" ht="13.5" customHeight="1">
      <c r="U70" s="65"/>
      <c r="V70" s="65"/>
      <c r="W70" s="65"/>
      <c r="X70" s="65"/>
      <c r="Y70" s="65"/>
      <c r="Z70" s="65"/>
      <c r="AA70" s="65"/>
    </row>
    <row r="71" spans="21:27" s="64" customFormat="1" ht="13.5" customHeight="1">
      <c r="U71" s="65"/>
      <c r="V71" s="65"/>
      <c r="W71" s="65"/>
      <c r="X71" s="65"/>
      <c r="Y71" s="65"/>
      <c r="Z71" s="65"/>
      <c r="AA71" s="65"/>
    </row>
    <row r="72" spans="21:27" s="64" customFormat="1" ht="13.5" customHeight="1">
      <c r="U72" s="65"/>
      <c r="V72" s="65"/>
      <c r="W72" s="65"/>
      <c r="X72" s="65"/>
      <c r="Y72" s="65"/>
      <c r="Z72" s="65"/>
      <c r="AA72" s="65"/>
    </row>
    <row r="73" spans="21:27" s="64" customFormat="1" ht="13.5" customHeight="1">
      <c r="U73" s="65"/>
      <c r="V73" s="65"/>
      <c r="W73" s="65"/>
      <c r="X73" s="65"/>
      <c r="Y73" s="65"/>
      <c r="Z73" s="65"/>
      <c r="AA73" s="65"/>
    </row>
    <row r="74" spans="21:27" s="64" customFormat="1" ht="13.5" customHeight="1">
      <c r="U74" s="65"/>
      <c r="V74" s="65"/>
      <c r="W74" s="65"/>
      <c r="X74" s="65"/>
      <c r="Y74" s="65"/>
      <c r="Z74" s="65"/>
      <c r="AA74" s="65"/>
    </row>
    <row r="75" spans="21:27" s="64" customFormat="1" ht="13.5" customHeight="1">
      <c r="U75" s="65"/>
      <c r="V75" s="65"/>
      <c r="W75" s="65"/>
      <c r="X75" s="65"/>
      <c r="Y75" s="65"/>
      <c r="Z75" s="65"/>
      <c r="AA75" s="65"/>
    </row>
    <row r="76" spans="21:27" s="64" customFormat="1" ht="13.5" customHeight="1">
      <c r="U76" s="65"/>
      <c r="V76" s="65"/>
      <c r="W76" s="65"/>
      <c r="X76" s="65"/>
      <c r="Y76" s="65"/>
      <c r="Z76" s="65"/>
      <c r="AA76" s="65"/>
    </row>
    <row r="77" spans="21:27" s="64" customFormat="1" ht="13.5" customHeight="1">
      <c r="U77" s="65"/>
      <c r="V77" s="65"/>
      <c r="W77" s="65"/>
      <c r="X77" s="65"/>
      <c r="Y77" s="65"/>
      <c r="Z77" s="65"/>
      <c r="AA77" s="65"/>
    </row>
    <row r="78" spans="21:27" s="64" customFormat="1" ht="13.5" customHeight="1">
      <c r="U78" s="65"/>
      <c r="V78" s="65"/>
      <c r="W78" s="65"/>
      <c r="X78" s="65"/>
      <c r="Y78" s="65"/>
      <c r="Z78" s="65"/>
      <c r="AA78" s="65"/>
    </row>
  </sheetData>
  <sheetProtection algorithmName="SHA-512" hashValue="mEPpO0gOTjIN00z3jIKoMPBr252raAu8WZnjl/bFnhU4tdIZQf2MbFYDxqERtIkAXn7rKgS4W687r2gB1wbcRw==" saltValue="MbhpGIdgESJk+5xctoEZ0w==" spinCount="100000" sheet="1" selectLockedCells="1"/>
  <mergeCells count="28">
    <mergeCell ref="B46:I51"/>
    <mergeCell ref="J46:AG51"/>
    <mergeCell ref="B52:I54"/>
    <mergeCell ref="J52:AG54"/>
    <mergeCell ref="B31:I33"/>
    <mergeCell ref="J31:AG33"/>
    <mergeCell ref="B34:I39"/>
    <mergeCell ref="J34:AG39"/>
    <mergeCell ref="B40:I45"/>
    <mergeCell ref="J40:AG45"/>
    <mergeCell ref="B23:AG23"/>
    <mergeCell ref="B25:I27"/>
    <mergeCell ref="J25:V27"/>
    <mergeCell ref="W25:AG27"/>
    <mergeCell ref="B28:I30"/>
    <mergeCell ref="J28:AG30"/>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J25:V27">
    <cfRule type="expression" dxfId="294" priority="9">
      <formula>$J$25&lt;&gt;""</formula>
    </cfRule>
  </conditionalFormatting>
  <conditionalFormatting sqref="J31:AG33">
    <cfRule type="expression" dxfId="293" priority="8">
      <formula>$J$31&lt;&gt;""</formula>
    </cfRule>
  </conditionalFormatting>
  <conditionalFormatting sqref="J34:AG39">
    <cfRule type="expression" dxfId="292" priority="7">
      <formula>$J$34&lt;&gt;""</formula>
    </cfRule>
  </conditionalFormatting>
  <conditionalFormatting sqref="J40:AG45">
    <cfRule type="expression" dxfId="291" priority="6">
      <formula>$J$40&lt;&gt;""</formula>
    </cfRule>
  </conditionalFormatting>
  <conditionalFormatting sqref="J46:AG51">
    <cfRule type="expression" dxfId="290" priority="5">
      <formula>$J$46&lt;&gt;""</formula>
    </cfRule>
  </conditionalFormatting>
  <conditionalFormatting sqref="J28:AG30">
    <cfRule type="expression" dxfId="289" priority="4">
      <formula>$AJ$31&gt;0</formula>
    </cfRule>
  </conditionalFormatting>
  <conditionalFormatting sqref="U7:AG8">
    <cfRule type="expression" dxfId="288" priority="3">
      <formula>$U$7&lt;&gt;""</formula>
    </cfRule>
  </conditionalFormatting>
  <conditionalFormatting sqref="U9:AG10">
    <cfRule type="expression" dxfId="287" priority="2">
      <formula>$U$9&lt;&gt;""</formula>
    </cfRule>
  </conditionalFormatting>
  <conditionalFormatting sqref="U11:AG12">
    <cfRule type="expression" dxfId="286" priority="1">
      <formula>$U$11&lt;&gt;""</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13</xdr:col>
                    <xdr:colOff>175260</xdr:colOff>
                    <xdr:row>27</xdr:row>
                    <xdr:rowOff>22860</xdr:rowOff>
                  </from>
                  <to>
                    <xdr:col>19</xdr:col>
                    <xdr:colOff>30480</xdr:colOff>
                    <xdr:row>30</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24</xdr:col>
                    <xdr:colOff>22860</xdr:colOff>
                    <xdr:row>27</xdr:row>
                    <xdr:rowOff>22860</xdr:rowOff>
                  </from>
                  <to>
                    <xdr:col>29</xdr:col>
                    <xdr:colOff>137160</xdr:colOff>
                    <xdr:row>30</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S61"/>
  <sheetViews>
    <sheetView showGridLines="0" view="pageBreakPreview" zoomScaleNormal="100" zoomScaleSheetLayoutView="100" zoomScalePageLayoutView="85" workbookViewId="0">
      <selection activeCell="AB2" sqref="AB2:AI2"/>
    </sheetView>
  </sheetViews>
  <sheetFormatPr defaultColWidth="2.5" defaultRowHeight="13.2"/>
  <cols>
    <col min="1" max="35" width="2.59765625" style="29" customWidth="1"/>
    <col min="36" max="36" width="2.59765625" style="29" hidden="1" customWidth="1"/>
    <col min="37" max="46" width="2.59765625" style="29" customWidth="1"/>
    <col min="47" max="16384" width="2.5" style="29"/>
  </cols>
  <sheetData>
    <row r="1" spans="1:45" ht="13.5" customHeight="1">
      <c r="A1" s="48" t="s">
        <v>93</v>
      </c>
      <c r="B1" s="48"/>
      <c r="C1" s="28"/>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row>
    <row r="2" spans="1:45"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c r="AJ2" s="21"/>
      <c r="AK2" s="21"/>
    </row>
    <row r="3" spans="1:45" s="99" customFormat="1" ht="13.5" customHeight="1">
      <c r="A3" s="64"/>
      <c r="B3" s="66"/>
      <c r="C3" s="66"/>
      <c r="D3" s="66"/>
      <c r="E3" s="66"/>
      <c r="F3" s="66"/>
      <c r="G3" s="66"/>
      <c r="H3" s="66"/>
      <c r="I3" s="66"/>
      <c r="J3" s="66"/>
      <c r="K3" s="66"/>
      <c r="L3" s="66"/>
      <c r="M3" s="66"/>
      <c r="N3" s="66"/>
      <c r="O3" s="66"/>
      <c r="P3" s="66"/>
      <c r="Q3" s="66"/>
      <c r="R3" s="66"/>
      <c r="S3" s="66"/>
      <c r="T3" s="69"/>
      <c r="U3" s="69"/>
      <c r="V3" s="69"/>
      <c r="W3" s="69"/>
      <c r="X3" s="69"/>
      <c r="Y3" s="68"/>
      <c r="Z3" s="65"/>
      <c r="AA3" s="65"/>
      <c r="AB3" s="64"/>
      <c r="AC3" s="64"/>
      <c r="AD3" s="64"/>
      <c r="AE3" s="64"/>
      <c r="AF3" s="64"/>
      <c r="AG3" s="64"/>
      <c r="AH3" s="64"/>
      <c r="AI3" s="64"/>
      <c r="AJ3" s="21"/>
      <c r="AK3" s="21"/>
    </row>
    <row r="4" spans="1:45"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70"/>
      <c r="AK4" s="70"/>
    </row>
    <row r="5" spans="1:45" s="104" customFormat="1" ht="13.5"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21"/>
      <c r="AK5" s="21"/>
      <c r="AL5" s="101"/>
      <c r="AM5" s="102"/>
      <c r="AN5" s="102"/>
      <c r="AO5" s="103"/>
      <c r="AP5" s="103"/>
      <c r="AQ5" s="103"/>
      <c r="AR5" s="101"/>
      <c r="AS5" s="101"/>
    </row>
    <row r="6" spans="1:45" s="104" customFormat="1" ht="13.5" customHeight="1">
      <c r="A6" s="105"/>
      <c r="B6" s="105"/>
      <c r="C6" s="105"/>
      <c r="D6" s="105"/>
      <c r="E6" s="105"/>
      <c r="F6" s="27"/>
      <c r="G6" s="105"/>
      <c r="H6" s="100"/>
      <c r="I6" s="100"/>
      <c r="J6" s="100"/>
      <c r="K6" s="100"/>
      <c r="L6" s="100"/>
      <c r="M6" s="105"/>
      <c r="N6" s="21"/>
      <c r="O6" s="21"/>
      <c r="P6" s="21"/>
      <c r="Q6" s="26" t="s">
        <v>66</v>
      </c>
      <c r="R6" s="26"/>
      <c r="S6" s="26"/>
      <c r="T6" s="26"/>
      <c r="U6" s="26"/>
      <c r="V6" s="26"/>
      <c r="W6" s="26"/>
      <c r="X6" s="26"/>
      <c r="Y6" s="26"/>
      <c r="Z6" s="26"/>
      <c r="AA6" s="26"/>
      <c r="AB6" s="26"/>
      <c r="AC6" s="26"/>
      <c r="AD6" s="26"/>
      <c r="AE6" s="26"/>
      <c r="AF6" s="26"/>
      <c r="AG6" s="26"/>
      <c r="AH6" s="26"/>
      <c r="AI6" s="26"/>
      <c r="AJ6" s="21"/>
      <c r="AK6" s="21"/>
      <c r="AL6" s="103"/>
      <c r="AM6" s="103"/>
      <c r="AN6" s="103"/>
      <c r="AO6" s="103"/>
      <c r="AP6" s="103"/>
      <c r="AQ6" s="101"/>
      <c r="AR6" s="101"/>
    </row>
    <row r="7" spans="1:45" s="104" customFormat="1" ht="13.5" customHeight="1">
      <c r="A7" s="100"/>
      <c r="B7" s="100"/>
      <c r="C7" s="100"/>
      <c r="D7" s="100"/>
      <c r="E7" s="100"/>
      <c r="F7" s="100"/>
      <c r="G7" s="100"/>
      <c r="H7" s="100"/>
      <c r="I7" s="100"/>
      <c r="J7" s="100"/>
      <c r="K7" s="100"/>
      <c r="L7" s="105"/>
      <c r="M7" s="105"/>
      <c r="N7" s="21"/>
      <c r="O7" s="21"/>
      <c r="P7" s="21"/>
      <c r="Q7" s="457" t="s">
        <v>67</v>
      </c>
      <c r="R7" s="457"/>
      <c r="S7" s="457"/>
      <c r="T7" s="457"/>
      <c r="U7" s="463"/>
      <c r="V7" s="463"/>
      <c r="W7" s="463"/>
      <c r="X7" s="463"/>
      <c r="Y7" s="463"/>
      <c r="Z7" s="463"/>
      <c r="AA7" s="463"/>
      <c r="AB7" s="463"/>
      <c r="AC7" s="463"/>
      <c r="AD7" s="463"/>
      <c r="AE7" s="463"/>
      <c r="AF7" s="463"/>
      <c r="AG7" s="463"/>
      <c r="AH7" s="26"/>
      <c r="AI7" s="26"/>
      <c r="AJ7" s="21"/>
      <c r="AK7" s="21"/>
      <c r="AL7" s="103"/>
      <c r="AM7" s="103"/>
      <c r="AN7" s="103"/>
      <c r="AO7" s="103"/>
      <c r="AP7" s="103"/>
      <c r="AQ7" s="101"/>
      <c r="AR7" s="101"/>
    </row>
    <row r="8" spans="1:45" s="104" customFormat="1" ht="13.5" customHeight="1">
      <c r="A8" s="100"/>
      <c r="B8" s="100"/>
      <c r="C8" s="100"/>
      <c r="D8" s="100"/>
      <c r="E8" s="100"/>
      <c r="F8" s="100"/>
      <c r="G8" s="100"/>
      <c r="H8" s="100"/>
      <c r="I8" s="100"/>
      <c r="J8" s="100"/>
      <c r="K8" s="100"/>
      <c r="L8" s="105"/>
      <c r="M8" s="105"/>
      <c r="N8" s="21"/>
      <c r="O8" s="21"/>
      <c r="P8" s="21"/>
      <c r="Q8" s="457"/>
      <c r="R8" s="457"/>
      <c r="S8" s="457"/>
      <c r="T8" s="457"/>
      <c r="U8" s="464"/>
      <c r="V8" s="464"/>
      <c r="W8" s="464"/>
      <c r="X8" s="464"/>
      <c r="Y8" s="464"/>
      <c r="Z8" s="464"/>
      <c r="AA8" s="464"/>
      <c r="AB8" s="464"/>
      <c r="AC8" s="464"/>
      <c r="AD8" s="464"/>
      <c r="AE8" s="464"/>
      <c r="AF8" s="464"/>
      <c r="AG8" s="464"/>
      <c r="AH8" s="26"/>
      <c r="AI8" s="26"/>
      <c r="AJ8" s="21"/>
      <c r="AK8" s="21"/>
      <c r="AL8" s="103"/>
      <c r="AM8" s="103"/>
      <c r="AN8" s="103"/>
      <c r="AO8" s="103"/>
      <c r="AP8" s="103"/>
      <c r="AQ8" s="101"/>
      <c r="AR8" s="101"/>
    </row>
    <row r="9" spans="1:45" s="104" customFormat="1" ht="13.5" customHeight="1">
      <c r="A9" s="100"/>
      <c r="B9" s="100"/>
      <c r="C9" s="100"/>
      <c r="D9" s="100"/>
      <c r="E9" s="100"/>
      <c r="F9" s="100"/>
      <c r="G9" s="100"/>
      <c r="H9" s="100"/>
      <c r="I9" s="100"/>
      <c r="J9" s="100"/>
      <c r="K9" s="100"/>
      <c r="L9" s="105"/>
      <c r="M9" s="105"/>
      <c r="N9" s="21"/>
      <c r="O9" s="21"/>
      <c r="P9" s="21"/>
      <c r="Q9" s="457" t="s">
        <v>68</v>
      </c>
      <c r="R9" s="457"/>
      <c r="S9" s="457"/>
      <c r="T9" s="457"/>
      <c r="U9" s="458"/>
      <c r="V9" s="458"/>
      <c r="W9" s="458"/>
      <c r="X9" s="458"/>
      <c r="Y9" s="458"/>
      <c r="Z9" s="458"/>
      <c r="AA9" s="458"/>
      <c r="AB9" s="458"/>
      <c r="AC9" s="458"/>
      <c r="AD9" s="458"/>
      <c r="AE9" s="458"/>
      <c r="AF9" s="458"/>
      <c r="AG9" s="458"/>
      <c r="AH9" s="26"/>
      <c r="AI9" s="26"/>
      <c r="AJ9" s="21"/>
      <c r="AK9" s="21"/>
      <c r="AL9" s="103"/>
      <c r="AM9" s="103"/>
      <c r="AN9" s="103"/>
      <c r="AO9" s="103"/>
      <c r="AP9" s="103"/>
      <c r="AQ9" s="101"/>
      <c r="AR9" s="101"/>
    </row>
    <row r="10" spans="1:45" s="104" customFormat="1" ht="13.5" customHeight="1">
      <c r="A10" s="100"/>
      <c r="B10" s="100"/>
      <c r="C10" s="100"/>
      <c r="D10" s="100"/>
      <c r="E10" s="100"/>
      <c r="F10" s="100"/>
      <c r="G10" s="100"/>
      <c r="H10" s="100"/>
      <c r="I10" s="100"/>
      <c r="J10" s="100"/>
      <c r="K10" s="100"/>
      <c r="L10" s="105"/>
      <c r="M10" s="105"/>
      <c r="N10" s="21"/>
      <c r="O10" s="21"/>
      <c r="P10" s="21"/>
      <c r="Q10" s="457"/>
      <c r="R10" s="457"/>
      <c r="S10" s="457"/>
      <c r="T10" s="457"/>
      <c r="U10" s="458"/>
      <c r="V10" s="458"/>
      <c r="W10" s="458"/>
      <c r="X10" s="458"/>
      <c r="Y10" s="458"/>
      <c r="Z10" s="458"/>
      <c r="AA10" s="458"/>
      <c r="AB10" s="458"/>
      <c r="AC10" s="458"/>
      <c r="AD10" s="458"/>
      <c r="AE10" s="458"/>
      <c r="AF10" s="458"/>
      <c r="AG10" s="458"/>
      <c r="AH10" s="26"/>
      <c r="AI10" s="26"/>
      <c r="AJ10" s="21"/>
      <c r="AK10" s="21"/>
      <c r="AL10" s="103"/>
      <c r="AM10" s="103"/>
      <c r="AN10" s="103"/>
      <c r="AO10" s="103"/>
      <c r="AP10" s="103"/>
      <c r="AQ10" s="101"/>
      <c r="AR10" s="101"/>
    </row>
    <row r="11" spans="1:45" s="104" customFormat="1" ht="13.5" customHeight="1">
      <c r="A11" s="100"/>
      <c r="B11" s="100"/>
      <c r="C11" s="100"/>
      <c r="D11" s="100"/>
      <c r="E11" s="100"/>
      <c r="F11" s="100"/>
      <c r="G11" s="100"/>
      <c r="H11" s="100"/>
      <c r="I11" s="100"/>
      <c r="J11" s="100"/>
      <c r="K11" s="100"/>
      <c r="L11" s="105"/>
      <c r="M11" s="105"/>
      <c r="N11" s="21"/>
      <c r="O11" s="21"/>
      <c r="P11" s="21"/>
      <c r="Q11" s="428" t="s">
        <v>69</v>
      </c>
      <c r="R11" s="428"/>
      <c r="S11" s="428"/>
      <c r="T11" s="428"/>
      <c r="U11" s="458"/>
      <c r="V11" s="458"/>
      <c r="W11" s="458"/>
      <c r="X11" s="458"/>
      <c r="Y11" s="458"/>
      <c r="Z11" s="458"/>
      <c r="AA11" s="458"/>
      <c r="AB11" s="458"/>
      <c r="AC11" s="458"/>
      <c r="AD11" s="458"/>
      <c r="AE11" s="458"/>
      <c r="AF11" s="458"/>
      <c r="AG11" s="458"/>
      <c r="AH11" s="457"/>
      <c r="AI11" s="457"/>
      <c r="AJ11" s="21"/>
      <c r="AK11" s="21"/>
      <c r="AL11" s="103"/>
      <c r="AM11" s="103"/>
      <c r="AN11" s="103"/>
      <c r="AO11" s="103"/>
      <c r="AP11" s="103"/>
      <c r="AQ11" s="101"/>
      <c r="AR11" s="101"/>
    </row>
    <row r="12" spans="1:45" s="104" customFormat="1" ht="13.5" customHeight="1">
      <c r="A12" s="100"/>
      <c r="B12" s="100"/>
      <c r="C12" s="100"/>
      <c r="D12" s="100"/>
      <c r="E12" s="100"/>
      <c r="F12" s="100"/>
      <c r="G12" s="100"/>
      <c r="H12" s="100"/>
      <c r="I12" s="100"/>
      <c r="J12" s="100"/>
      <c r="K12" s="100"/>
      <c r="L12" s="105"/>
      <c r="M12" s="105"/>
      <c r="N12" s="21"/>
      <c r="O12" s="21"/>
      <c r="P12" s="21"/>
      <c r="Q12" s="428"/>
      <c r="R12" s="428"/>
      <c r="S12" s="428"/>
      <c r="T12" s="428"/>
      <c r="U12" s="458"/>
      <c r="V12" s="458"/>
      <c r="W12" s="458"/>
      <c r="X12" s="458"/>
      <c r="Y12" s="458"/>
      <c r="Z12" s="458"/>
      <c r="AA12" s="458"/>
      <c r="AB12" s="458"/>
      <c r="AC12" s="458"/>
      <c r="AD12" s="458"/>
      <c r="AE12" s="458"/>
      <c r="AF12" s="458"/>
      <c r="AG12" s="458"/>
      <c r="AH12" s="457"/>
      <c r="AI12" s="457"/>
      <c r="AJ12" s="21"/>
      <c r="AK12" s="21"/>
      <c r="AL12" s="103"/>
      <c r="AM12" s="103"/>
      <c r="AN12" s="103"/>
      <c r="AO12" s="103"/>
      <c r="AP12" s="103"/>
      <c r="AQ12" s="101"/>
      <c r="AR12" s="101"/>
    </row>
    <row r="13" spans="1:45" s="104" customFormat="1" ht="13.5" customHeight="1">
      <c r="A13" s="100"/>
      <c r="B13" s="100"/>
      <c r="C13" s="100"/>
      <c r="D13" s="100"/>
      <c r="E13" s="100"/>
      <c r="F13" s="100"/>
      <c r="G13" s="100"/>
      <c r="H13" s="100"/>
      <c r="I13" s="100"/>
      <c r="J13" s="100"/>
      <c r="K13" s="100"/>
      <c r="L13" s="105"/>
      <c r="M13" s="105"/>
      <c r="N13" s="21"/>
      <c r="O13" s="21"/>
      <c r="P13" s="21"/>
      <c r="Q13" s="26"/>
      <c r="R13" s="26"/>
      <c r="S13" s="26"/>
      <c r="T13" s="26"/>
      <c r="U13" s="26"/>
      <c r="V13" s="26"/>
      <c r="W13" s="26"/>
      <c r="X13" s="26"/>
      <c r="Y13" s="26"/>
      <c r="Z13" s="26"/>
      <c r="AA13" s="26"/>
      <c r="AB13" s="26"/>
      <c r="AC13" s="26"/>
      <c r="AD13" s="26"/>
      <c r="AE13" s="26"/>
      <c r="AF13" s="26"/>
      <c r="AG13" s="26"/>
      <c r="AH13" s="26"/>
      <c r="AI13" s="26"/>
      <c r="AJ13" s="21"/>
      <c r="AK13" s="21"/>
      <c r="AL13" s="103"/>
      <c r="AM13" s="103"/>
      <c r="AN13" s="103"/>
      <c r="AO13" s="103"/>
      <c r="AP13" s="103"/>
      <c r="AQ13" s="101"/>
      <c r="AR13" s="101"/>
    </row>
    <row r="14" spans="1:45" ht="13.5" customHeight="1">
      <c r="A14" s="28"/>
      <c r="B14" s="28"/>
      <c r="C14" s="28"/>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45" s="40" customFormat="1" ht="13.5" customHeight="1">
      <c r="A15" s="465" t="s">
        <v>314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38"/>
      <c r="AK15" s="38"/>
      <c r="AL15" s="38"/>
      <c r="AM15" s="39"/>
      <c r="AN15" s="39"/>
      <c r="AO15" s="39"/>
      <c r="AP15" s="38"/>
      <c r="AQ15" s="38"/>
      <c r="AR15" s="38"/>
    </row>
    <row r="16" spans="1:45" s="43" customFormat="1" ht="13.5" customHeight="1">
      <c r="A16" s="513" t="s">
        <v>94</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41"/>
      <c r="AK16" s="41"/>
      <c r="AM16" s="42"/>
      <c r="AN16" s="42"/>
      <c r="AO16" s="42"/>
      <c r="AP16" s="42"/>
      <c r="AQ16" s="42"/>
      <c r="AR16" s="42"/>
    </row>
    <row r="17" spans="1:44" ht="13.5" customHeight="1">
      <c r="A17" s="48"/>
      <c r="B17" s="28"/>
      <c r="C17" s="28"/>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M17" s="36"/>
      <c r="AN17" s="36"/>
      <c r="AO17" s="36"/>
      <c r="AP17" s="36"/>
      <c r="AQ17" s="36"/>
      <c r="AR17" s="36"/>
    </row>
    <row r="18" spans="1:44" ht="13.5" customHeight="1">
      <c r="A18" s="21"/>
      <c r="B18" s="628" t="s">
        <v>392</v>
      </c>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21"/>
      <c r="AI18" s="21"/>
      <c r="AJ18" s="21"/>
      <c r="AK18" s="46"/>
      <c r="AL18" s="46"/>
      <c r="AM18" s="46"/>
      <c r="AN18" s="46"/>
      <c r="AO18" s="46"/>
      <c r="AP18" s="46"/>
      <c r="AQ18" s="46"/>
      <c r="AR18" s="36"/>
    </row>
    <row r="19" spans="1:44" ht="13.5" customHeight="1">
      <c r="A19" s="36"/>
      <c r="B19" s="6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106"/>
      <c r="AI19" s="106"/>
      <c r="AJ19" s="106"/>
      <c r="AK19" s="36"/>
    </row>
    <row r="20" spans="1:44" ht="13.5" customHeight="1">
      <c r="A20" s="48"/>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106"/>
      <c r="AI20" s="106"/>
      <c r="AJ20" s="106"/>
      <c r="AK20" s="36"/>
    </row>
    <row r="21" spans="1:44" ht="13.5" customHeight="1">
      <c r="A21" s="48"/>
      <c r="B21" s="628"/>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106"/>
      <c r="AI21" s="106"/>
      <c r="AJ21" s="106"/>
      <c r="AK21" s="36"/>
    </row>
    <row r="22" spans="1:44" ht="13.5" customHeight="1">
      <c r="A22" s="48"/>
      <c r="B22" s="500" t="s">
        <v>71</v>
      </c>
      <c r="C22" s="500"/>
      <c r="D22" s="500"/>
      <c r="E22" s="500"/>
      <c r="F22" s="500"/>
      <c r="G22" s="500"/>
      <c r="H22" s="500"/>
      <c r="I22" s="500"/>
      <c r="J22" s="500"/>
      <c r="K22" s="500"/>
      <c r="L22" s="500"/>
      <c r="M22" s="500"/>
      <c r="N22" s="500"/>
      <c r="O22" s="500"/>
      <c r="P22" s="500"/>
      <c r="Q22" s="500"/>
      <c r="R22" s="500"/>
      <c r="S22" s="500"/>
      <c r="T22" s="500"/>
      <c r="U22" s="500"/>
      <c r="V22" s="500"/>
      <c r="W22" s="500"/>
      <c r="X22" s="500"/>
      <c r="Y22" s="500"/>
      <c r="Z22" s="500"/>
      <c r="AA22" s="500"/>
      <c r="AB22" s="500"/>
      <c r="AC22" s="500"/>
      <c r="AD22" s="500"/>
      <c r="AE22" s="500"/>
      <c r="AF22" s="500"/>
      <c r="AG22" s="500"/>
      <c r="AH22" s="106"/>
      <c r="AI22" s="106"/>
      <c r="AJ22" s="106"/>
      <c r="AK22" s="36"/>
    </row>
    <row r="23" spans="1:44" ht="13.5" customHeight="1">
      <c r="A23" s="48"/>
      <c r="B23" s="28"/>
      <c r="C23" s="28"/>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44" s="51" customFormat="1" ht="13.5" customHeight="1">
      <c r="B24" s="424" t="s">
        <v>58</v>
      </c>
      <c r="C24" s="425"/>
      <c r="D24" s="425"/>
      <c r="E24" s="425"/>
      <c r="F24" s="425"/>
      <c r="G24" s="425"/>
      <c r="H24" s="425"/>
      <c r="I24" s="426"/>
      <c r="J24" s="638"/>
      <c r="K24" s="639"/>
      <c r="L24" s="639"/>
      <c r="M24" s="639"/>
      <c r="N24" s="639"/>
      <c r="O24" s="639"/>
      <c r="P24" s="639"/>
      <c r="Q24" s="639"/>
      <c r="R24" s="639"/>
      <c r="S24" s="639"/>
      <c r="T24" s="639"/>
      <c r="U24" s="639"/>
      <c r="V24" s="451" t="s">
        <v>306</v>
      </c>
      <c r="W24" s="451"/>
      <c r="X24" s="451"/>
      <c r="Y24" s="451"/>
      <c r="Z24" s="451"/>
      <c r="AA24" s="451"/>
      <c r="AB24" s="451"/>
      <c r="AC24" s="451"/>
      <c r="AD24" s="451"/>
      <c r="AE24" s="451"/>
      <c r="AF24" s="451"/>
      <c r="AG24" s="452"/>
      <c r="AH24" s="55"/>
      <c r="AI24" s="53"/>
      <c r="AJ24" s="53"/>
    </row>
    <row r="25" spans="1:44" s="51" customFormat="1" ht="13.5" customHeight="1">
      <c r="B25" s="427"/>
      <c r="C25" s="428"/>
      <c r="D25" s="428"/>
      <c r="E25" s="428"/>
      <c r="F25" s="428"/>
      <c r="G25" s="428"/>
      <c r="H25" s="428"/>
      <c r="I25" s="429"/>
      <c r="J25" s="640"/>
      <c r="K25" s="641"/>
      <c r="L25" s="641"/>
      <c r="M25" s="641"/>
      <c r="N25" s="641"/>
      <c r="O25" s="641"/>
      <c r="P25" s="641"/>
      <c r="Q25" s="641"/>
      <c r="R25" s="641"/>
      <c r="S25" s="641"/>
      <c r="T25" s="641"/>
      <c r="U25" s="641"/>
      <c r="V25" s="453"/>
      <c r="W25" s="453"/>
      <c r="X25" s="453"/>
      <c r="Y25" s="453"/>
      <c r="Z25" s="453"/>
      <c r="AA25" s="453"/>
      <c r="AB25" s="453"/>
      <c r="AC25" s="453"/>
      <c r="AD25" s="453"/>
      <c r="AE25" s="453"/>
      <c r="AF25" s="453"/>
      <c r="AG25" s="454"/>
      <c r="AH25" s="55"/>
      <c r="AI25" s="53"/>
      <c r="AJ25" s="53"/>
    </row>
    <row r="26" spans="1:44" s="51" customFormat="1" ht="13.5" customHeight="1">
      <c r="B26" s="448"/>
      <c r="C26" s="449"/>
      <c r="D26" s="449"/>
      <c r="E26" s="449"/>
      <c r="F26" s="449"/>
      <c r="G26" s="449"/>
      <c r="H26" s="449"/>
      <c r="I26" s="450"/>
      <c r="J26" s="642"/>
      <c r="K26" s="643"/>
      <c r="L26" s="643"/>
      <c r="M26" s="643"/>
      <c r="N26" s="643"/>
      <c r="O26" s="643"/>
      <c r="P26" s="643"/>
      <c r="Q26" s="643"/>
      <c r="R26" s="643"/>
      <c r="S26" s="643"/>
      <c r="T26" s="643"/>
      <c r="U26" s="643"/>
      <c r="V26" s="455"/>
      <c r="W26" s="455"/>
      <c r="X26" s="455"/>
      <c r="Y26" s="455"/>
      <c r="Z26" s="455"/>
      <c r="AA26" s="455"/>
      <c r="AB26" s="455"/>
      <c r="AC26" s="455"/>
      <c r="AD26" s="455"/>
      <c r="AE26" s="455"/>
      <c r="AF26" s="455"/>
      <c r="AG26" s="456"/>
      <c r="AH26" s="55"/>
      <c r="AI26" s="53"/>
      <c r="AJ26" s="53"/>
    </row>
    <row r="27" spans="1:44" s="27" customFormat="1" ht="13.5" customHeight="1">
      <c r="A27" s="22"/>
      <c r="B27" s="433" t="s">
        <v>59</v>
      </c>
      <c r="C27" s="434"/>
      <c r="D27" s="434"/>
      <c r="E27" s="434"/>
      <c r="F27" s="434"/>
      <c r="G27" s="434"/>
      <c r="H27" s="434"/>
      <c r="I27" s="434"/>
      <c r="J27" s="439"/>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1"/>
      <c r="AH27" s="22"/>
      <c r="AI27" s="23"/>
      <c r="AJ27" s="24" t="b">
        <v>0</v>
      </c>
      <c r="AK27" s="25"/>
      <c r="AL27" s="25"/>
      <c r="AM27" s="25"/>
      <c r="AN27" s="25"/>
      <c r="AO27" s="26"/>
      <c r="AP27" s="26"/>
    </row>
    <row r="28" spans="1:44" s="27" customFormat="1" ht="13.5" customHeight="1">
      <c r="A28" s="22"/>
      <c r="B28" s="435"/>
      <c r="C28" s="436"/>
      <c r="D28" s="436"/>
      <c r="E28" s="436"/>
      <c r="F28" s="436"/>
      <c r="G28" s="436"/>
      <c r="H28" s="436"/>
      <c r="I28" s="436"/>
      <c r="J28" s="442"/>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4"/>
      <c r="AH28" s="22"/>
      <c r="AI28" s="23"/>
      <c r="AJ28" s="24" t="b">
        <v>0</v>
      </c>
      <c r="AK28" s="25"/>
      <c r="AL28" s="25"/>
      <c r="AM28" s="25"/>
      <c r="AN28" s="25"/>
      <c r="AO28" s="26"/>
      <c r="AP28" s="26"/>
    </row>
    <row r="29" spans="1:44" s="27" customFormat="1" ht="13.5" customHeight="1">
      <c r="A29" s="22"/>
      <c r="B29" s="437"/>
      <c r="C29" s="438"/>
      <c r="D29" s="438"/>
      <c r="E29" s="438"/>
      <c r="F29" s="438"/>
      <c r="G29" s="438"/>
      <c r="H29" s="438"/>
      <c r="I29" s="438"/>
      <c r="J29" s="445"/>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7"/>
      <c r="AH29" s="22"/>
      <c r="AI29" s="23"/>
      <c r="AJ29" s="24" t="b">
        <v>0</v>
      </c>
      <c r="AK29" s="25"/>
      <c r="AL29" s="25"/>
      <c r="AM29" s="25"/>
      <c r="AN29" s="25"/>
      <c r="AO29" s="26"/>
      <c r="AP29" s="26"/>
    </row>
    <row r="30" spans="1:44" s="51" customFormat="1" ht="13.5" customHeight="1">
      <c r="B30" s="424" t="s">
        <v>60</v>
      </c>
      <c r="C30" s="425"/>
      <c r="D30" s="425"/>
      <c r="E30" s="425"/>
      <c r="F30" s="425"/>
      <c r="G30" s="425"/>
      <c r="H30" s="425"/>
      <c r="I30" s="426"/>
      <c r="J30" s="644"/>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6"/>
      <c r="AH30" s="53"/>
      <c r="AI30" s="53"/>
      <c r="AJ30" s="53">
        <f>COUNTIFS(AJ27:AJ29,TRUE)</f>
        <v>0</v>
      </c>
    </row>
    <row r="31" spans="1:44" s="51" customFormat="1" ht="13.5" customHeight="1">
      <c r="B31" s="427"/>
      <c r="C31" s="428"/>
      <c r="D31" s="428"/>
      <c r="E31" s="428"/>
      <c r="F31" s="428"/>
      <c r="G31" s="428"/>
      <c r="H31" s="428"/>
      <c r="I31" s="429"/>
      <c r="J31" s="647"/>
      <c r="K31" s="648"/>
      <c r="L31" s="648"/>
      <c r="M31" s="648"/>
      <c r="N31" s="648"/>
      <c r="O31" s="648"/>
      <c r="P31" s="648"/>
      <c r="Q31" s="648"/>
      <c r="R31" s="648"/>
      <c r="S31" s="648"/>
      <c r="T31" s="648"/>
      <c r="U31" s="648"/>
      <c r="V31" s="648"/>
      <c r="W31" s="648"/>
      <c r="X31" s="648"/>
      <c r="Y31" s="648"/>
      <c r="Z31" s="648"/>
      <c r="AA31" s="648"/>
      <c r="AB31" s="648"/>
      <c r="AC31" s="648"/>
      <c r="AD31" s="648"/>
      <c r="AE31" s="648"/>
      <c r="AF31" s="648"/>
      <c r="AG31" s="649"/>
      <c r="AH31" s="53"/>
      <c r="AI31" s="53"/>
      <c r="AJ31" s="53"/>
    </row>
    <row r="32" spans="1:44" s="51" customFormat="1" ht="13.5" customHeight="1">
      <c r="B32" s="430"/>
      <c r="C32" s="431"/>
      <c r="D32" s="431"/>
      <c r="E32" s="431"/>
      <c r="F32" s="431"/>
      <c r="G32" s="431"/>
      <c r="H32" s="431"/>
      <c r="I32" s="432"/>
      <c r="J32" s="650"/>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2"/>
      <c r="AH32" s="53"/>
      <c r="AI32" s="53"/>
      <c r="AJ32" s="53"/>
    </row>
    <row r="33" spans="1:37" ht="13.5" customHeight="1">
      <c r="A33" s="36"/>
      <c r="B33" s="107"/>
      <c r="C33" s="108"/>
      <c r="D33" s="108"/>
      <c r="E33" s="108"/>
      <c r="F33" s="108"/>
      <c r="G33" s="108"/>
      <c r="H33" s="108"/>
      <c r="I33" s="109"/>
      <c r="J33" s="109"/>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36"/>
      <c r="AI33" s="36"/>
      <c r="AJ33" s="36"/>
      <c r="AK33" s="36"/>
    </row>
    <row r="34" spans="1:37" ht="13.5" customHeight="1">
      <c r="A34" s="36"/>
      <c r="B34" s="653" t="s">
        <v>95</v>
      </c>
      <c r="C34" s="654"/>
      <c r="D34" s="654"/>
      <c r="E34" s="654"/>
      <c r="F34" s="654"/>
      <c r="G34" s="654"/>
      <c r="H34" s="654"/>
      <c r="I34" s="654"/>
      <c r="J34" s="654"/>
      <c r="K34" s="655"/>
      <c r="L34" s="653" t="s">
        <v>96</v>
      </c>
      <c r="M34" s="654"/>
      <c r="N34" s="654"/>
      <c r="O34" s="654"/>
      <c r="P34" s="654"/>
      <c r="Q34" s="654"/>
      <c r="R34" s="654"/>
      <c r="S34" s="654"/>
      <c r="T34" s="654"/>
      <c r="U34" s="654"/>
      <c r="V34" s="655"/>
      <c r="W34" s="110"/>
      <c r="X34" s="654" t="s">
        <v>97</v>
      </c>
      <c r="Y34" s="654"/>
      <c r="Z34" s="654"/>
      <c r="AA34" s="654"/>
      <c r="AB34" s="654"/>
      <c r="AC34" s="654"/>
      <c r="AD34" s="654"/>
      <c r="AE34" s="654"/>
      <c r="AF34" s="654"/>
      <c r="AG34" s="655"/>
      <c r="AH34" s="111"/>
      <c r="AI34" s="112"/>
      <c r="AJ34" s="112"/>
      <c r="AK34" s="36"/>
    </row>
    <row r="35" spans="1:37" ht="13.5" customHeight="1">
      <c r="A35" s="36"/>
      <c r="B35" s="656"/>
      <c r="C35" s="657"/>
      <c r="D35" s="657"/>
      <c r="E35" s="657"/>
      <c r="F35" s="657"/>
      <c r="G35" s="657"/>
      <c r="H35" s="657"/>
      <c r="I35" s="657"/>
      <c r="J35" s="657"/>
      <c r="K35" s="658"/>
      <c r="L35" s="656"/>
      <c r="M35" s="657"/>
      <c r="N35" s="657"/>
      <c r="O35" s="657"/>
      <c r="P35" s="657"/>
      <c r="Q35" s="657"/>
      <c r="R35" s="657"/>
      <c r="S35" s="657"/>
      <c r="T35" s="657"/>
      <c r="U35" s="657"/>
      <c r="V35" s="658"/>
      <c r="W35" s="113"/>
      <c r="X35" s="657"/>
      <c r="Y35" s="657"/>
      <c r="Z35" s="657"/>
      <c r="AA35" s="657"/>
      <c r="AB35" s="657"/>
      <c r="AC35" s="657"/>
      <c r="AD35" s="657"/>
      <c r="AE35" s="657"/>
      <c r="AF35" s="657"/>
      <c r="AG35" s="658"/>
      <c r="AH35" s="111"/>
      <c r="AI35" s="112"/>
      <c r="AJ35" s="112"/>
      <c r="AK35" s="36"/>
    </row>
    <row r="36" spans="1:37" ht="13.5" customHeight="1">
      <c r="A36" s="36"/>
      <c r="B36" s="629" t="s">
        <v>98</v>
      </c>
      <c r="C36" s="630"/>
      <c r="D36" s="630"/>
      <c r="E36" s="630"/>
      <c r="F36" s="630"/>
      <c r="G36" s="630"/>
      <c r="H36" s="630"/>
      <c r="I36" s="630"/>
      <c r="J36" s="630"/>
      <c r="K36" s="631"/>
      <c r="L36" s="490"/>
      <c r="M36" s="491"/>
      <c r="N36" s="491"/>
      <c r="O36" s="491"/>
      <c r="P36" s="491"/>
      <c r="Q36" s="491"/>
      <c r="R36" s="491"/>
      <c r="S36" s="491"/>
      <c r="T36" s="491"/>
      <c r="U36" s="491"/>
      <c r="V36" s="492"/>
      <c r="W36" s="490"/>
      <c r="X36" s="491"/>
      <c r="Y36" s="491"/>
      <c r="Z36" s="491"/>
      <c r="AA36" s="491"/>
      <c r="AB36" s="491"/>
      <c r="AC36" s="491"/>
      <c r="AD36" s="491"/>
      <c r="AE36" s="491"/>
      <c r="AF36" s="491"/>
      <c r="AG36" s="492"/>
      <c r="AH36" s="57"/>
      <c r="AI36" s="58"/>
      <c r="AJ36" s="58"/>
      <c r="AK36" s="36"/>
    </row>
    <row r="37" spans="1:37" ht="13.5" customHeight="1">
      <c r="A37" s="36"/>
      <c r="B37" s="632"/>
      <c r="C37" s="633"/>
      <c r="D37" s="633"/>
      <c r="E37" s="633"/>
      <c r="F37" s="633"/>
      <c r="G37" s="633"/>
      <c r="H37" s="633"/>
      <c r="I37" s="633"/>
      <c r="J37" s="633"/>
      <c r="K37" s="634"/>
      <c r="L37" s="493"/>
      <c r="M37" s="494"/>
      <c r="N37" s="494"/>
      <c r="O37" s="494"/>
      <c r="P37" s="494"/>
      <c r="Q37" s="494"/>
      <c r="R37" s="494"/>
      <c r="S37" s="494"/>
      <c r="T37" s="494"/>
      <c r="U37" s="494"/>
      <c r="V37" s="495"/>
      <c r="W37" s="493"/>
      <c r="X37" s="494"/>
      <c r="Y37" s="494"/>
      <c r="Z37" s="494"/>
      <c r="AA37" s="494"/>
      <c r="AB37" s="494"/>
      <c r="AC37" s="494"/>
      <c r="AD37" s="494"/>
      <c r="AE37" s="494"/>
      <c r="AF37" s="494"/>
      <c r="AG37" s="495"/>
      <c r="AH37" s="57"/>
      <c r="AI37" s="58"/>
      <c r="AJ37" s="58"/>
      <c r="AK37" s="36"/>
    </row>
    <row r="38" spans="1:37" ht="13.5" customHeight="1">
      <c r="A38" s="36"/>
      <c r="B38" s="632"/>
      <c r="C38" s="633"/>
      <c r="D38" s="633"/>
      <c r="E38" s="633"/>
      <c r="F38" s="633"/>
      <c r="G38" s="633"/>
      <c r="H38" s="633"/>
      <c r="I38" s="633"/>
      <c r="J38" s="633"/>
      <c r="K38" s="634"/>
      <c r="L38" s="493"/>
      <c r="M38" s="494"/>
      <c r="N38" s="494"/>
      <c r="O38" s="494"/>
      <c r="P38" s="494"/>
      <c r="Q38" s="494"/>
      <c r="R38" s="494"/>
      <c r="S38" s="494"/>
      <c r="T38" s="494"/>
      <c r="U38" s="494"/>
      <c r="V38" s="495"/>
      <c r="W38" s="493"/>
      <c r="X38" s="494"/>
      <c r="Y38" s="494"/>
      <c r="Z38" s="494"/>
      <c r="AA38" s="494"/>
      <c r="AB38" s="494"/>
      <c r="AC38" s="494"/>
      <c r="AD38" s="494"/>
      <c r="AE38" s="494"/>
      <c r="AF38" s="494"/>
      <c r="AG38" s="495"/>
      <c r="AH38" s="57"/>
      <c r="AI38" s="58"/>
      <c r="AJ38" s="58"/>
      <c r="AK38" s="36"/>
    </row>
    <row r="39" spans="1:37" ht="13.5" customHeight="1">
      <c r="A39" s="36"/>
      <c r="B39" s="635"/>
      <c r="C39" s="636"/>
      <c r="D39" s="636"/>
      <c r="E39" s="636"/>
      <c r="F39" s="636"/>
      <c r="G39" s="636"/>
      <c r="H39" s="636"/>
      <c r="I39" s="636"/>
      <c r="J39" s="636"/>
      <c r="K39" s="637"/>
      <c r="L39" s="496"/>
      <c r="M39" s="497"/>
      <c r="N39" s="497"/>
      <c r="O39" s="497"/>
      <c r="P39" s="497"/>
      <c r="Q39" s="497"/>
      <c r="R39" s="497"/>
      <c r="S39" s="497"/>
      <c r="T39" s="497"/>
      <c r="U39" s="497"/>
      <c r="V39" s="498"/>
      <c r="W39" s="496"/>
      <c r="X39" s="497"/>
      <c r="Y39" s="497"/>
      <c r="Z39" s="497"/>
      <c r="AA39" s="497"/>
      <c r="AB39" s="497"/>
      <c r="AC39" s="497"/>
      <c r="AD39" s="497"/>
      <c r="AE39" s="497"/>
      <c r="AF39" s="497"/>
      <c r="AG39" s="498"/>
      <c r="AH39" s="57"/>
      <c r="AI39" s="58"/>
      <c r="AJ39" s="58"/>
      <c r="AK39" s="36"/>
    </row>
    <row r="40" spans="1:37" ht="13.5" customHeight="1">
      <c r="A40" s="36"/>
      <c r="B40" s="629" t="s">
        <v>99</v>
      </c>
      <c r="C40" s="630"/>
      <c r="D40" s="630"/>
      <c r="E40" s="630"/>
      <c r="F40" s="630"/>
      <c r="G40" s="630"/>
      <c r="H40" s="630"/>
      <c r="I40" s="630"/>
      <c r="J40" s="630"/>
      <c r="K40" s="631"/>
      <c r="L40" s="490"/>
      <c r="M40" s="491"/>
      <c r="N40" s="491"/>
      <c r="O40" s="491"/>
      <c r="P40" s="491"/>
      <c r="Q40" s="491"/>
      <c r="R40" s="491"/>
      <c r="S40" s="491"/>
      <c r="T40" s="491"/>
      <c r="U40" s="491"/>
      <c r="V40" s="492"/>
      <c r="W40" s="490"/>
      <c r="X40" s="491"/>
      <c r="Y40" s="491"/>
      <c r="Z40" s="491"/>
      <c r="AA40" s="491"/>
      <c r="AB40" s="491"/>
      <c r="AC40" s="491"/>
      <c r="AD40" s="491"/>
      <c r="AE40" s="491"/>
      <c r="AF40" s="491"/>
      <c r="AG40" s="492"/>
      <c r="AH40" s="57"/>
      <c r="AI40" s="58"/>
      <c r="AJ40" s="58"/>
      <c r="AK40" s="36"/>
    </row>
    <row r="41" spans="1:37" ht="13.5" customHeight="1">
      <c r="A41" s="36"/>
      <c r="B41" s="632"/>
      <c r="C41" s="633"/>
      <c r="D41" s="633"/>
      <c r="E41" s="633"/>
      <c r="F41" s="633"/>
      <c r="G41" s="633"/>
      <c r="H41" s="633"/>
      <c r="I41" s="633"/>
      <c r="J41" s="633"/>
      <c r="K41" s="634"/>
      <c r="L41" s="493"/>
      <c r="M41" s="494"/>
      <c r="N41" s="494"/>
      <c r="O41" s="494"/>
      <c r="P41" s="494"/>
      <c r="Q41" s="494"/>
      <c r="R41" s="494"/>
      <c r="S41" s="494"/>
      <c r="T41" s="494"/>
      <c r="U41" s="494"/>
      <c r="V41" s="495"/>
      <c r="W41" s="493"/>
      <c r="X41" s="494"/>
      <c r="Y41" s="494"/>
      <c r="Z41" s="494"/>
      <c r="AA41" s="494"/>
      <c r="AB41" s="494"/>
      <c r="AC41" s="494"/>
      <c r="AD41" s="494"/>
      <c r="AE41" s="494"/>
      <c r="AF41" s="494"/>
      <c r="AG41" s="495"/>
      <c r="AH41" s="57"/>
      <c r="AI41" s="58"/>
      <c r="AJ41" s="58"/>
      <c r="AK41" s="36"/>
    </row>
    <row r="42" spans="1:37" ht="13.5" customHeight="1">
      <c r="A42" s="36"/>
      <c r="B42" s="632"/>
      <c r="C42" s="633"/>
      <c r="D42" s="633"/>
      <c r="E42" s="633"/>
      <c r="F42" s="633"/>
      <c r="G42" s="633"/>
      <c r="H42" s="633"/>
      <c r="I42" s="633"/>
      <c r="J42" s="633"/>
      <c r="K42" s="634"/>
      <c r="L42" s="493"/>
      <c r="M42" s="494"/>
      <c r="N42" s="494"/>
      <c r="O42" s="494"/>
      <c r="P42" s="494"/>
      <c r="Q42" s="494"/>
      <c r="R42" s="494"/>
      <c r="S42" s="494"/>
      <c r="T42" s="494"/>
      <c r="U42" s="494"/>
      <c r="V42" s="495"/>
      <c r="W42" s="493"/>
      <c r="X42" s="494"/>
      <c r="Y42" s="494"/>
      <c r="Z42" s="494"/>
      <c r="AA42" s="494"/>
      <c r="AB42" s="494"/>
      <c r="AC42" s="494"/>
      <c r="AD42" s="494"/>
      <c r="AE42" s="494"/>
      <c r="AF42" s="494"/>
      <c r="AG42" s="495"/>
      <c r="AH42" s="57"/>
      <c r="AI42" s="58"/>
      <c r="AJ42" s="58"/>
      <c r="AK42" s="36"/>
    </row>
    <row r="43" spans="1:37" ht="13.5" customHeight="1">
      <c r="A43" s="36"/>
      <c r="B43" s="635"/>
      <c r="C43" s="636"/>
      <c r="D43" s="636"/>
      <c r="E43" s="636"/>
      <c r="F43" s="636"/>
      <c r="G43" s="636"/>
      <c r="H43" s="636"/>
      <c r="I43" s="636"/>
      <c r="J43" s="636"/>
      <c r="K43" s="637"/>
      <c r="L43" s="496"/>
      <c r="M43" s="497"/>
      <c r="N43" s="497"/>
      <c r="O43" s="497"/>
      <c r="P43" s="497"/>
      <c r="Q43" s="497"/>
      <c r="R43" s="497"/>
      <c r="S43" s="497"/>
      <c r="T43" s="497"/>
      <c r="U43" s="497"/>
      <c r="V43" s="498"/>
      <c r="W43" s="496"/>
      <c r="X43" s="497"/>
      <c r="Y43" s="497"/>
      <c r="Z43" s="497"/>
      <c r="AA43" s="497"/>
      <c r="AB43" s="497"/>
      <c r="AC43" s="497"/>
      <c r="AD43" s="497"/>
      <c r="AE43" s="497"/>
      <c r="AF43" s="497"/>
      <c r="AG43" s="498"/>
      <c r="AH43" s="57"/>
      <c r="AI43" s="58"/>
      <c r="AJ43" s="58"/>
      <c r="AK43" s="36"/>
    </row>
    <row r="44" spans="1:37" ht="13.5" customHeight="1">
      <c r="A44" s="36"/>
      <c r="B44" s="659" t="s">
        <v>100</v>
      </c>
      <c r="C44" s="660"/>
      <c r="D44" s="660"/>
      <c r="E44" s="660"/>
      <c r="F44" s="660"/>
      <c r="G44" s="660"/>
      <c r="H44" s="660"/>
      <c r="I44" s="660"/>
      <c r="J44" s="660"/>
      <c r="K44" s="661"/>
      <c r="L44" s="490"/>
      <c r="M44" s="491"/>
      <c r="N44" s="491"/>
      <c r="O44" s="491"/>
      <c r="P44" s="491"/>
      <c r="Q44" s="491"/>
      <c r="R44" s="491"/>
      <c r="S44" s="491"/>
      <c r="T44" s="491"/>
      <c r="U44" s="491"/>
      <c r="V44" s="492"/>
      <c r="W44" s="490"/>
      <c r="X44" s="491"/>
      <c r="Y44" s="491"/>
      <c r="Z44" s="491"/>
      <c r="AA44" s="491"/>
      <c r="AB44" s="491"/>
      <c r="AC44" s="491"/>
      <c r="AD44" s="491"/>
      <c r="AE44" s="491"/>
      <c r="AF44" s="491"/>
      <c r="AG44" s="492"/>
      <c r="AH44" s="57"/>
      <c r="AI44" s="58"/>
      <c r="AJ44" s="58"/>
      <c r="AK44" s="36"/>
    </row>
    <row r="45" spans="1:37" ht="13.5" customHeight="1">
      <c r="A45" s="36"/>
      <c r="B45" s="662"/>
      <c r="C45" s="663"/>
      <c r="D45" s="663"/>
      <c r="E45" s="663"/>
      <c r="F45" s="663"/>
      <c r="G45" s="663"/>
      <c r="H45" s="663"/>
      <c r="I45" s="663"/>
      <c r="J45" s="663"/>
      <c r="K45" s="664"/>
      <c r="L45" s="493"/>
      <c r="M45" s="494"/>
      <c r="N45" s="494"/>
      <c r="O45" s="494"/>
      <c r="P45" s="494"/>
      <c r="Q45" s="494"/>
      <c r="R45" s="494"/>
      <c r="S45" s="494"/>
      <c r="T45" s="494"/>
      <c r="U45" s="494"/>
      <c r="V45" s="495"/>
      <c r="W45" s="493"/>
      <c r="X45" s="494"/>
      <c r="Y45" s="494"/>
      <c r="Z45" s="494"/>
      <c r="AA45" s="494"/>
      <c r="AB45" s="494"/>
      <c r="AC45" s="494"/>
      <c r="AD45" s="494"/>
      <c r="AE45" s="494"/>
      <c r="AF45" s="494"/>
      <c r="AG45" s="495"/>
      <c r="AH45" s="57"/>
      <c r="AI45" s="58"/>
      <c r="AJ45" s="58"/>
      <c r="AK45" s="36"/>
    </row>
    <row r="46" spans="1:37" ht="13.5" customHeight="1">
      <c r="A46" s="36"/>
      <c r="B46" s="662"/>
      <c r="C46" s="663"/>
      <c r="D46" s="663"/>
      <c r="E46" s="663"/>
      <c r="F46" s="663"/>
      <c r="G46" s="663"/>
      <c r="H46" s="663"/>
      <c r="I46" s="663"/>
      <c r="J46" s="663"/>
      <c r="K46" s="664"/>
      <c r="L46" s="493"/>
      <c r="M46" s="494"/>
      <c r="N46" s="494"/>
      <c r="O46" s="494"/>
      <c r="P46" s="494"/>
      <c r="Q46" s="494"/>
      <c r="R46" s="494"/>
      <c r="S46" s="494"/>
      <c r="T46" s="494"/>
      <c r="U46" s="494"/>
      <c r="V46" s="495"/>
      <c r="W46" s="493"/>
      <c r="X46" s="494"/>
      <c r="Y46" s="494"/>
      <c r="Z46" s="494"/>
      <c r="AA46" s="494"/>
      <c r="AB46" s="494"/>
      <c r="AC46" s="494"/>
      <c r="AD46" s="494"/>
      <c r="AE46" s="494"/>
      <c r="AF46" s="494"/>
      <c r="AG46" s="495"/>
      <c r="AH46" s="57"/>
      <c r="AI46" s="58"/>
      <c r="AJ46" s="58"/>
      <c r="AK46" s="36"/>
    </row>
    <row r="47" spans="1:37" ht="13.5" customHeight="1">
      <c r="A47" s="36"/>
      <c r="B47" s="665"/>
      <c r="C47" s="666"/>
      <c r="D47" s="666"/>
      <c r="E47" s="666"/>
      <c r="F47" s="666"/>
      <c r="G47" s="666"/>
      <c r="H47" s="666"/>
      <c r="I47" s="666"/>
      <c r="J47" s="666"/>
      <c r="K47" s="667"/>
      <c r="L47" s="496"/>
      <c r="M47" s="497"/>
      <c r="N47" s="497"/>
      <c r="O47" s="497"/>
      <c r="P47" s="497"/>
      <c r="Q47" s="497"/>
      <c r="R47" s="497"/>
      <c r="S47" s="497"/>
      <c r="T47" s="497"/>
      <c r="U47" s="497"/>
      <c r="V47" s="498"/>
      <c r="W47" s="496"/>
      <c r="X47" s="497"/>
      <c r="Y47" s="497"/>
      <c r="Z47" s="497"/>
      <c r="AA47" s="497"/>
      <c r="AB47" s="497"/>
      <c r="AC47" s="497"/>
      <c r="AD47" s="497"/>
      <c r="AE47" s="497"/>
      <c r="AF47" s="497"/>
      <c r="AG47" s="498"/>
      <c r="AH47" s="57"/>
      <c r="AI47" s="58"/>
      <c r="AJ47" s="58"/>
      <c r="AK47" s="36"/>
    </row>
    <row r="48" spans="1:37" ht="13.5" customHeight="1">
      <c r="A48" s="36"/>
      <c r="B48" s="659" t="s">
        <v>101</v>
      </c>
      <c r="C48" s="660"/>
      <c r="D48" s="660"/>
      <c r="E48" s="660"/>
      <c r="F48" s="660"/>
      <c r="G48" s="660"/>
      <c r="H48" s="660"/>
      <c r="I48" s="660"/>
      <c r="J48" s="660"/>
      <c r="K48" s="661"/>
      <c r="L48" s="490"/>
      <c r="M48" s="491"/>
      <c r="N48" s="491"/>
      <c r="O48" s="491"/>
      <c r="P48" s="491"/>
      <c r="Q48" s="491"/>
      <c r="R48" s="491"/>
      <c r="S48" s="491"/>
      <c r="T48" s="491"/>
      <c r="U48" s="491"/>
      <c r="V48" s="492"/>
      <c r="W48" s="490"/>
      <c r="X48" s="491"/>
      <c r="Y48" s="491"/>
      <c r="Z48" s="491"/>
      <c r="AA48" s="491"/>
      <c r="AB48" s="491"/>
      <c r="AC48" s="491"/>
      <c r="AD48" s="491"/>
      <c r="AE48" s="491"/>
      <c r="AF48" s="491"/>
      <c r="AG48" s="492"/>
      <c r="AH48" s="57"/>
      <c r="AI48" s="58"/>
      <c r="AJ48" s="58"/>
      <c r="AK48" s="36"/>
    </row>
    <row r="49" spans="1:37" ht="13.5" customHeight="1">
      <c r="A49" s="36"/>
      <c r="B49" s="662"/>
      <c r="C49" s="663"/>
      <c r="D49" s="663"/>
      <c r="E49" s="663"/>
      <c r="F49" s="663"/>
      <c r="G49" s="663"/>
      <c r="H49" s="663"/>
      <c r="I49" s="663"/>
      <c r="J49" s="663"/>
      <c r="K49" s="664"/>
      <c r="L49" s="493"/>
      <c r="M49" s="494"/>
      <c r="N49" s="494"/>
      <c r="O49" s="494"/>
      <c r="P49" s="494"/>
      <c r="Q49" s="494"/>
      <c r="R49" s="494"/>
      <c r="S49" s="494"/>
      <c r="T49" s="494"/>
      <c r="U49" s="494"/>
      <c r="V49" s="495"/>
      <c r="W49" s="493"/>
      <c r="X49" s="494"/>
      <c r="Y49" s="494"/>
      <c r="Z49" s="494"/>
      <c r="AA49" s="494"/>
      <c r="AB49" s="494"/>
      <c r="AC49" s="494"/>
      <c r="AD49" s="494"/>
      <c r="AE49" s="494"/>
      <c r="AF49" s="494"/>
      <c r="AG49" s="495"/>
      <c r="AH49" s="57"/>
      <c r="AI49" s="58"/>
      <c r="AJ49" s="58"/>
      <c r="AK49" s="36"/>
    </row>
    <row r="50" spans="1:37" ht="13.5" customHeight="1">
      <c r="A50" s="36"/>
      <c r="B50" s="662"/>
      <c r="C50" s="663"/>
      <c r="D50" s="663"/>
      <c r="E50" s="663"/>
      <c r="F50" s="663"/>
      <c r="G50" s="663"/>
      <c r="H50" s="663"/>
      <c r="I50" s="663"/>
      <c r="J50" s="663"/>
      <c r="K50" s="664"/>
      <c r="L50" s="493"/>
      <c r="M50" s="494"/>
      <c r="N50" s="494"/>
      <c r="O50" s="494"/>
      <c r="P50" s="494"/>
      <c r="Q50" s="494"/>
      <c r="R50" s="494"/>
      <c r="S50" s="494"/>
      <c r="T50" s="494"/>
      <c r="U50" s="494"/>
      <c r="V50" s="495"/>
      <c r="W50" s="493"/>
      <c r="X50" s="494"/>
      <c r="Y50" s="494"/>
      <c r="Z50" s="494"/>
      <c r="AA50" s="494"/>
      <c r="AB50" s="494"/>
      <c r="AC50" s="494"/>
      <c r="AD50" s="494"/>
      <c r="AE50" s="494"/>
      <c r="AF50" s="494"/>
      <c r="AG50" s="495"/>
      <c r="AH50" s="57"/>
      <c r="AI50" s="58"/>
      <c r="AJ50" s="58"/>
      <c r="AK50" s="36"/>
    </row>
    <row r="51" spans="1:37" ht="13.5" customHeight="1">
      <c r="A51" s="36"/>
      <c r="B51" s="665"/>
      <c r="C51" s="666"/>
      <c r="D51" s="666"/>
      <c r="E51" s="666"/>
      <c r="F51" s="666"/>
      <c r="G51" s="666"/>
      <c r="H51" s="666"/>
      <c r="I51" s="666"/>
      <c r="J51" s="666"/>
      <c r="K51" s="667"/>
      <c r="L51" s="496"/>
      <c r="M51" s="497"/>
      <c r="N51" s="497"/>
      <c r="O51" s="497"/>
      <c r="P51" s="497"/>
      <c r="Q51" s="497"/>
      <c r="R51" s="497"/>
      <c r="S51" s="497"/>
      <c r="T51" s="497"/>
      <c r="U51" s="497"/>
      <c r="V51" s="498"/>
      <c r="W51" s="496"/>
      <c r="X51" s="497"/>
      <c r="Y51" s="497"/>
      <c r="Z51" s="497"/>
      <c r="AA51" s="497"/>
      <c r="AB51" s="497"/>
      <c r="AC51" s="497"/>
      <c r="AD51" s="497"/>
      <c r="AE51" s="497"/>
      <c r="AF51" s="497"/>
      <c r="AG51" s="498"/>
      <c r="AH51" s="57"/>
      <c r="AI51" s="58"/>
      <c r="AJ51" s="58"/>
      <c r="AK51" s="36"/>
    </row>
    <row r="52" spans="1:37" ht="13.5" customHeight="1">
      <c r="B52" s="48" t="s">
        <v>102</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spans="1:37" ht="13.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4" spans="1:37" s="36" customFormat="1" ht="13.5" customHeight="1"/>
    <row r="55" spans="1:37" s="36" customFormat="1" ht="13.5" customHeight="1"/>
    <row r="56" spans="1:37" s="36" customFormat="1" ht="13.5" customHeight="1"/>
    <row r="57" spans="1:37" s="36" customFormat="1" ht="13.5" customHeight="1"/>
    <row r="58" spans="1:37" s="36" customFormat="1" ht="13.5" customHeight="1"/>
    <row r="59" spans="1:37" s="36" customFormat="1" ht="13.5" customHeight="1"/>
    <row r="60" spans="1:37" ht="13.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1:37" ht="13.5" customHeight="1"/>
  </sheetData>
  <sheetProtection algorithmName="SHA-512" hashValue="Hmf+Dv7vx5B8DJQhI5iUjrA6japTB8RnB/l3cB9CwbrHwMnD/QshaUWeM5IIdYkAFGfaAj8AisZVgcafON+d/g==" saltValue="L4acHXpmA75kxSI7TmrqyQ==" spinCount="100000" sheet="1" selectLockedCells="1"/>
  <mergeCells count="35">
    <mergeCell ref="B48:K51"/>
    <mergeCell ref="L48:V51"/>
    <mergeCell ref="W48:AG51"/>
    <mergeCell ref="B40:K43"/>
    <mergeCell ref="L40:V43"/>
    <mergeCell ref="W40:AG43"/>
    <mergeCell ref="B44:K47"/>
    <mergeCell ref="L44:V47"/>
    <mergeCell ref="W44:AG47"/>
    <mergeCell ref="B36:K39"/>
    <mergeCell ref="L36:V39"/>
    <mergeCell ref="W36:AG39"/>
    <mergeCell ref="B22:AG22"/>
    <mergeCell ref="B24:I26"/>
    <mergeCell ref="J24:U26"/>
    <mergeCell ref="V24:AG26"/>
    <mergeCell ref="B27:I29"/>
    <mergeCell ref="J27:AG29"/>
    <mergeCell ref="B30:I32"/>
    <mergeCell ref="J30:AG32"/>
    <mergeCell ref="B34:K35"/>
    <mergeCell ref="L34:V35"/>
    <mergeCell ref="X34:AG35"/>
    <mergeCell ref="B18:AG21"/>
    <mergeCell ref="Y2:AA2"/>
    <mergeCell ref="AB2:AI2"/>
    <mergeCell ref="Q7:T8"/>
    <mergeCell ref="U7:AG8"/>
    <mergeCell ref="Q9:T10"/>
    <mergeCell ref="U9:AG10"/>
    <mergeCell ref="Q11:T12"/>
    <mergeCell ref="U11:AG12"/>
    <mergeCell ref="AH11:AI12"/>
    <mergeCell ref="A15:AI15"/>
    <mergeCell ref="A16:AI16"/>
  </mergeCells>
  <phoneticPr fontId="1"/>
  <conditionalFormatting sqref="U7:AG8">
    <cfRule type="expression" dxfId="285" priority="14">
      <formula>$U$7&lt;&gt;""</formula>
    </cfRule>
  </conditionalFormatting>
  <conditionalFormatting sqref="U9:AG10">
    <cfRule type="expression" dxfId="284" priority="13">
      <formula>$U$9&lt;&gt;""</formula>
    </cfRule>
  </conditionalFormatting>
  <conditionalFormatting sqref="U11:AG12">
    <cfRule type="expression" dxfId="283" priority="12">
      <formula>$U$11&lt;&gt;""</formula>
    </cfRule>
  </conditionalFormatting>
  <conditionalFormatting sqref="J24:U26">
    <cfRule type="expression" dxfId="282" priority="11">
      <formula>$J$24&lt;&gt;""</formula>
    </cfRule>
  </conditionalFormatting>
  <conditionalFormatting sqref="J30:AG32">
    <cfRule type="expression" dxfId="281" priority="10">
      <formula>$J$30&lt;&gt;""</formula>
    </cfRule>
  </conditionalFormatting>
  <conditionalFormatting sqref="L36:V39">
    <cfRule type="expression" dxfId="280" priority="9">
      <formula>$L$36&lt;&gt;""</formula>
    </cfRule>
  </conditionalFormatting>
  <conditionalFormatting sqref="L40:V43">
    <cfRule type="expression" dxfId="279" priority="8">
      <formula>$L$40&lt;&gt;""</formula>
    </cfRule>
  </conditionalFormatting>
  <conditionalFormatting sqref="L44:V47">
    <cfRule type="expression" dxfId="278" priority="7">
      <formula>$L$44&lt;&gt;""</formula>
    </cfRule>
  </conditionalFormatting>
  <conditionalFormatting sqref="L48:V51">
    <cfRule type="expression" dxfId="277" priority="6">
      <formula>$L$48&lt;&gt;""</formula>
    </cfRule>
  </conditionalFormatting>
  <conditionalFormatting sqref="W36:AG39">
    <cfRule type="expression" dxfId="276" priority="5">
      <formula>$W$36&lt;&gt;""</formula>
    </cfRule>
  </conditionalFormatting>
  <conditionalFormatting sqref="W40:AG43">
    <cfRule type="expression" dxfId="275" priority="4">
      <formula>$W$40&lt;&gt;""</formula>
    </cfRule>
  </conditionalFormatting>
  <conditionalFormatting sqref="W44:AG47">
    <cfRule type="expression" dxfId="274" priority="3">
      <formula>$W$44&lt;&gt;""</formula>
    </cfRule>
  </conditionalFormatting>
  <conditionalFormatting sqref="W48:AG51">
    <cfRule type="expression" dxfId="273" priority="2">
      <formula>$W$48&lt;&gt;""</formula>
    </cfRule>
  </conditionalFormatting>
  <conditionalFormatting sqref="J27:AG29">
    <cfRule type="expression" dxfId="272" priority="1">
      <formula>$AJ$30&gt;0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22860</xdr:colOff>
                    <xdr:row>26</xdr:row>
                    <xdr:rowOff>22860</xdr:rowOff>
                  </from>
                  <to>
                    <xdr:col>19</xdr:col>
                    <xdr:colOff>68580</xdr:colOff>
                    <xdr:row>29</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24</xdr:col>
                    <xdr:colOff>22860</xdr:colOff>
                    <xdr:row>26</xdr:row>
                    <xdr:rowOff>22860</xdr:rowOff>
                  </from>
                  <to>
                    <xdr:col>29</xdr:col>
                    <xdr:colOff>175260</xdr:colOff>
                    <xdr:row>29</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S79"/>
  <sheetViews>
    <sheetView showGridLines="0" view="pageBreakPreview" zoomScaleNormal="100" zoomScaleSheetLayoutView="100" workbookViewId="0">
      <selection activeCell="J26" sqref="J26:U28"/>
    </sheetView>
  </sheetViews>
  <sheetFormatPr defaultRowHeight="13.2"/>
  <cols>
    <col min="1" max="20" width="2.59765625" style="134" customWidth="1"/>
    <col min="21" max="27" width="2.59765625" style="135" customWidth="1"/>
    <col min="28" max="35" width="2.59765625" style="134" customWidth="1"/>
    <col min="36" max="36" width="9" style="134" hidden="1" customWidth="1"/>
    <col min="37" max="263" width="9" style="134"/>
    <col min="264" max="264" width="2.5" style="134" customWidth="1"/>
    <col min="265" max="265" width="2.19921875" style="134" customWidth="1"/>
    <col min="266" max="266" width="1.09765625" style="134" customWidth="1"/>
    <col min="267" max="267" width="22.59765625" style="134" customWidth="1"/>
    <col min="268" max="268" width="1.19921875" style="134" customWidth="1"/>
    <col min="269" max="270" width="11.69921875" style="134" customWidth="1"/>
    <col min="271" max="271" width="1.69921875" style="134" customWidth="1"/>
    <col min="272" max="272" width="6.69921875" style="134" customWidth="1"/>
    <col min="273" max="273" width="4.5" style="134" customWidth="1"/>
    <col min="274" max="274" width="3.59765625" style="134" customWidth="1"/>
    <col min="275" max="275" width="0.69921875" style="134" customWidth="1"/>
    <col min="276" max="276" width="3.19921875" style="134" customWidth="1"/>
    <col min="277" max="277" width="3.59765625" style="134" customWidth="1"/>
    <col min="278" max="278" width="3" style="134" customWidth="1"/>
    <col min="279" max="279" width="3.59765625" style="134" customWidth="1"/>
    <col min="280" max="280" width="3.09765625" style="134" customWidth="1"/>
    <col min="281" max="281" width="1.69921875" style="134" customWidth="1"/>
    <col min="282" max="283" width="2.19921875" style="134" customWidth="1"/>
    <col min="284" max="284" width="7.19921875" style="134" customWidth="1"/>
    <col min="285" max="519" width="9" style="134"/>
    <col min="520" max="520" width="2.5" style="134" customWidth="1"/>
    <col min="521" max="521" width="2.19921875" style="134" customWidth="1"/>
    <col min="522" max="522" width="1.09765625" style="134" customWidth="1"/>
    <col min="523" max="523" width="22.59765625" style="134" customWidth="1"/>
    <col min="524" max="524" width="1.19921875" style="134" customWidth="1"/>
    <col min="525" max="526" width="11.69921875" style="134" customWidth="1"/>
    <col min="527" max="527" width="1.69921875" style="134" customWidth="1"/>
    <col min="528" max="528" width="6.69921875" style="134" customWidth="1"/>
    <col min="529" max="529" width="4.5" style="134" customWidth="1"/>
    <col min="530" max="530" width="3.59765625" style="134" customWidth="1"/>
    <col min="531" max="531" width="0.69921875" style="134" customWidth="1"/>
    <col min="532" max="532" width="3.19921875" style="134" customWidth="1"/>
    <col min="533" max="533" width="3.59765625" style="134" customWidth="1"/>
    <col min="534" max="534" width="3" style="134" customWidth="1"/>
    <col min="535" max="535" width="3.59765625" style="134" customWidth="1"/>
    <col min="536" max="536" width="3.09765625" style="134" customWidth="1"/>
    <col min="537" max="537" width="1.69921875" style="134" customWidth="1"/>
    <col min="538" max="539" width="2.19921875" style="134" customWidth="1"/>
    <col min="540" max="540" width="7.19921875" style="134" customWidth="1"/>
    <col min="541" max="775" width="9" style="134"/>
    <col min="776" max="776" width="2.5" style="134" customWidth="1"/>
    <col min="777" max="777" width="2.19921875" style="134" customWidth="1"/>
    <col min="778" max="778" width="1.09765625" style="134" customWidth="1"/>
    <col min="779" max="779" width="22.59765625" style="134" customWidth="1"/>
    <col min="780" max="780" width="1.19921875" style="134" customWidth="1"/>
    <col min="781" max="782" width="11.69921875" style="134" customWidth="1"/>
    <col min="783" max="783" width="1.69921875" style="134" customWidth="1"/>
    <col min="784" max="784" width="6.69921875" style="134" customWidth="1"/>
    <col min="785" max="785" width="4.5" style="134" customWidth="1"/>
    <col min="786" max="786" width="3.59765625" style="134" customWidth="1"/>
    <col min="787" max="787" width="0.69921875" style="134" customWidth="1"/>
    <col min="788" max="788" width="3.19921875" style="134" customWidth="1"/>
    <col min="789" max="789" width="3.59765625" style="134" customWidth="1"/>
    <col min="790" max="790" width="3" style="134" customWidth="1"/>
    <col min="791" max="791" width="3.59765625" style="134" customWidth="1"/>
    <col min="792" max="792" width="3.09765625" style="134" customWidth="1"/>
    <col min="793" max="793" width="1.69921875" style="134" customWidth="1"/>
    <col min="794" max="795" width="2.19921875" style="134" customWidth="1"/>
    <col min="796" max="796" width="7.19921875" style="134" customWidth="1"/>
    <col min="797" max="1031" width="9" style="134"/>
    <col min="1032" max="1032" width="2.5" style="134" customWidth="1"/>
    <col min="1033" max="1033" width="2.19921875" style="134" customWidth="1"/>
    <col min="1034" max="1034" width="1.09765625" style="134" customWidth="1"/>
    <col min="1035" max="1035" width="22.59765625" style="134" customWidth="1"/>
    <col min="1036" max="1036" width="1.19921875" style="134" customWidth="1"/>
    <col min="1037" max="1038" width="11.69921875" style="134" customWidth="1"/>
    <col min="1039" max="1039" width="1.69921875" style="134" customWidth="1"/>
    <col min="1040" max="1040" width="6.69921875" style="134" customWidth="1"/>
    <col min="1041" max="1041" width="4.5" style="134" customWidth="1"/>
    <col min="1042" max="1042" width="3.59765625" style="134" customWidth="1"/>
    <col min="1043" max="1043" width="0.69921875" style="134" customWidth="1"/>
    <col min="1044" max="1044" width="3.19921875" style="134" customWidth="1"/>
    <col min="1045" max="1045" width="3.59765625" style="134" customWidth="1"/>
    <col min="1046" max="1046" width="3" style="134" customWidth="1"/>
    <col min="1047" max="1047" width="3.59765625" style="134" customWidth="1"/>
    <col min="1048" max="1048" width="3.09765625" style="134" customWidth="1"/>
    <col min="1049" max="1049" width="1.69921875" style="134" customWidth="1"/>
    <col min="1050" max="1051" width="2.19921875" style="134" customWidth="1"/>
    <col min="1052" max="1052" width="7.19921875" style="134" customWidth="1"/>
    <col min="1053" max="1287" width="9" style="134"/>
    <col min="1288" max="1288" width="2.5" style="134" customWidth="1"/>
    <col min="1289" max="1289" width="2.19921875" style="134" customWidth="1"/>
    <col min="1290" max="1290" width="1.09765625" style="134" customWidth="1"/>
    <col min="1291" max="1291" width="22.59765625" style="134" customWidth="1"/>
    <col min="1292" max="1292" width="1.19921875" style="134" customWidth="1"/>
    <col min="1293" max="1294" width="11.69921875" style="134" customWidth="1"/>
    <col min="1295" max="1295" width="1.69921875" style="134" customWidth="1"/>
    <col min="1296" max="1296" width="6.69921875" style="134" customWidth="1"/>
    <col min="1297" max="1297" width="4.5" style="134" customWidth="1"/>
    <col min="1298" max="1298" width="3.59765625" style="134" customWidth="1"/>
    <col min="1299" max="1299" width="0.69921875" style="134" customWidth="1"/>
    <col min="1300" max="1300" width="3.19921875" style="134" customWidth="1"/>
    <col min="1301" max="1301" width="3.59765625" style="134" customWidth="1"/>
    <col min="1302" max="1302" width="3" style="134" customWidth="1"/>
    <col min="1303" max="1303" width="3.59765625" style="134" customWidth="1"/>
    <col min="1304" max="1304" width="3.09765625" style="134" customWidth="1"/>
    <col min="1305" max="1305" width="1.69921875" style="134" customWidth="1"/>
    <col min="1306" max="1307" width="2.19921875" style="134" customWidth="1"/>
    <col min="1308" max="1308" width="7.19921875" style="134" customWidth="1"/>
    <col min="1309" max="1543" width="9" style="134"/>
    <col min="1544" max="1544" width="2.5" style="134" customWidth="1"/>
    <col min="1545" max="1545" width="2.19921875" style="134" customWidth="1"/>
    <col min="1546" max="1546" width="1.09765625" style="134" customWidth="1"/>
    <col min="1547" max="1547" width="22.59765625" style="134" customWidth="1"/>
    <col min="1548" max="1548" width="1.19921875" style="134" customWidth="1"/>
    <col min="1549" max="1550" width="11.69921875" style="134" customWidth="1"/>
    <col min="1551" max="1551" width="1.69921875" style="134" customWidth="1"/>
    <col min="1552" max="1552" width="6.69921875" style="134" customWidth="1"/>
    <col min="1553" max="1553" width="4.5" style="134" customWidth="1"/>
    <col min="1554" max="1554" width="3.59765625" style="134" customWidth="1"/>
    <col min="1555" max="1555" width="0.69921875" style="134" customWidth="1"/>
    <col min="1556" max="1556" width="3.19921875" style="134" customWidth="1"/>
    <col min="1557" max="1557" width="3.59765625" style="134" customWidth="1"/>
    <col min="1558" max="1558" width="3" style="134" customWidth="1"/>
    <col min="1559" max="1559" width="3.59765625" style="134" customWidth="1"/>
    <col min="1560" max="1560" width="3.09765625" style="134" customWidth="1"/>
    <col min="1561" max="1561" width="1.69921875" style="134" customWidth="1"/>
    <col min="1562" max="1563" width="2.19921875" style="134" customWidth="1"/>
    <col min="1564" max="1564" width="7.19921875" style="134" customWidth="1"/>
    <col min="1565" max="1799" width="9" style="134"/>
    <col min="1800" max="1800" width="2.5" style="134" customWidth="1"/>
    <col min="1801" max="1801" width="2.19921875" style="134" customWidth="1"/>
    <col min="1802" max="1802" width="1.09765625" style="134" customWidth="1"/>
    <col min="1803" max="1803" width="22.59765625" style="134" customWidth="1"/>
    <col min="1804" max="1804" width="1.19921875" style="134" customWidth="1"/>
    <col min="1805" max="1806" width="11.69921875" style="134" customWidth="1"/>
    <col min="1807" max="1807" width="1.69921875" style="134" customWidth="1"/>
    <col min="1808" max="1808" width="6.69921875" style="134" customWidth="1"/>
    <col min="1809" max="1809" width="4.5" style="134" customWidth="1"/>
    <col min="1810" max="1810" width="3.59765625" style="134" customWidth="1"/>
    <col min="1811" max="1811" width="0.69921875" style="134" customWidth="1"/>
    <col min="1812" max="1812" width="3.19921875" style="134" customWidth="1"/>
    <col min="1813" max="1813" width="3.59765625" style="134" customWidth="1"/>
    <col min="1814" max="1814" width="3" style="134" customWidth="1"/>
    <col min="1815" max="1815" width="3.59765625" style="134" customWidth="1"/>
    <col min="1816" max="1816" width="3.09765625" style="134" customWidth="1"/>
    <col min="1817" max="1817" width="1.69921875" style="134" customWidth="1"/>
    <col min="1818" max="1819" width="2.19921875" style="134" customWidth="1"/>
    <col min="1820" max="1820" width="7.19921875" style="134" customWidth="1"/>
    <col min="1821" max="2055" width="9" style="134"/>
    <col min="2056" max="2056" width="2.5" style="134" customWidth="1"/>
    <col min="2057" max="2057" width="2.19921875" style="134" customWidth="1"/>
    <col min="2058" max="2058" width="1.09765625" style="134" customWidth="1"/>
    <col min="2059" max="2059" width="22.59765625" style="134" customWidth="1"/>
    <col min="2060" max="2060" width="1.19921875" style="134" customWidth="1"/>
    <col min="2061" max="2062" width="11.69921875" style="134" customWidth="1"/>
    <col min="2063" max="2063" width="1.69921875" style="134" customWidth="1"/>
    <col min="2064" max="2064" width="6.69921875" style="134" customWidth="1"/>
    <col min="2065" max="2065" width="4.5" style="134" customWidth="1"/>
    <col min="2066" max="2066" width="3.59765625" style="134" customWidth="1"/>
    <col min="2067" max="2067" width="0.69921875" style="134" customWidth="1"/>
    <col min="2068" max="2068" width="3.19921875" style="134" customWidth="1"/>
    <col min="2069" max="2069" width="3.59765625" style="134" customWidth="1"/>
    <col min="2070" max="2070" width="3" style="134" customWidth="1"/>
    <col min="2071" max="2071" width="3.59765625" style="134" customWidth="1"/>
    <col min="2072" max="2072" width="3.09765625" style="134" customWidth="1"/>
    <col min="2073" max="2073" width="1.69921875" style="134" customWidth="1"/>
    <col min="2074" max="2075" width="2.19921875" style="134" customWidth="1"/>
    <col min="2076" max="2076" width="7.19921875" style="134" customWidth="1"/>
    <col min="2077" max="2311" width="9" style="134"/>
    <col min="2312" max="2312" width="2.5" style="134" customWidth="1"/>
    <col min="2313" max="2313" width="2.19921875" style="134" customWidth="1"/>
    <col min="2314" max="2314" width="1.09765625" style="134" customWidth="1"/>
    <col min="2315" max="2315" width="22.59765625" style="134" customWidth="1"/>
    <col min="2316" max="2316" width="1.19921875" style="134" customWidth="1"/>
    <col min="2317" max="2318" width="11.69921875" style="134" customWidth="1"/>
    <col min="2319" max="2319" width="1.69921875" style="134" customWidth="1"/>
    <col min="2320" max="2320" width="6.69921875" style="134" customWidth="1"/>
    <col min="2321" max="2321" width="4.5" style="134" customWidth="1"/>
    <col min="2322" max="2322" width="3.59765625" style="134" customWidth="1"/>
    <col min="2323" max="2323" width="0.69921875" style="134" customWidth="1"/>
    <col min="2324" max="2324" width="3.19921875" style="134" customWidth="1"/>
    <col min="2325" max="2325" width="3.59765625" style="134" customWidth="1"/>
    <col min="2326" max="2326" width="3" style="134" customWidth="1"/>
    <col min="2327" max="2327" width="3.59765625" style="134" customWidth="1"/>
    <col min="2328" max="2328" width="3.09765625" style="134" customWidth="1"/>
    <col min="2329" max="2329" width="1.69921875" style="134" customWidth="1"/>
    <col min="2330" max="2331" width="2.19921875" style="134" customWidth="1"/>
    <col min="2332" max="2332" width="7.19921875" style="134" customWidth="1"/>
    <col min="2333" max="2567" width="9" style="134"/>
    <col min="2568" max="2568" width="2.5" style="134" customWidth="1"/>
    <col min="2569" max="2569" width="2.19921875" style="134" customWidth="1"/>
    <col min="2570" max="2570" width="1.09765625" style="134" customWidth="1"/>
    <col min="2571" max="2571" width="22.59765625" style="134" customWidth="1"/>
    <col min="2572" max="2572" width="1.19921875" style="134" customWidth="1"/>
    <col min="2573" max="2574" width="11.69921875" style="134" customWidth="1"/>
    <col min="2575" max="2575" width="1.69921875" style="134" customWidth="1"/>
    <col min="2576" max="2576" width="6.69921875" style="134" customWidth="1"/>
    <col min="2577" max="2577" width="4.5" style="134" customWidth="1"/>
    <col min="2578" max="2578" width="3.59765625" style="134" customWidth="1"/>
    <col min="2579" max="2579" width="0.69921875" style="134" customWidth="1"/>
    <col min="2580" max="2580" width="3.19921875" style="134" customWidth="1"/>
    <col min="2581" max="2581" width="3.59765625" style="134" customWidth="1"/>
    <col min="2582" max="2582" width="3" style="134" customWidth="1"/>
    <col min="2583" max="2583" width="3.59765625" style="134" customWidth="1"/>
    <col min="2584" max="2584" width="3.09765625" style="134" customWidth="1"/>
    <col min="2585" max="2585" width="1.69921875" style="134" customWidth="1"/>
    <col min="2586" max="2587" width="2.19921875" style="134" customWidth="1"/>
    <col min="2588" max="2588" width="7.19921875" style="134" customWidth="1"/>
    <col min="2589" max="2823" width="9" style="134"/>
    <col min="2824" max="2824" width="2.5" style="134" customWidth="1"/>
    <col min="2825" max="2825" width="2.19921875" style="134" customWidth="1"/>
    <col min="2826" max="2826" width="1.09765625" style="134" customWidth="1"/>
    <col min="2827" max="2827" width="22.59765625" style="134" customWidth="1"/>
    <col min="2828" max="2828" width="1.19921875" style="134" customWidth="1"/>
    <col min="2829" max="2830" width="11.69921875" style="134" customWidth="1"/>
    <col min="2831" max="2831" width="1.69921875" style="134" customWidth="1"/>
    <col min="2832" max="2832" width="6.69921875" style="134" customWidth="1"/>
    <col min="2833" max="2833" width="4.5" style="134" customWidth="1"/>
    <col min="2834" max="2834" width="3.59765625" style="134" customWidth="1"/>
    <col min="2835" max="2835" width="0.69921875" style="134" customWidth="1"/>
    <col min="2836" max="2836" width="3.19921875" style="134" customWidth="1"/>
    <col min="2837" max="2837" width="3.59765625" style="134" customWidth="1"/>
    <col min="2838" max="2838" width="3" style="134" customWidth="1"/>
    <col min="2839" max="2839" width="3.59765625" style="134" customWidth="1"/>
    <col min="2840" max="2840" width="3.09765625" style="134" customWidth="1"/>
    <col min="2841" max="2841" width="1.69921875" style="134" customWidth="1"/>
    <col min="2842" max="2843" width="2.19921875" style="134" customWidth="1"/>
    <col min="2844" max="2844" width="7.19921875" style="134" customWidth="1"/>
    <col min="2845" max="3079" width="9" style="134"/>
    <col min="3080" max="3080" width="2.5" style="134" customWidth="1"/>
    <col min="3081" max="3081" width="2.19921875" style="134" customWidth="1"/>
    <col min="3082" max="3082" width="1.09765625" style="134" customWidth="1"/>
    <col min="3083" max="3083" width="22.59765625" style="134" customWidth="1"/>
    <col min="3084" max="3084" width="1.19921875" style="134" customWidth="1"/>
    <col min="3085" max="3086" width="11.69921875" style="134" customWidth="1"/>
    <col min="3087" max="3087" width="1.69921875" style="134" customWidth="1"/>
    <col min="3088" max="3088" width="6.69921875" style="134" customWidth="1"/>
    <col min="3089" max="3089" width="4.5" style="134" customWidth="1"/>
    <col min="3090" max="3090" width="3.59765625" style="134" customWidth="1"/>
    <col min="3091" max="3091" width="0.69921875" style="134" customWidth="1"/>
    <col min="3092" max="3092" width="3.19921875" style="134" customWidth="1"/>
    <col min="3093" max="3093" width="3.59765625" style="134" customWidth="1"/>
    <col min="3094" max="3094" width="3" style="134" customWidth="1"/>
    <col min="3095" max="3095" width="3.59765625" style="134" customWidth="1"/>
    <col min="3096" max="3096" width="3.09765625" style="134" customWidth="1"/>
    <col min="3097" max="3097" width="1.69921875" style="134" customWidth="1"/>
    <col min="3098" max="3099" width="2.19921875" style="134" customWidth="1"/>
    <col min="3100" max="3100" width="7.19921875" style="134" customWidth="1"/>
    <col min="3101" max="3335" width="9" style="134"/>
    <col min="3336" max="3336" width="2.5" style="134" customWidth="1"/>
    <col min="3337" max="3337" width="2.19921875" style="134" customWidth="1"/>
    <col min="3338" max="3338" width="1.09765625" style="134" customWidth="1"/>
    <col min="3339" max="3339" width="22.59765625" style="134" customWidth="1"/>
    <col min="3340" max="3340" width="1.19921875" style="134" customWidth="1"/>
    <col min="3341" max="3342" width="11.69921875" style="134" customWidth="1"/>
    <col min="3343" max="3343" width="1.69921875" style="134" customWidth="1"/>
    <col min="3344" max="3344" width="6.69921875" style="134" customWidth="1"/>
    <col min="3345" max="3345" width="4.5" style="134" customWidth="1"/>
    <col min="3346" max="3346" width="3.59765625" style="134" customWidth="1"/>
    <col min="3347" max="3347" width="0.69921875" style="134" customWidth="1"/>
    <col min="3348" max="3348" width="3.19921875" style="134" customWidth="1"/>
    <col min="3349" max="3349" width="3.59765625" style="134" customWidth="1"/>
    <col min="3350" max="3350" width="3" style="134" customWidth="1"/>
    <col min="3351" max="3351" width="3.59765625" style="134" customWidth="1"/>
    <col min="3352" max="3352" width="3.09765625" style="134" customWidth="1"/>
    <col min="3353" max="3353" width="1.69921875" style="134" customWidth="1"/>
    <col min="3354" max="3355" width="2.19921875" style="134" customWidth="1"/>
    <col min="3356" max="3356" width="7.19921875" style="134" customWidth="1"/>
    <col min="3357" max="3591" width="9" style="134"/>
    <col min="3592" max="3592" width="2.5" style="134" customWidth="1"/>
    <col min="3593" max="3593" width="2.19921875" style="134" customWidth="1"/>
    <col min="3594" max="3594" width="1.09765625" style="134" customWidth="1"/>
    <col min="3595" max="3595" width="22.59765625" style="134" customWidth="1"/>
    <col min="3596" max="3596" width="1.19921875" style="134" customWidth="1"/>
    <col min="3597" max="3598" width="11.69921875" style="134" customWidth="1"/>
    <col min="3599" max="3599" width="1.69921875" style="134" customWidth="1"/>
    <col min="3600" max="3600" width="6.69921875" style="134" customWidth="1"/>
    <col min="3601" max="3601" width="4.5" style="134" customWidth="1"/>
    <col min="3602" max="3602" width="3.59765625" style="134" customWidth="1"/>
    <col min="3603" max="3603" width="0.69921875" style="134" customWidth="1"/>
    <col min="3604" max="3604" width="3.19921875" style="134" customWidth="1"/>
    <col min="3605" max="3605" width="3.59765625" style="134" customWidth="1"/>
    <col min="3606" max="3606" width="3" style="134" customWidth="1"/>
    <col min="3607" max="3607" width="3.59765625" style="134" customWidth="1"/>
    <col min="3608" max="3608" width="3.09765625" style="134" customWidth="1"/>
    <col min="3609" max="3609" width="1.69921875" style="134" customWidth="1"/>
    <col min="3610" max="3611" width="2.19921875" style="134" customWidth="1"/>
    <col min="3612" max="3612" width="7.19921875" style="134" customWidth="1"/>
    <col min="3613" max="3847" width="9" style="134"/>
    <col min="3848" max="3848" width="2.5" style="134" customWidth="1"/>
    <col min="3849" max="3849" width="2.19921875" style="134" customWidth="1"/>
    <col min="3850" max="3850" width="1.09765625" style="134" customWidth="1"/>
    <col min="3851" max="3851" width="22.59765625" style="134" customWidth="1"/>
    <col min="3852" max="3852" width="1.19921875" style="134" customWidth="1"/>
    <col min="3853" max="3854" width="11.69921875" style="134" customWidth="1"/>
    <col min="3855" max="3855" width="1.69921875" style="134" customWidth="1"/>
    <col min="3856" max="3856" width="6.69921875" style="134" customWidth="1"/>
    <col min="3857" max="3857" width="4.5" style="134" customWidth="1"/>
    <col min="3858" max="3858" width="3.59765625" style="134" customWidth="1"/>
    <col min="3859" max="3859" width="0.69921875" style="134" customWidth="1"/>
    <col min="3860" max="3860" width="3.19921875" style="134" customWidth="1"/>
    <col min="3861" max="3861" width="3.59765625" style="134" customWidth="1"/>
    <col min="3862" max="3862" width="3" style="134" customWidth="1"/>
    <col min="3863" max="3863" width="3.59765625" style="134" customWidth="1"/>
    <col min="3864" max="3864" width="3.09765625" style="134" customWidth="1"/>
    <col min="3865" max="3865" width="1.69921875" style="134" customWidth="1"/>
    <col min="3866" max="3867" width="2.19921875" style="134" customWidth="1"/>
    <col min="3868" max="3868" width="7.19921875" style="134" customWidth="1"/>
    <col min="3869" max="4103" width="9" style="134"/>
    <col min="4104" max="4104" width="2.5" style="134" customWidth="1"/>
    <col min="4105" max="4105" width="2.19921875" style="134" customWidth="1"/>
    <col min="4106" max="4106" width="1.09765625" style="134" customWidth="1"/>
    <col min="4107" max="4107" width="22.59765625" style="134" customWidth="1"/>
    <col min="4108" max="4108" width="1.19921875" style="134" customWidth="1"/>
    <col min="4109" max="4110" width="11.69921875" style="134" customWidth="1"/>
    <col min="4111" max="4111" width="1.69921875" style="134" customWidth="1"/>
    <col min="4112" max="4112" width="6.69921875" style="134" customWidth="1"/>
    <col min="4113" max="4113" width="4.5" style="134" customWidth="1"/>
    <col min="4114" max="4114" width="3.59765625" style="134" customWidth="1"/>
    <col min="4115" max="4115" width="0.69921875" style="134" customWidth="1"/>
    <col min="4116" max="4116" width="3.19921875" style="134" customWidth="1"/>
    <col min="4117" max="4117" width="3.59765625" style="134" customWidth="1"/>
    <col min="4118" max="4118" width="3" style="134" customWidth="1"/>
    <col min="4119" max="4119" width="3.59765625" style="134" customWidth="1"/>
    <col min="4120" max="4120" width="3.09765625" style="134" customWidth="1"/>
    <col min="4121" max="4121" width="1.69921875" style="134" customWidth="1"/>
    <col min="4122" max="4123" width="2.19921875" style="134" customWidth="1"/>
    <col min="4124" max="4124" width="7.19921875" style="134" customWidth="1"/>
    <col min="4125" max="4359" width="9" style="134"/>
    <col min="4360" max="4360" width="2.5" style="134" customWidth="1"/>
    <col min="4361" max="4361" width="2.19921875" style="134" customWidth="1"/>
    <col min="4362" max="4362" width="1.09765625" style="134" customWidth="1"/>
    <col min="4363" max="4363" width="22.59765625" style="134" customWidth="1"/>
    <col min="4364" max="4364" width="1.19921875" style="134" customWidth="1"/>
    <col min="4365" max="4366" width="11.69921875" style="134" customWidth="1"/>
    <col min="4367" max="4367" width="1.69921875" style="134" customWidth="1"/>
    <col min="4368" max="4368" width="6.69921875" style="134" customWidth="1"/>
    <col min="4369" max="4369" width="4.5" style="134" customWidth="1"/>
    <col min="4370" max="4370" width="3.59765625" style="134" customWidth="1"/>
    <col min="4371" max="4371" width="0.69921875" style="134" customWidth="1"/>
    <col min="4372" max="4372" width="3.19921875" style="134" customWidth="1"/>
    <col min="4373" max="4373" width="3.59765625" style="134" customWidth="1"/>
    <col min="4374" max="4374" width="3" style="134" customWidth="1"/>
    <col min="4375" max="4375" width="3.59765625" style="134" customWidth="1"/>
    <col min="4376" max="4376" width="3.09765625" style="134" customWidth="1"/>
    <col min="4377" max="4377" width="1.69921875" style="134" customWidth="1"/>
    <col min="4378" max="4379" width="2.19921875" style="134" customWidth="1"/>
    <col min="4380" max="4380" width="7.19921875" style="134" customWidth="1"/>
    <col min="4381" max="4615" width="9" style="134"/>
    <col min="4616" max="4616" width="2.5" style="134" customWidth="1"/>
    <col min="4617" max="4617" width="2.19921875" style="134" customWidth="1"/>
    <col min="4618" max="4618" width="1.09765625" style="134" customWidth="1"/>
    <col min="4619" max="4619" width="22.59765625" style="134" customWidth="1"/>
    <col min="4620" max="4620" width="1.19921875" style="134" customWidth="1"/>
    <col min="4621" max="4622" width="11.69921875" style="134" customWidth="1"/>
    <col min="4623" max="4623" width="1.69921875" style="134" customWidth="1"/>
    <col min="4624" max="4624" width="6.69921875" style="134" customWidth="1"/>
    <col min="4625" max="4625" width="4.5" style="134" customWidth="1"/>
    <col min="4626" max="4626" width="3.59765625" style="134" customWidth="1"/>
    <col min="4627" max="4627" width="0.69921875" style="134" customWidth="1"/>
    <col min="4628" max="4628" width="3.19921875" style="134" customWidth="1"/>
    <col min="4629" max="4629" width="3.59765625" style="134" customWidth="1"/>
    <col min="4630" max="4630" width="3" style="134" customWidth="1"/>
    <col min="4631" max="4631" width="3.59765625" style="134" customWidth="1"/>
    <col min="4632" max="4632" width="3.09765625" style="134" customWidth="1"/>
    <col min="4633" max="4633" width="1.69921875" style="134" customWidth="1"/>
    <col min="4634" max="4635" width="2.19921875" style="134" customWidth="1"/>
    <col min="4636" max="4636" width="7.19921875" style="134" customWidth="1"/>
    <col min="4637" max="4871" width="9" style="134"/>
    <col min="4872" max="4872" width="2.5" style="134" customWidth="1"/>
    <col min="4873" max="4873" width="2.19921875" style="134" customWidth="1"/>
    <col min="4874" max="4874" width="1.09765625" style="134" customWidth="1"/>
    <col min="4875" max="4875" width="22.59765625" style="134" customWidth="1"/>
    <col min="4876" max="4876" width="1.19921875" style="134" customWidth="1"/>
    <col min="4877" max="4878" width="11.69921875" style="134" customWidth="1"/>
    <col min="4879" max="4879" width="1.69921875" style="134" customWidth="1"/>
    <col min="4880" max="4880" width="6.69921875" style="134" customWidth="1"/>
    <col min="4881" max="4881" width="4.5" style="134" customWidth="1"/>
    <col min="4882" max="4882" width="3.59765625" style="134" customWidth="1"/>
    <col min="4883" max="4883" width="0.69921875" style="134" customWidth="1"/>
    <col min="4884" max="4884" width="3.19921875" style="134" customWidth="1"/>
    <col min="4885" max="4885" width="3.59765625" style="134" customWidth="1"/>
    <col min="4886" max="4886" width="3" style="134" customWidth="1"/>
    <col min="4887" max="4887" width="3.59765625" style="134" customWidth="1"/>
    <col min="4888" max="4888" width="3.09765625" style="134" customWidth="1"/>
    <col min="4889" max="4889" width="1.69921875" style="134" customWidth="1"/>
    <col min="4890" max="4891" width="2.19921875" style="134" customWidth="1"/>
    <col min="4892" max="4892" width="7.19921875" style="134" customWidth="1"/>
    <col min="4893" max="5127" width="9" style="134"/>
    <col min="5128" max="5128" width="2.5" style="134" customWidth="1"/>
    <col min="5129" max="5129" width="2.19921875" style="134" customWidth="1"/>
    <col min="5130" max="5130" width="1.09765625" style="134" customWidth="1"/>
    <col min="5131" max="5131" width="22.59765625" style="134" customWidth="1"/>
    <col min="5132" max="5132" width="1.19921875" style="134" customWidth="1"/>
    <col min="5133" max="5134" width="11.69921875" style="134" customWidth="1"/>
    <col min="5135" max="5135" width="1.69921875" style="134" customWidth="1"/>
    <col min="5136" max="5136" width="6.69921875" style="134" customWidth="1"/>
    <col min="5137" max="5137" width="4.5" style="134" customWidth="1"/>
    <col min="5138" max="5138" width="3.59765625" style="134" customWidth="1"/>
    <col min="5139" max="5139" width="0.69921875" style="134" customWidth="1"/>
    <col min="5140" max="5140" width="3.19921875" style="134" customWidth="1"/>
    <col min="5141" max="5141" width="3.59765625" style="134" customWidth="1"/>
    <col min="5142" max="5142" width="3" style="134" customWidth="1"/>
    <col min="5143" max="5143" width="3.59765625" style="134" customWidth="1"/>
    <col min="5144" max="5144" width="3.09765625" style="134" customWidth="1"/>
    <col min="5145" max="5145" width="1.69921875" style="134" customWidth="1"/>
    <col min="5146" max="5147" width="2.19921875" style="134" customWidth="1"/>
    <col min="5148" max="5148" width="7.19921875" style="134" customWidth="1"/>
    <col min="5149" max="5383" width="9" style="134"/>
    <col min="5384" max="5384" width="2.5" style="134" customWidth="1"/>
    <col min="5385" max="5385" width="2.19921875" style="134" customWidth="1"/>
    <col min="5386" max="5386" width="1.09765625" style="134" customWidth="1"/>
    <col min="5387" max="5387" width="22.59765625" style="134" customWidth="1"/>
    <col min="5388" max="5388" width="1.19921875" style="134" customWidth="1"/>
    <col min="5389" max="5390" width="11.69921875" style="134" customWidth="1"/>
    <col min="5391" max="5391" width="1.69921875" style="134" customWidth="1"/>
    <col min="5392" max="5392" width="6.69921875" style="134" customWidth="1"/>
    <col min="5393" max="5393" width="4.5" style="134" customWidth="1"/>
    <col min="5394" max="5394" width="3.59765625" style="134" customWidth="1"/>
    <col min="5395" max="5395" width="0.69921875" style="134" customWidth="1"/>
    <col min="5396" max="5396" width="3.19921875" style="134" customWidth="1"/>
    <col min="5397" max="5397" width="3.59765625" style="134" customWidth="1"/>
    <col min="5398" max="5398" width="3" style="134" customWidth="1"/>
    <col min="5399" max="5399" width="3.59765625" style="134" customWidth="1"/>
    <col min="5400" max="5400" width="3.09765625" style="134" customWidth="1"/>
    <col min="5401" max="5401" width="1.69921875" style="134" customWidth="1"/>
    <col min="5402" max="5403" width="2.19921875" style="134" customWidth="1"/>
    <col min="5404" max="5404" width="7.19921875" style="134" customWidth="1"/>
    <col min="5405" max="5639" width="9" style="134"/>
    <col min="5640" max="5640" width="2.5" style="134" customWidth="1"/>
    <col min="5641" max="5641" width="2.19921875" style="134" customWidth="1"/>
    <col min="5642" max="5642" width="1.09765625" style="134" customWidth="1"/>
    <col min="5643" max="5643" width="22.59765625" style="134" customWidth="1"/>
    <col min="5644" max="5644" width="1.19921875" style="134" customWidth="1"/>
    <col min="5645" max="5646" width="11.69921875" style="134" customWidth="1"/>
    <col min="5647" max="5647" width="1.69921875" style="134" customWidth="1"/>
    <col min="5648" max="5648" width="6.69921875" style="134" customWidth="1"/>
    <col min="5649" max="5649" width="4.5" style="134" customWidth="1"/>
    <col min="5650" max="5650" width="3.59765625" style="134" customWidth="1"/>
    <col min="5651" max="5651" width="0.69921875" style="134" customWidth="1"/>
    <col min="5652" max="5652" width="3.19921875" style="134" customWidth="1"/>
    <col min="5653" max="5653" width="3.59765625" style="134" customWidth="1"/>
    <col min="5654" max="5654" width="3" style="134" customWidth="1"/>
    <col min="5655" max="5655" width="3.59765625" style="134" customWidth="1"/>
    <col min="5656" max="5656" width="3.09765625" style="134" customWidth="1"/>
    <col min="5657" max="5657" width="1.69921875" style="134" customWidth="1"/>
    <col min="5658" max="5659" width="2.19921875" style="134" customWidth="1"/>
    <col min="5660" max="5660" width="7.19921875" style="134" customWidth="1"/>
    <col min="5661" max="5895" width="9" style="134"/>
    <col min="5896" max="5896" width="2.5" style="134" customWidth="1"/>
    <col min="5897" max="5897" width="2.19921875" style="134" customWidth="1"/>
    <col min="5898" max="5898" width="1.09765625" style="134" customWidth="1"/>
    <col min="5899" max="5899" width="22.59765625" style="134" customWidth="1"/>
    <col min="5900" max="5900" width="1.19921875" style="134" customWidth="1"/>
    <col min="5901" max="5902" width="11.69921875" style="134" customWidth="1"/>
    <col min="5903" max="5903" width="1.69921875" style="134" customWidth="1"/>
    <col min="5904" max="5904" width="6.69921875" style="134" customWidth="1"/>
    <col min="5905" max="5905" width="4.5" style="134" customWidth="1"/>
    <col min="5906" max="5906" width="3.59765625" style="134" customWidth="1"/>
    <col min="5907" max="5907" width="0.69921875" style="134" customWidth="1"/>
    <col min="5908" max="5908" width="3.19921875" style="134" customWidth="1"/>
    <col min="5909" max="5909" width="3.59765625" style="134" customWidth="1"/>
    <col min="5910" max="5910" width="3" style="134" customWidth="1"/>
    <col min="5911" max="5911" width="3.59765625" style="134" customWidth="1"/>
    <col min="5912" max="5912" width="3.09765625" style="134" customWidth="1"/>
    <col min="5913" max="5913" width="1.69921875" style="134" customWidth="1"/>
    <col min="5914" max="5915" width="2.19921875" style="134" customWidth="1"/>
    <col min="5916" max="5916" width="7.19921875" style="134" customWidth="1"/>
    <col min="5917" max="6151" width="9" style="134"/>
    <col min="6152" max="6152" width="2.5" style="134" customWidth="1"/>
    <col min="6153" max="6153" width="2.19921875" style="134" customWidth="1"/>
    <col min="6154" max="6154" width="1.09765625" style="134" customWidth="1"/>
    <col min="6155" max="6155" width="22.59765625" style="134" customWidth="1"/>
    <col min="6156" max="6156" width="1.19921875" style="134" customWidth="1"/>
    <col min="6157" max="6158" width="11.69921875" style="134" customWidth="1"/>
    <col min="6159" max="6159" width="1.69921875" style="134" customWidth="1"/>
    <col min="6160" max="6160" width="6.69921875" style="134" customWidth="1"/>
    <col min="6161" max="6161" width="4.5" style="134" customWidth="1"/>
    <col min="6162" max="6162" width="3.59765625" style="134" customWidth="1"/>
    <col min="6163" max="6163" width="0.69921875" style="134" customWidth="1"/>
    <col min="6164" max="6164" width="3.19921875" style="134" customWidth="1"/>
    <col min="6165" max="6165" width="3.59765625" style="134" customWidth="1"/>
    <col min="6166" max="6166" width="3" style="134" customWidth="1"/>
    <col min="6167" max="6167" width="3.59765625" style="134" customWidth="1"/>
    <col min="6168" max="6168" width="3.09765625" style="134" customWidth="1"/>
    <col min="6169" max="6169" width="1.69921875" style="134" customWidth="1"/>
    <col min="6170" max="6171" width="2.19921875" style="134" customWidth="1"/>
    <col min="6172" max="6172" width="7.19921875" style="134" customWidth="1"/>
    <col min="6173" max="6407" width="9" style="134"/>
    <col min="6408" max="6408" width="2.5" style="134" customWidth="1"/>
    <col min="6409" max="6409" width="2.19921875" style="134" customWidth="1"/>
    <col min="6410" max="6410" width="1.09765625" style="134" customWidth="1"/>
    <col min="6411" max="6411" width="22.59765625" style="134" customWidth="1"/>
    <col min="6412" max="6412" width="1.19921875" style="134" customWidth="1"/>
    <col min="6413" max="6414" width="11.69921875" style="134" customWidth="1"/>
    <col min="6415" max="6415" width="1.69921875" style="134" customWidth="1"/>
    <col min="6416" max="6416" width="6.69921875" style="134" customWidth="1"/>
    <col min="6417" max="6417" width="4.5" style="134" customWidth="1"/>
    <col min="6418" max="6418" width="3.59765625" style="134" customWidth="1"/>
    <col min="6419" max="6419" width="0.69921875" style="134" customWidth="1"/>
    <col min="6420" max="6420" width="3.19921875" style="134" customWidth="1"/>
    <col min="6421" max="6421" width="3.59765625" style="134" customWidth="1"/>
    <col min="6422" max="6422" width="3" style="134" customWidth="1"/>
    <col min="6423" max="6423" width="3.59765625" style="134" customWidth="1"/>
    <col min="6424" max="6424" width="3.09765625" style="134" customWidth="1"/>
    <col min="6425" max="6425" width="1.69921875" style="134" customWidth="1"/>
    <col min="6426" max="6427" width="2.19921875" style="134" customWidth="1"/>
    <col min="6428" max="6428" width="7.19921875" style="134" customWidth="1"/>
    <col min="6429" max="6663" width="9" style="134"/>
    <col min="6664" max="6664" width="2.5" style="134" customWidth="1"/>
    <col min="6665" max="6665" width="2.19921875" style="134" customWidth="1"/>
    <col min="6666" max="6666" width="1.09765625" style="134" customWidth="1"/>
    <col min="6667" max="6667" width="22.59765625" style="134" customWidth="1"/>
    <col min="6668" max="6668" width="1.19921875" style="134" customWidth="1"/>
    <col min="6669" max="6670" width="11.69921875" style="134" customWidth="1"/>
    <col min="6671" max="6671" width="1.69921875" style="134" customWidth="1"/>
    <col min="6672" max="6672" width="6.69921875" style="134" customWidth="1"/>
    <col min="6673" max="6673" width="4.5" style="134" customWidth="1"/>
    <col min="6674" max="6674" width="3.59765625" style="134" customWidth="1"/>
    <col min="6675" max="6675" width="0.69921875" style="134" customWidth="1"/>
    <col min="6676" max="6676" width="3.19921875" style="134" customWidth="1"/>
    <col min="6677" max="6677" width="3.59765625" style="134" customWidth="1"/>
    <col min="6678" max="6678" width="3" style="134" customWidth="1"/>
    <col min="6679" max="6679" width="3.59765625" style="134" customWidth="1"/>
    <col min="6680" max="6680" width="3.09765625" style="134" customWidth="1"/>
    <col min="6681" max="6681" width="1.69921875" style="134" customWidth="1"/>
    <col min="6682" max="6683" width="2.19921875" style="134" customWidth="1"/>
    <col min="6684" max="6684" width="7.19921875" style="134" customWidth="1"/>
    <col min="6685" max="6919" width="9" style="134"/>
    <col min="6920" max="6920" width="2.5" style="134" customWidth="1"/>
    <col min="6921" max="6921" width="2.19921875" style="134" customWidth="1"/>
    <col min="6922" max="6922" width="1.09765625" style="134" customWidth="1"/>
    <col min="6923" max="6923" width="22.59765625" style="134" customWidth="1"/>
    <col min="6924" max="6924" width="1.19921875" style="134" customWidth="1"/>
    <col min="6925" max="6926" width="11.69921875" style="134" customWidth="1"/>
    <col min="6927" max="6927" width="1.69921875" style="134" customWidth="1"/>
    <col min="6928" max="6928" width="6.69921875" style="134" customWidth="1"/>
    <col min="6929" max="6929" width="4.5" style="134" customWidth="1"/>
    <col min="6930" max="6930" width="3.59765625" style="134" customWidth="1"/>
    <col min="6931" max="6931" width="0.69921875" style="134" customWidth="1"/>
    <col min="6932" max="6932" width="3.19921875" style="134" customWidth="1"/>
    <col min="6933" max="6933" width="3.59765625" style="134" customWidth="1"/>
    <col min="6934" max="6934" width="3" style="134" customWidth="1"/>
    <col min="6935" max="6935" width="3.59765625" style="134" customWidth="1"/>
    <col min="6936" max="6936" width="3.09765625" style="134" customWidth="1"/>
    <col min="6937" max="6937" width="1.69921875" style="134" customWidth="1"/>
    <col min="6938" max="6939" width="2.19921875" style="134" customWidth="1"/>
    <col min="6940" max="6940" width="7.19921875" style="134" customWidth="1"/>
    <col min="6941" max="7175" width="9" style="134"/>
    <col min="7176" max="7176" width="2.5" style="134" customWidth="1"/>
    <col min="7177" max="7177" width="2.19921875" style="134" customWidth="1"/>
    <col min="7178" max="7178" width="1.09765625" style="134" customWidth="1"/>
    <col min="7179" max="7179" width="22.59765625" style="134" customWidth="1"/>
    <col min="7180" max="7180" width="1.19921875" style="134" customWidth="1"/>
    <col min="7181" max="7182" width="11.69921875" style="134" customWidth="1"/>
    <col min="7183" max="7183" width="1.69921875" style="134" customWidth="1"/>
    <col min="7184" max="7184" width="6.69921875" style="134" customWidth="1"/>
    <col min="7185" max="7185" width="4.5" style="134" customWidth="1"/>
    <col min="7186" max="7186" width="3.59765625" style="134" customWidth="1"/>
    <col min="7187" max="7187" width="0.69921875" style="134" customWidth="1"/>
    <col min="7188" max="7188" width="3.19921875" style="134" customWidth="1"/>
    <col min="7189" max="7189" width="3.59765625" style="134" customWidth="1"/>
    <col min="7190" max="7190" width="3" style="134" customWidth="1"/>
    <col min="7191" max="7191" width="3.59765625" style="134" customWidth="1"/>
    <col min="7192" max="7192" width="3.09765625" style="134" customWidth="1"/>
    <col min="7193" max="7193" width="1.69921875" style="134" customWidth="1"/>
    <col min="7194" max="7195" width="2.19921875" style="134" customWidth="1"/>
    <col min="7196" max="7196" width="7.19921875" style="134" customWidth="1"/>
    <col min="7197" max="7431" width="9" style="134"/>
    <col min="7432" max="7432" width="2.5" style="134" customWidth="1"/>
    <col min="7433" max="7433" width="2.19921875" style="134" customWidth="1"/>
    <col min="7434" max="7434" width="1.09765625" style="134" customWidth="1"/>
    <col min="7435" max="7435" width="22.59765625" style="134" customWidth="1"/>
    <col min="7436" max="7436" width="1.19921875" style="134" customWidth="1"/>
    <col min="7437" max="7438" width="11.69921875" style="134" customWidth="1"/>
    <col min="7439" max="7439" width="1.69921875" style="134" customWidth="1"/>
    <col min="7440" max="7440" width="6.69921875" style="134" customWidth="1"/>
    <col min="7441" max="7441" width="4.5" style="134" customWidth="1"/>
    <col min="7442" max="7442" width="3.59765625" style="134" customWidth="1"/>
    <col min="7443" max="7443" width="0.69921875" style="134" customWidth="1"/>
    <col min="7444" max="7444" width="3.19921875" style="134" customWidth="1"/>
    <col min="7445" max="7445" width="3.59765625" style="134" customWidth="1"/>
    <col min="7446" max="7446" width="3" style="134" customWidth="1"/>
    <col min="7447" max="7447" width="3.59765625" style="134" customWidth="1"/>
    <col min="7448" max="7448" width="3.09765625" style="134" customWidth="1"/>
    <col min="7449" max="7449" width="1.69921875" style="134" customWidth="1"/>
    <col min="7450" max="7451" width="2.19921875" style="134" customWidth="1"/>
    <col min="7452" max="7452" width="7.19921875" style="134" customWidth="1"/>
    <col min="7453" max="7687" width="9" style="134"/>
    <col min="7688" max="7688" width="2.5" style="134" customWidth="1"/>
    <col min="7689" max="7689" width="2.19921875" style="134" customWidth="1"/>
    <col min="7690" max="7690" width="1.09765625" style="134" customWidth="1"/>
    <col min="7691" max="7691" width="22.59765625" style="134" customWidth="1"/>
    <col min="7692" max="7692" width="1.19921875" style="134" customWidth="1"/>
    <col min="7693" max="7694" width="11.69921875" style="134" customWidth="1"/>
    <col min="7695" max="7695" width="1.69921875" style="134" customWidth="1"/>
    <col min="7696" max="7696" width="6.69921875" style="134" customWidth="1"/>
    <col min="7697" max="7697" width="4.5" style="134" customWidth="1"/>
    <col min="7698" max="7698" width="3.59765625" style="134" customWidth="1"/>
    <col min="7699" max="7699" width="0.69921875" style="134" customWidth="1"/>
    <col min="7700" max="7700" width="3.19921875" style="134" customWidth="1"/>
    <col min="7701" max="7701" width="3.59765625" style="134" customWidth="1"/>
    <col min="7702" max="7702" width="3" style="134" customWidth="1"/>
    <col min="7703" max="7703" width="3.59765625" style="134" customWidth="1"/>
    <col min="7704" max="7704" width="3.09765625" style="134" customWidth="1"/>
    <col min="7705" max="7705" width="1.69921875" style="134" customWidth="1"/>
    <col min="7706" max="7707" width="2.19921875" style="134" customWidth="1"/>
    <col min="7708" max="7708" width="7.19921875" style="134" customWidth="1"/>
    <col min="7709" max="7943" width="9" style="134"/>
    <col min="7944" max="7944" width="2.5" style="134" customWidth="1"/>
    <col min="7945" max="7945" width="2.19921875" style="134" customWidth="1"/>
    <col min="7946" max="7946" width="1.09765625" style="134" customWidth="1"/>
    <col min="7947" max="7947" width="22.59765625" style="134" customWidth="1"/>
    <col min="7948" max="7948" width="1.19921875" style="134" customWidth="1"/>
    <col min="7949" max="7950" width="11.69921875" style="134" customWidth="1"/>
    <col min="7951" max="7951" width="1.69921875" style="134" customWidth="1"/>
    <col min="7952" max="7952" width="6.69921875" style="134" customWidth="1"/>
    <col min="7953" max="7953" width="4.5" style="134" customWidth="1"/>
    <col min="7954" max="7954" width="3.59765625" style="134" customWidth="1"/>
    <col min="7955" max="7955" width="0.69921875" style="134" customWidth="1"/>
    <col min="7956" max="7956" width="3.19921875" style="134" customWidth="1"/>
    <col min="7957" max="7957" width="3.59765625" style="134" customWidth="1"/>
    <col min="7958" max="7958" width="3" style="134" customWidth="1"/>
    <col min="7959" max="7959" width="3.59765625" style="134" customWidth="1"/>
    <col min="7960" max="7960" width="3.09765625" style="134" customWidth="1"/>
    <col min="7961" max="7961" width="1.69921875" style="134" customWidth="1"/>
    <col min="7962" max="7963" width="2.19921875" style="134" customWidth="1"/>
    <col min="7964" max="7964" width="7.19921875" style="134" customWidth="1"/>
    <col min="7965" max="8199" width="9" style="134"/>
    <col min="8200" max="8200" width="2.5" style="134" customWidth="1"/>
    <col min="8201" max="8201" width="2.19921875" style="134" customWidth="1"/>
    <col min="8202" max="8202" width="1.09765625" style="134" customWidth="1"/>
    <col min="8203" max="8203" width="22.59765625" style="134" customWidth="1"/>
    <col min="8204" max="8204" width="1.19921875" style="134" customWidth="1"/>
    <col min="8205" max="8206" width="11.69921875" style="134" customWidth="1"/>
    <col min="8207" max="8207" width="1.69921875" style="134" customWidth="1"/>
    <col min="8208" max="8208" width="6.69921875" style="134" customWidth="1"/>
    <col min="8209" max="8209" width="4.5" style="134" customWidth="1"/>
    <col min="8210" max="8210" width="3.59765625" style="134" customWidth="1"/>
    <col min="8211" max="8211" width="0.69921875" style="134" customWidth="1"/>
    <col min="8212" max="8212" width="3.19921875" style="134" customWidth="1"/>
    <col min="8213" max="8213" width="3.59765625" style="134" customWidth="1"/>
    <col min="8214" max="8214" width="3" style="134" customWidth="1"/>
    <col min="8215" max="8215" width="3.59765625" style="134" customWidth="1"/>
    <col min="8216" max="8216" width="3.09765625" style="134" customWidth="1"/>
    <col min="8217" max="8217" width="1.69921875" style="134" customWidth="1"/>
    <col min="8218" max="8219" width="2.19921875" style="134" customWidth="1"/>
    <col min="8220" max="8220" width="7.19921875" style="134" customWidth="1"/>
    <col min="8221" max="8455" width="9" style="134"/>
    <col min="8456" max="8456" width="2.5" style="134" customWidth="1"/>
    <col min="8457" max="8457" width="2.19921875" style="134" customWidth="1"/>
    <col min="8458" max="8458" width="1.09765625" style="134" customWidth="1"/>
    <col min="8459" max="8459" width="22.59765625" style="134" customWidth="1"/>
    <col min="8460" max="8460" width="1.19921875" style="134" customWidth="1"/>
    <col min="8461" max="8462" width="11.69921875" style="134" customWidth="1"/>
    <col min="8463" max="8463" width="1.69921875" style="134" customWidth="1"/>
    <col min="8464" max="8464" width="6.69921875" style="134" customWidth="1"/>
    <col min="8465" max="8465" width="4.5" style="134" customWidth="1"/>
    <col min="8466" max="8466" width="3.59765625" style="134" customWidth="1"/>
    <col min="8467" max="8467" width="0.69921875" style="134" customWidth="1"/>
    <col min="8468" max="8468" width="3.19921875" style="134" customWidth="1"/>
    <col min="8469" max="8469" width="3.59765625" style="134" customWidth="1"/>
    <col min="8470" max="8470" width="3" style="134" customWidth="1"/>
    <col min="8471" max="8471" width="3.59765625" style="134" customWidth="1"/>
    <col min="8472" max="8472" width="3.09765625" style="134" customWidth="1"/>
    <col min="8473" max="8473" width="1.69921875" style="134" customWidth="1"/>
    <col min="8474" max="8475" width="2.19921875" style="134" customWidth="1"/>
    <col min="8476" max="8476" width="7.19921875" style="134" customWidth="1"/>
    <col min="8477" max="8711" width="9" style="134"/>
    <col min="8712" max="8712" width="2.5" style="134" customWidth="1"/>
    <col min="8713" max="8713" width="2.19921875" style="134" customWidth="1"/>
    <col min="8714" max="8714" width="1.09765625" style="134" customWidth="1"/>
    <col min="8715" max="8715" width="22.59765625" style="134" customWidth="1"/>
    <col min="8716" max="8716" width="1.19921875" style="134" customWidth="1"/>
    <col min="8717" max="8718" width="11.69921875" style="134" customWidth="1"/>
    <col min="8719" max="8719" width="1.69921875" style="134" customWidth="1"/>
    <col min="8720" max="8720" width="6.69921875" style="134" customWidth="1"/>
    <col min="8721" max="8721" width="4.5" style="134" customWidth="1"/>
    <col min="8722" max="8722" width="3.59765625" style="134" customWidth="1"/>
    <col min="8723" max="8723" width="0.69921875" style="134" customWidth="1"/>
    <col min="8724" max="8724" width="3.19921875" style="134" customWidth="1"/>
    <col min="8725" max="8725" width="3.59765625" style="134" customWidth="1"/>
    <col min="8726" max="8726" width="3" style="134" customWidth="1"/>
    <col min="8727" max="8727" width="3.59765625" style="134" customWidth="1"/>
    <col min="8728" max="8728" width="3.09765625" style="134" customWidth="1"/>
    <col min="8729" max="8729" width="1.69921875" style="134" customWidth="1"/>
    <col min="8730" max="8731" width="2.19921875" style="134" customWidth="1"/>
    <col min="8732" max="8732" width="7.19921875" style="134" customWidth="1"/>
    <col min="8733" max="8967" width="9" style="134"/>
    <col min="8968" max="8968" width="2.5" style="134" customWidth="1"/>
    <col min="8969" max="8969" width="2.19921875" style="134" customWidth="1"/>
    <col min="8970" max="8970" width="1.09765625" style="134" customWidth="1"/>
    <col min="8971" max="8971" width="22.59765625" style="134" customWidth="1"/>
    <col min="8972" max="8972" width="1.19921875" style="134" customWidth="1"/>
    <col min="8973" max="8974" width="11.69921875" style="134" customWidth="1"/>
    <col min="8975" max="8975" width="1.69921875" style="134" customWidth="1"/>
    <col min="8976" max="8976" width="6.69921875" style="134" customWidth="1"/>
    <col min="8977" max="8977" width="4.5" style="134" customWidth="1"/>
    <col min="8978" max="8978" width="3.59765625" style="134" customWidth="1"/>
    <col min="8979" max="8979" width="0.69921875" style="134" customWidth="1"/>
    <col min="8980" max="8980" width="3.19921875" style="134" customWidth="1"/>
    <col min="8981" max="8981" width="3.59765625" style="134" customWidth="1"/>
    <col min="8982" max="8982" width="3" style="134" customWidth="1"/>
    <col min="8983" max="8983" width="3.59765625" style="134" customWidth="1"/>
    <col min="8984" max="8984" width="3.09765625" style="134" customWidth="1"/>
    <col min="8985" max="8985" width="1.69921875" style="134" customWidth="1"/>
    <col min="8986" max="8987" width="2.19921875" style="134" customWidth="1"/>
    <col min="8988" max="8988" width="7.19921875" style="134" customWidth="1"/>
    <col min="8989" max="9223" width="9" style="134"/>
    <col min="9224" max="9224" width="2.5" style="134" customWidth="1"/>
    <col min="9225" max="9225" width="2.19921875" style="134" customWidth="1"/>
    <col min="9226" max="9226" width="1.09765625" style="134" customWidth="1"/>
    <col min="9227" max="9227" width="22.59765625" style="134" customWidth="1"/>
    <col min="9228" max="9228" width="1.19921875" style="134" customWidth="1"/>
    <col min="9229" max="9230" width="11.69921875" style="134" customWidth="1"/>
    <col min="9231" max="9231" width="1.69921875" style="134" customWidth="1"/>
    <col min="9232" max="9232" width="6.69921875" style="134" customWidth="1"/>
    <col min="9233" max="9233" width="4.5" style="134" customWidth="1"/>
    <col min="9234" max="9234" width="3.59765625" style="134" customWidth="1"/>
    <col min="9235" max="9235" width="0.69921875" style="134" customWidth="1"/>
    <col min="9236" max="9236" width="3.19921875" style="134" customWidth="1"/>
    <col min="9237" max="9237" width="3.59765625" style="134" customWidth="1"/>
    <col min="9238" max="9238" width="3" style="134" customWidth="1"/>
    <col min="9239" max="9239" width="3.59765625" style="134" customWidth="1"/>
    <col min="9240" max="9240" width="3.09765625" style="134" customWidth="1"/>
    <col min="9241" max="9241" width="1.69921875" style="134" customWidth="1"/>
    <col min="9242" max="9243" width="2.19921875" style="134" customWidth="1"/>
    <col min="9244" max="9244" width="7.19921875" style="134" customWidth="1"/>
    <col min="9245" max="9479" width="9" style="134"/>
    <col min="9480" max="9480" width="2.5" style="134" customWidth="1"/>
    <col min="9481" max="9481" width="2.19921875" style="134" customWidth="1"/>
    <col min="9482" max="9482" width="1.09765625" style="134" customWidth="1"/>
    <col min="9483" max="9483" width="22.59765625" style="134" customWidth="1"/>
    <col min="9484" max="9484" width="1.19921875" style="134" customWidth="1"/>
    <col min="9485" max="9486" width="11.69921875" style="134" customWidth="1"/>
    <col min="9487" max="9487" width="1.69921875" style="134" customWidth="1"/>
    <col min="9488" max="9488" width="6.69921875" style="134" customWidth="1"/>
    <col min="9489" max="9489" width="4.5" style="134" customWidth="1"/>
    <col min="9490" max="9490" width="3.59765625" style="134" customWidth="1"/>
    <col min="9491" max="9491" width="0.69921875" style="134" customWidth="1"/>
    <col min="9492" max="9492" width="3.19921875" style="134" customWidth="1"/>
    <col min="9493" max="9493" width="3.59765625" style="134" customWidth="1"/>
    <col min="9494" max="9494" width="3" style="134" customWidth="1"/>
    <col min="9495" max="9495" width="3.59765625" style="134" customWidth="1"/>
    <col min="9496" max="9496" width="3.09765625" style="134" customWidth="1"/>
    <col min="9497" max="9497" width="1.69921875" style="134" customWidth="1"/>
    <col min="9498" max="9499" width="2.19921875" style="134" customWidth="1"/>
    <col min="9500" max="9500" width="7.19921875" style="134" customWidth="1"/>
    <col min="9501" max="9735" width="9" style="134"/>
    <col min="9736" max="9736" width="2.5" style="134" customWidth="1"/>
    <col min="9737" max="9737" width="2.19921875" style="134" customWidth="1"/>
    <col min="9738" max="9738" width="1.09765625" style="134" customWidth="1"/>
    <col min="9739" max="9739" width="22.59765625" style="134" customWidth="1"/>
    <col min="9740" max="9740" width="1.19921875" style="134" customWidth="1"/>
    <col min="9741" max="9742" width="11.69921875" style="134" customWidth="1"/>
    <col min="9743" max="9743" width="1.69921875" style="134" customWidth="1"/>
    <col min="9744" max="9744" width="6.69921875" style="134" customWidth="1"/>
    <col min="9745" max="9745" width="4.5" style="134" customWidth="1"/>
    <col min="9746" max="9746" width="3.59765625" style="134" customWidth="1"/>
    <col min="9747" max="9747" width="0.69921875" style="134" customWidth="1"/>
    <col min="9748" max="9748" width="3.19921875" style="134" customWidth="1"/>
    <col min="9749" max="9749" width="3.59765625" style="134" customWidth="1"/>
    <col min="9750" max="9750" width="3" style="134" customWidth="1"/>
    <col min="9751" max="9751" width="3.59765625" style="134" customWidth="1"/>
    <col min="9752" max="9752" width="3.09765625" style="134" customWidth="1"/>
    <col min="9753" max="9753" width="1.69921875" style="134" customWidth="1"/>
    <col min="9754" max="9755" width="2.19921875" style="134" customWidth="1"/>
    <col min="9756" max="9756" width="7.19921875" style="134" customWidth="1"/>
    <col min="9757" max="9991" width="9" style="134"/>
    <col min="9992" max="9992" width="2.5" style="134" customWidth="1"/>
    <col min="9993" max="9993" width="2.19921875" style="134" customWidth="1"/>
    <col min="9994" max="9994" width="1.09765625" style="134" customWidth="1"/>
    <col min="9995" max="9995" width="22.59765625" style="134" customWidth="1"/>
    <col min="9996" max="9996" width="1.19921875" style="134" customWidth="1"/>
    <col min="9997" max="9998" width="11.69921875" style="134" customWidth="1"/>
    <col min="9999" max="9999" width="1.69921875" style="134" customWidth="1"/>
    <col min="10000" max="10000" width="6.69921875" style="134" customWidth="1"/>
    <col min="10001" max="10001" width="4.5" style="134" customWidth="1"/>
    <col min="10002" max="10002" width="3.59765625" style="134" customWidth="1"/>
    <col min="10003" max="10003" width="0.69921875" style="134" customWidth="1"/>
    <col min="10004" max="10004" width="3.19921875" style="134" customWidth="1"/>
    <col min="10005" max="10005" width="3.59765625" style="134" customWidth="1"/>
    <col min="10006" max="10006" width="3" style="134" customWidth="1"/>
    <col min="10007" max="10007" width="3.59765625" style="134" customWidth="1"/>
    <col min="10008" max="10008" width="3.09765625" style="134" customWidth="1"/>
    <col min="10009" max="10009" width="1.69921875" style="134" customWidth="1"/>
    <col min="10010" max="10011" width="2.19921875" style="134" customWidth="1"/>
    <col min="10012" max="10012" width="7.19921875" style="134" customWidth="1"/>
    <col min="10013" max="10247" width="9" style="134"/>
    <col min="10248" max="10248" width="2.5" style="134" customWidth="1"/>
    <col min="10249" max="10249" width="2.19921875" style="134" customWidth="1"/>
    <col min="10250" max="10250" width="1.09765625" style="134" customWidth="1"/>
    <col min="10251" max="10251" width="22.59765625" style="134" customWidth="1"/>
    <col min="10252" max="10252" width="1.19921875" style="134" customWidth="1"/>
    <col min="10253" max="10254" width="11.69921875" style="134" customWidth="1"/>
    <col min="10255" max="10255" width="1.69921875" style="134" customWidth="1"/>
    <col min="10256" max="10256" width="6.69921875" style="134" customWidth="1"/>
    <col min="10257" max="10257" width="4.5" style="134" customWidth="1"/>
    <col min="10258" max="10258" width="3.59765625" style="134" customWidth="1"/>
    <col min="10259" max="10259" width="0.69921875" style="134" customWidth="1"/>
    <col min="10260" max="10260" width="3.19921875" style="134" customWidth="1"/>
    <col min="10261" max="10261" width="3.59765625" style="134" customWidth="1"/>
    <col min="10262" max="10262" width="3" style="134" customWidth="1"/>
    <col min="10263" max="10263" width="3.59765625" style="134" customWidth="1"/>
    <col min="10264" max="10264" width="3.09765625" style="134" customWidth="1"/>
    <col min="10265" max="10265" width="1.69921875" style="134" customWidth="1"/>
    <col min="10266" max="10267" width="2.19921875" style="134" customWidth="1"/>
    <col min="10268" max="10268" width="7.19921875" style="134" customWidth="1"/>
    <col min="10269" max="10503" width="9" style="134"/>
    <col min="10504" max="10504" width="2.5" style="134" customWidth="1"/>
    <col min="10505" max="10505" width="2.19921875" style="134" customWidth="1"/>
    <col min="10506" max="10506" width="1.09765625" style="134" customWidth="1"/>
    <col min="10507" max="10507" width="22.59765625" style="134" customWidth="1"/>
    <col min="10508" max="10508" width="1.19921875" style="134" customWidth="1"/>
    <col min="10509" max="10510" width="11.69921875" style="134" customWidth="1"/>
    <col min="10511" max="10511" width="1.69921875" style="134" customWidth="1"/>
    <col min="10512" max="10512" width="6.69921875" style="134" customWidth="1"/>
    <col min="10513" max="10513" width="4.5" style="134" customWidth="1"/>
    <col min="10514" max="10514" width="3.59765625" style="134" customWidth="1"/>
    <col min="10515" max="10515" width="0.69921875" style="134" customWidth="1"/>
    <col min="10516" max="10516" width="3.19921875" style="134" customWidth="1"/>
    <col min="10517" max="10517" width="3.59765625" style="134" customWidth="1"/>
    <col min="10518" max="10518" width="3" style="134" customWidth="1"/>
    <col min="10519" max="10519" width="3.59765625" style="134" customWidth="1"/>
    <col min="10520" max="10520" width="3.09765625" style="134" customWidth="1"/>
    <col min="10521" max="10521" width="1.69921875" style="134" customWidth="1"/>
    <col min="10522" max="10523" width="2.19921875" style="134" customWidth="1"/>
    <col min="10524" max="10524" width="7.19921875" style="134" customWidth="1"/>
    <col min="10525" max="10759" width="9" style="134"/>
    <col min="10760" max="10760" width="2.5" style="134" customWidth="1"/>
    <col min="10761" max="10761" width="2.19921875" style="134" customWidth="1"/>
    <col min="10762" max="10762" width="1.09765625" style="134" customWidth="1"/>
    <col min="10763" max="10763" width="22.59765625" style="134" customWidth="1"/>
    <col min="10764" max="10764" width="1.19921875" style="134" customWidth="1"/>
    <col min="10765" max="10766" width="11.69921875" style="134" customWidth="1"/>
    <col min="10767" max="10767" width="1.69921875" style="134" customWidth="1"/>
    <col min="10768" max="10768" width="6.69921875" style="134" customWidth="1"/>
    <col min="10769" max="10769" width="4.5" style="134" customWidth="1"/>
    <col min="10770" max="10770" width="3.59765625" style="134" customWidth="1"/>
    <col min="10771" max="10771" width="0.69921875" style="134" customWidth="1"/>
    <col min="10772" max="10772" width="3.19921875" style="134" customWidth="1"/>
    <col min="10773" max="10773" width="3.59765625" style="134" customWidth="1"/>
    <col min="10774" max="10774" width="3" style="134" customWidth="1"/>
    <col min="10775" max="10775" width="3.59765625" style="134" customWidth="1"/>
    <col min="10776" max="10776" width="3.09765625" style="134" customWidth="1"/>
    <col min="10777" max="10777" width="1.69921875" style="134" customWidth="1"/>
    <col min="10778" max="10779" width="2.19921875" style="134" customWidth="1"/>
    <col min="10780" max="10780" width="7.19921875" style="134" customWidth="1"/>
    <col min="10781" max="11015" width="9" style="134"/>
    <col min="11016" max="11016" width="2.5" style="134" customWidth="1"/>
    <col min="11017" max="11017" width="2.19921875" style="134" customWidth="1"/>
    <col min="11018" max="11018" width="1.09765625" style="134" customWidth="1"/>
    <col min="11019" max="11019" width="22.59765625" style="134" customWidth="1"/>
    <col min="11020" max="11020" width="1.19921875" style="134" customWidth="1"/>
    <col min="11021" max="11022" width="11.69921875" style="134" customWidth="1"/>
    <col min="11023" max="11023" width="1.69921875" style="134" customWidth="1"/>
    <col min="11024" max="11024" width="6.69921875" style="134" customWidth="1"/>
    <col min="11025" max="11025" width="4.5" style="134" customWidth="1"/>
    <col min="11026" max="11026" width="3.59765625" style="134" customWidth="1"/>
    <col min="11027" max="11027" width="0.69921875" style="134" customWidth="1"/>
    <col min="11028" max="11028" width="3.19921875" style="134" customWidth="1"/>
    <col min="11029" max="11029" width="3.59765625" style="134" customWidth="1"/>
    <col min="11030" max="11030" width="3" style="134" customWidth="1"/>
    <col min="11031" max="11031" width="3.59765625" style="134" customWidth="1"/>
    <col min="11032" max="11032" width="3.09765625" style="134" customWidth="1"/>
    <col min="11033" max="11033" width="1.69921875" style="134" customWidth="1"/>
    <col min="11034" max="11035" width="2.19921875" style="134" customWidth="1"/>
    <col min="11036" max="11036" width="7.19921875" style="134" customWidth="1"/>
    <col min="11037" max="11271" width="9" style="134"/>
    <col min="11272" max="11272" width="2.5" style="134" customWidth="1"/>
    <col min="11273" max="11273" width="2.19921875" style="134" customWidth="1"/>
    <col min="11274" max="11274" width="1.09765625" style="134" customWidth="1"/>
    <col min="11275" max="11275" width="22.59765625" style="134" customWidth="1"/>
    <col min="11276" max="11276" width="1.19921875" style="134" customWidth="1"/>
    <col min="11277" max="11278" width="11.69921875" style="134" customWidth="1"/>
    <col min="11279" max="11279" width="1.69921875" style="134" customWidth="1"/>
    <col min="11280" max="11280" width="6.69921875" style="134" customWidth="1"/>
    <col min="11281" max="11281" width="4.5" style="134" customWidth="1"/>
    <col min="11282" max="11282" width="3.59765625" style="134" customWidth="1"/>
    <col min="11283" max="11283" width="0.69921875" style="134" customWidth="1"/>
    <col min="11284" max="11284" width="3.19921875" style="134" customWidth="1"/>
    <col min="11285" max="11285" width="3.59765625" style="134" customWidth="1"/>
    <col min="11286" max="11286" width="3" style="134" customWidth="1"/>
    <col min="11287" max="11287" width="3.59765625" style="134" customWidth="1"/>
    <col min="11288" max="11288" width="3.09765625" style="134" customWidth="1"/>
    <col min="11289" max="11289" width="1.69921875" style="134" customWidth="1"/>
    <col min="11290" max="11291" width="2.19921875" style="134" customWidth="1"/>
    <col min="11292" max="11292" width="7.19921875" style="134" customWidth="1"/>
    <col min="11293" max="11527" width="9" style="134"/>
    <col min="11528" max="11528" width="2.5" style="134" customWidth="1"/>
    <col min="11529" max="11529" width="2.19921875" style="134" customWidth="1"/>
    <col min="11530" max="11530" width="1.09765625" style="134" customWidth="1"/>
    <col min="11531" max="11531" width="22.59765625" style="134" customWidth="1"/>
    <col min="11532" max="11532" width="1.19921875" style="134" customWidth="1"/>
    <col min="11533" max="11534" width="11.69921875" style="134" customWidth="1"/>
    <col min="11535" max="11535" width="1.69921875" style="134" customWidth="1"/>
    <col min="11536" max="11536" width="6.69921875" style="134" customWidth="1"/>
    <col min="11537" max="11537" width="4.5" style="134" customWidth="1"/>
    <col min="11538" max="11538" width="3.59765625" style="134" customWidth="1"/>
    <col min="11539" max="11539" width="0.69921875" style="134" customWidth="1"/>
    <col min="11540" max="11540" width="3.19921875" style="134" customWidth="1"/>
    <col min="11541" max="11541" width="3.59765625" style="134" customWidth="1"/>
    <col min="11542" max="11542" width="3" style="134" customWidth="1"/>
    <col min="11543" max="11543" width="3.59765625" style="134" customWidth="1"/>
    <col min="11544" max="11544" width="3.09765625" style="134" customWidth="1"/>
    <col min="11545" max="11545" width="1.69921875" style="134" customWidth="1"/>
    <col min="11546" max="11547" width="2.19921875" style="134" customWidth="1"/>
    <col min="11548" max="11548" width="7.19921875" style="134" customWidth="1"/>
    <col min="11549" max="11783" width="9" style="134"/>
    <col min="11784" max="11784" width="2.5" style="134" customWidth="1"/>
    <col min="11785" max="11785" width="2.19921875" style="134" customWidth="1"/>
    <col min="11786" max="11786" width="1.09765625" style="134" customWidth="1"/>
    <col min="11787" max="11787" width="22.59765625" style="134" customWidth="1"/>
    <col min="11788" max="11788" width="1.19921875" style="134" customWidth="1"/>
    <col min="11789" max="11790" width="11.69921875" style="134" customWidth="1"/>
    <col min="11791" max="11791" width="1.69921875" style="134" customWidth="1"/>
    <col min="11792" max="11792" width="6.69921875" style="134" customWidth="1"/>
    <col min="11793" max="11793" width="4.5" style="134" customWidth="1"/>
    <col min="11794" max="11794" width="3.59765625" style="134" customWidth="1"/>
    <col min="11795" max="11795" width="0.69921875" style="134" customWidth="1"/>
    <col min="11796" max="11796" width="3.19921875" style="134" customWidth="1"/>
    <col min="11797" max="11797" width="3.59765625" style="134" customWidth="1"/>
    <col min="11798" max="11798" width="3" style="134" customWidth="1"/>
    <col min="11799" max="11799" width="3.59765625" style="134" customWidth="1"/>
    <col min="11800" max="11800" width="3.09765625" style="134" customWidth="1"/>
    <col min="11801" max="11801" width="1.69921875" style="134" customWidth="1"/>
    <col min="11802" max="11803" width="2.19921875" style="134" customWidth="1"/>
    <col min="11804" max="11804" width="7.19921875" style="134" customWidth="1"/>
    <col min="11805" max="12039" width="9" style="134"/>
    <col min="12040" max="12040" width="2.5" style="134" customWidth="1"/>
    <col min="12041" max="12041" width="2.19921875" style="134" customWidth="1"/>
    <col min="12042" max="12042" width="1.09765625" style="134" customWidth="1"/>
    <col min="12043" max="12043" width="22.59765625" style="134" customWidth="1"/>
    <col min="12044" max="12044" width="1.19921875" style="134" customWidth="1"/>
    <col min="12045" max="12046" width="11.69921875" style="134" customWidth="1"/>
    <col min="12047" max="12047" width="1.69921875" style="134" customWidth="1"/>
    <col min="12048" max="12048" width="6.69921875" style="134" customWidth="1"/>
    <col min="12049" max="12049" width="4.5" style="134" customWidth="1"/>
    <col min="12050" max="12050" width="3.59765625" style="134" customWidth="1"/>
    <col min="12051" max="12051" width="0.69921875" style="134" customWidth="1"/>
    <col min="12052" max="12052" width="3.19921875" style="134" customWidth="1"/>
    <col min="12053" max="12053" width="3.59765625" style="134" customWidth="1"/>
    <col min="12054" max="12054" width="3" style="134" customWidth="1"/>
    <col min="12055" max="12055" width="3.59765625" style="134" customWidth="1"/>
    <col min="12056" max="12056" width="3.09765625" style="134" customWidth="1"/>
    <col min="12057" max="12057" width="1.69921875" style="134" customWidth="1"/>
    <col min="12058" max="12059" width="2.19921875" style="134" customWidth="1"/>
    <col min="12060" max="12060" width="7.19921875" style="134" customWidth="1"/>
    <col min="12061" max="12295" width="9" style="134"/>
    <col min="12296" max="12296" width="2.5" style="134" customWidth="1"/>
    <col min="12297" max="12297" width="2.19921875" style="134" customWidth="1"/>
    <col min="12298" max="12298" width="1.09765625" style="134" customWidth="1"/>
    <col min="12299" max="12299" width="22.59765625" style="134" customWidth="1"/>
    <col min="12300" max="12300" width="1.19921875" style="134" customWidth="1"/>
    <col min="12301" max="12302" width="11.69921875" style="134" customWidth="1"/>
    <col min="12303" max="12303" width="1.69921875" style="134" customWidth="1"/>
    <col min="12304" max="12304" width="6.69921875" style="134" customWidth="1"/>
    <col min="12305" max="12305" width="4.5" style="134" customWidth="1"/>
    <col min="12306" max="12306" width="3.59765625" style="134" customWidth="1"/>
    <col min="12307" max="12307" width="0.69921875" style="134" customWidth="1"/>
    <col min="12308" max="12308" width="3.19921875" style="134" customWidth="1"/>
    <col min="12309" max="12309" width="3.59765625" style="134" customWidth="1"/>
    <col min="12310" max="12310" width="3" style="134" customWidth="1"/>
    <col min="12311" max="12311" width="3.59765625" style="134" customWidth="1"/>
    <col min="12312" max="12312" width="3.09765625" style="134" customWidth="1"/>
    <col min="12313" max="12313" width="1.69921875" style="134" customWidth="1"/>
    <col min="12314" max="12315" width="2.19921875" style="134" customWidth="1"/>
    <col min="12316" max="12316" width="7.19921875" style="134" customWidth="1"/>
    <col min="12317" max="12551" width="9" style="134"/>
    <col min="12552" max="12552" width="2.5" style="134" customWidth="1"/>
    <col min="12553" max="12553" width="2.19921875" style="134" customWidth="1"/>
    <col min="12554" max="12554" width="1.09765625" style="134" customWidth="1"/>
    <col min="12555" max="12555" width="22.59765625" style="134" customWidth="1"/>
    <col min="12556" max="12556" width="1.19921875" style="134" customWidth="1"/>
    <col min="12557" max="12558" width="11.69921875" style="134" customWidth="1"/>
    <col min="12559" max="12559" width="1.69921875" style="134" customWidth="1"/>
    <col min="12560" max="12560" width="6.69921875" style="134" customWidth="1"/>
    <col min="12561" max="12561" width="4.5" style="134" customWidth="1"/>
    <col min="12562" max="12562" width="3.59765625" style="134" customWidth="1"/>
    <col min="12563" max="12563" width="0.69921875" style="134" customWidth="1"/>
    <col min="12564" max="12564" width="3.19921875" style="134" customWidth="1"/>
    <col min="12565" max="12565" width="3.59765625" style="134" customWidth="1"/>
    <col min="12566" max="12566" width="3" style="134" customWidth="1"/>
    <col min="12567" max="12567" width="3.59765625" style="134" customWidth="1"/>
    <col min="12568" max="12568" width="3.09765625" style="134" customWidth="1"/>
    <col min="12569" max="12569" width="1.69921875" style="134" customWidth="1"/>
    <col min="12570" max="12571" width="2.19921875" style="134" customWidth="1"/>
    <col min="12572" max="12572" width="7.19921875" style="134" customWidth="1"/>
    <col min="12573" max="12807" width="9" style="134"/>
    <col min="12808" max="12808" width="2.5" style="134" customWidth="1"/>
    <col min="12809" max="12809" width="2.19921875" style="134" customWidth="1"/>
    <col min="12810" max="12810" width="1.09765625" style="134" customWidth="1"/>
    <col min="12811" max="12811" width="22.59765625" style="134" customWidth="1"/>
    <col min="12812" max="12812" width="1.19921875" style="134" customWidth="1"/>
    <col min="12813" max="12814" width="11.69921875" style="134" customWidth="1"/>
    <col min="12815" max="12815" width="1.69921875" style="134" customWidth="1"/>
    <col min="12816" max="12816" width="6.69921875" style="134" customWidth="1"/>
    <col min="12817" max="12817" width="4.5" style="134" customWidth="1"/>
    <col min="12818" max="12818" width="3.59765625" style="134" customWidth="1"/>
    <col min="12819" max="12819" width="0.69921875" style="134" customWidth="1"/>
    <col min="12820" max="12820" width="3.19921875" style="134" customWidth="1"/>
    <col min="12821" max="12821" width="3.59765625" style="134" customWidth="1"/>
    <col min="12822" max="12822" width="3" style="134" customWidth="1"/>
    <col min="12823" max="12823" width="3.59765625" style="134" customWidth="1"/>
    <col min="12824" max="12824" width="3.09765625" style="134" customWidth="1"/>
    <col min="12825" max="12825" width="1.69921875" style="134" customWidth="1"/>
    <col min="12826" max="12827" width="2.19921875" style="134" customWidth="1"/>
    <col min="12828" max="12828" width="7.19921875" style="134" customWidth="1"/>
    <col min="12829" max="13063" width="9" style="134"/>
    <col min="13064" max="13064" width="2.5" style="134" customWidth="1"/>
    <col min="13065" max="13065" width="2.19921875" style="134" customWidth="1"/>
    <col min="13066" max="13066" width="1.09765625" style="134" customWidth="1"/>
    <col min="13067" max="13067" width="22.59765625" style="134" customWidth="1"/>
    <col min="13068" max="13068" width="1.19921875" style="134" customWidth="1"/>
    <col min="13069" max="13070" width="11.69921875" style="134" customWidth="1"/>
    <col min="13071" max="13071" width="1.69921875" style="134" customWidth="1"/>
    <col min="13072" max="13072" width="6.69921875" style="134" customWidth="1"/>
    <col min="13073" max="13073" width="4.5" style="134" customWidth="1"/>
    <col min="13074" max="13074" width="3.59765625" style="134" customWidth="1"/>
    <col min="13075" max="13075" width="0.69921875" style="134" customWidth="1"/>
    <col min="13076" max="13076" width="3.19921875" style="134" customWidth="1"/>
    <col min="13077" max="13077" width="3.59765625" style="134" customWidth="1"/>
    <col min="13078" max="13078" width="3" style="134" customWidth="1"/>
    <col min="13079" max="13079" width="3.59765625" style="134" customWidth="1"/>
    <col min="13080" max="13080" width="3.09765625" style="134" customWidth="1"/>
    <col min="13081" max="13081" width="1.69921875" style="134" customWidth="1"/>
    <col min="13082" max="13083" width="2.19921875" style="134" customWidth="1"/>
    <col min="13084" max="13084" width="7.19921875" style="134" customWidth="1"/>
    <col min="13085" max="13319" width="9" style="134"/>
    <col min="13320" max="13320" width="2.5" style="134" customWidth="1"/>
    <col min="13321" max="13321" width="2.19921875" style="134" customWidth="1"/>
    <col min="13322" max="13322" width="1.09765625" style="134" customWidth="1"/>
    <col min="13323" max="13323" width="22.59765625" style="134" customWidth="1"/>
    <col min="13324" max="13324" width="1.19921875" style="134" customWidth="1"/>
    <col min="13325" max="13326" width="11.69921875" style="134" customWidth="1"/>
    <col min="13327" max="13327" width="1.69921875" style="134" customWidth="1"/>
    <col min="13328" max="13328" width="6.69921875" style="134" customWidth="1"/>
    <col min="13329" max="13329" width="4.5" style="134" customWidth="1"/>
    <col min="13330" max="13330" width="3.59765625" style="134" customWidth="1"/>
    <col min="13331" max="13331" width="0.69921875" style="134" customWidth="1"/>
    <col min="13332" max="13332" width="3.19921875" style="134" customWidth="1"/>
    <col min="13333" max="13333" width="3.59765625" style="134" customWidth="1"/>
    <col min="13334" max="13334" width="3" style="134" customWidth="1"/>
    <col min="13335" max="13335" width="3.59765625" style="134" customWidth="1"/>
    <col min="13336" max="13336" width="3.09765625" style="134" customWidth="1"/>
    <col min="13337" max="13337" width="1.69921875" style="134" customWidth="1"/>
    <col min="13338" max="13339" width="2.19921875" style="134" customWidth="1"/>
    <col min="13340" max="13340" width="7.19921875" style="134" customWidth="1"/>
    <col min="13341" max="13575" width="9" style="134"/>
    <col min="13576" max="13576" width="2.5" style="134" customWidth="1"/>
    <col min="13577" max="13577" width="2.19921875" style="134" customWidth="1"/>
    <col min="13578" max="13578" width="1.09765625" style="134" customWidth="1"/>
    <col min="13579" max="13579" width="22.59765625" style="134" customWidth="1"/>
    <col min="13580" max="13580" width="1.19921875" style="134" customWidth="1"/>
    <col min="13581" max="13582" width="11.69921875" style="134" customWidth="1"/>
    <col min="13583" max="13583" width="1.69921875" style="134" customWidth="1"/>
    <col min="13584" max="13584" width="6.69921875" style="134" customWidth="1"/>
    <col min="13585" max="13585" width="4.5" style="134" customWidth="1"/>
    <col min="13586" max="13586" width="3.59765625" style="134" customWidth="1"/>
    <col min="13587" max="13587" width="0.69921875" style="134" customWidth="1"/>
    <col min="13588" max="13588" width="3.19921875" style="134" customWidth="1"/>
    <col min="13589" max="13589" width="3.59765625" style="134" customWidth="1"/>
    <col min="13590" max="13590" width="3" style="134" customWidth="1"/>
    <col min="13591" max="13591" width="3.59765625" style="134" customWidth="1"/>
    <col min="13592" max="13592" width="3.09765625" style="134" customWidth="1"/>
    <col min="13593" max="13593" width="1.69921875" style="134" customWidth="1"/>
    <col min="13594" max="13595" width="2.19921875" style="134" customWidth="1"/>
    <col min="13596" max="13596" width="7.19921875" style="134" customWidth="1"/>
    <col min="13597" max="13831" width="9" style="134"/>
    <col min="13832" max="13832" width="2.5" style="134" customWidth="1"/>
    <col min="13833" max="13833" width="2.19921875" style="134" customWidth="1"/>
    <col min="13834" max="13834" width="1.09765625" style="134" customWidth="1"/>
    <col min="13835" max="13835" width="22.59765625" style="134" customWidth="1"/>
    <col min="13836" max="13836" width="1.19921875" style="134" customWidth="1"/>
    <col min="13837" max="13838" width="11.69921875" style="134" customWidth="1"/>
    <col min="13839" max="13839" width="1.69921875" style="134" customWidth="1"/>
    <col min="13840" max="13840" width="6.69921875" style="134" customWidth="1"/>
    <col min="13841" max="13841" width="4.5" style="134" customWidth="1"/>
    <col min="13842" max="13842" width="3.59765625" style="134" customWidth="1"/>
    <col min="13843" max="13843" width="0.69921875" style="134" customWidth="1"/>
    <col min="13844" max="13844" width="3.19921875" style="134" customWidth="1"/>
    <col min="13845" max="13845" width="3.59765625" style="134" customWidth="1"/>
    <col min="13846" max="13846" width="3" style="134" customWidth="1"/>
    <col min="13847" max="13847" width="3.59765625" style="134" customWidth="1"/>
    <col min="13848" max="13848" width="3.09765625" style="134" customWidth="1"/>
    <col min="13849" max="13849" width="1.69921875" style="134" customWidth="1"/>
    <col min="13850" max="13851" width="2.19921875" style="134" customWidth="1"/>
    <col min="13852" max="13852" width="7.19921875" style="134" customWidth="1"/>
    <col min="13853" max="14087" width="9" style="134"/>
    <col min="14088" max="14088" width="2.5" style="134" customWidth="1"/>
    <col min="14089" max="14089" width="2.19921875" style="134" customWidth="1"/>
    <col min="14090" max="14090" width="1.09765625" style="134" customWidth="1"/>
    <col min="14091" max="14091" width="22.59765625" style="134" customWidth="1"/>
    <col min="14092" max="14092" width="1.19921875" style="134" customWidth="1"/>
    <col min="14093" max="14094" width="11.69921875" style="134" customWidth="1"/>
    <col min="14095" max="14095" width="1.69921875" style="134" customWidth="1"/>
    <col min="14096" max="14096" width="6.69921875" style="134" customWidth="1"/>
    <col min="14097" max="14097" width="4.5" style="134" customWidth="1"/>
    <col min="14098" max="14098" width="3.59765625" style="134" customWidth="1"/>
    <col min="14099" max="14099" width="0.69921875" style="134" customWidth="1"/>
    <col min="14100" max="14100" width="3.19921875" style="134" customWidth="1"/>
    <col min="14101" max="14101" width="3.59765625" style="134" customWidth="1"/>
    <col min="14102" max="14102" width="3" style="134" customWidth="1"/>
    <col min="14103" max="14103" width="3.59765625" style="134" customWidth="1"/>
    <col min="14104" max="14104" width="3.09765625" style="134" customWidth="1"/>
    <col min="14105" max="14105" width="1.69921875" style="134" customWidth="1"/>
    <col min="14106" max="14107" width="2.19921875" style="134" customWidth="1"/>
    <col min="14108" max="14108" width="7.19921875" style="134" customWidth="1"/>
    <col min="14109" max="14343" width="9" style="134"/>
    <col min="14344" max="14344" width="2.5" style="134" customWidth="1"/>
    <col min="14345" max="14345" width="2.19921875" style="134" customWidth="1"/>
    <col min="14346" max="14346" width="1.09765625" style="134" customWidth="1"/>
    <col min="14347" max="14347" width="22.59765625" style="134" customWidth="1"/>
    <col min="14348" max="14348" width="1.19921875" style="134" customWidth="1"/>
    <col min="14349" max="14350" width="11.69921875" style="134" customWidth="1"/>
    <col min="14351" max="14351" width="1.69921875" style="134" customWidth="1"/>
    <col min="14352" max="14352" width="6.69921875" style="134" customWidth="1"/>
    <col min="14353" max="14353" width="4.5" style="134" customWidth="1"/>
    <col min="14354" max="14354" width="3.59765625" style="134" customWidth="1"/>
    <col min="14355" max="14355" width="0.69921875" style="134" customWidth="1"/>
    <col min="14356" max="14356" width="3.19921875" style="134" customWidth="1"/>
    <col min="14357" max="14357" width="3.59765625" style="134" customWidth="1"/>
    <col min="14358" max="14358" width="3" style="134" customWidth="1"/>
    <col min="14359" max="14359" width="3.59765625" style="134" customWidth="1"/>
    <col min="14360" max="14360" width="3.09765625" style="134" customWidth="1"/>
    <col min="14361" max="14361" width="1.69921875" style="134" customWidth="1"/>
    <col min="14362" max="14363" width="2.19921875" style="134" customWidth="1"/>
    <col min="14364" max="14364" width="7.19921875" style="134" customWidth="1"/>
    <col min="14365" max="14599" width="9" style="134"/>
    <col min="14600" max="14600" width="2.5" style="134" customWidth="1"/>
    <col min="14601" max="14601" width="2.19921875" style="134" customWidth="1"/>
    <col min="14602" max="14602" width="1.09765625" style="134" customWidth="1"/>
    <col min="14603" max="14603" width="22.59765625" style="134" customWidth="1"/>
    <col min="14604" max="14604" width="1.19921875" style="134" customWidth="1"/>
    <col min="14605" max="14606" width="11.69921875" style="134" customWidth="1"/>
    <col min="14607" max="14607" width="1.69921875" style="134" customWidth="1"/>
    <col min="14608" max="14608" width="6.69921875" style="134" customWidth="1"/>
    <col min="14609" max="14609" width="4.5" style="134" customWidth="1"/>
    <col min="14610" max="14610" width="3.59765625" style="134" customWidth="1"/>
    <col min="14611" max="14611" width="0.69921875" style="134" customWidth="1"/>
    <col min="14612" max="14612" width="3.19921875" style="134" customWidth="1"/>
    <col min="14613" max="14613" width="3.59765625" style="134" customWidth="1"/>
    <col min="14614" max="14614" width="3" style="134" customWidth="1"/>
    <col min="14615" max="14615" width="3.59765625" style="134" customWidth="1"/>
    <col min="14616" max="14616" width="3.09765625" style="134" customWidth="1"/>
    <col min="14617" max="14617" width="1.69921875" style="134" customWidth="1"/>
    <col min="14618" max="14619" width="2.19921875" style="134" customWidth="1"/>
    <col min="14620" max="14620" width="7.19921875" style="134" customWidth="1"/>
    <col min="14621" max="14855" width="9" style="134"/>
    <col min="14856" max="14856" width="2.5" style="134" customWidth="1"/>
    <col min="14857" max="14857" width="2.19921875" style="134" customWidth="1"/>
    <col min="14858" max="14858" width="1.09765625" style="134" customWidth="1"/>
    <col min="14859" max="14859" width="22.59765625" style="134" customWidth="1"/>
    <col min="14860" max="14860" width="1.19921875" style="134" customWidth="1"/>
    <col min="14861" max="14862" width="11.69921875" style="134" customWidth="1"/>
    <col min="14863" max="14863" width="1.69921875" style="134" customWidth="1"/>
    <col min="14864" max="14864" width="6.69921875" style="134" customWidth="1"/>
    <col min="14865" max="14865" width="4.5" style="134" customWidth="1"/>
    <col min="14866" max="14866" width="3.59765625" style="134" customWidth="1"/>
    <col min="14867" max="14867" width="0.69921875" style="134" customWidth="1"/>
    <col min="14868" max="14868" width="3.19921875" style="134" customWidth="1"/>
    <col min="14869" max="14869" width="3.59765625" style="134" customWidth="1"/>
    <col min="14870" max="14870" width="3" style="134" customWidth="1"/>
    <col min="14871" max="14871" width="3.59765625" style="134" customWidth="1"/>
    <col min="14872" max="14872" width="3.09765625" style="134" customWidth="1"/>
    <col min="14873" max="14873" width="1.69921875" style="134" customWidth="1"/>
    <col min="14874" max="14875" width="2.19921875" style="134" customWidth="1"/>
    <col min="14876" max="14876" width="7.19921875" style="134" customWidth="1"/>
    <col min="14877" max="15111" width="9" style="134"/>
    <col min="15112" max="15112" width="2.5" style="134" customWidth="1"/>
    <col min="15113" max="15113" width="2.19921875" style="134" customWidth="1"/>
    <col min="15114" max="15114" width="1.09765625" style="134" customWidth="1"/>
    <col min="15115" max="15115" width="22.59765625" style="134" customWidth="1"/>
    <col min="15116" max="15116" width="1.19921875" style="134" customWidth="1"/>
    <col min="15117" max="15118" width="11.69921875" style="134" customWidth="1"/>
    <col min="15119" max="15119" width="1.69921875" style="134" customWidth="1"/>
    <col min="15120" max="15120" width="6.69921875" style="134" customWidth="1"/>
    <col min="15121" max="15121" width="4.5" style="134" customWidth="1"/>
    <col min="15122" max="15122" width="3.59765625" style="134" customWidth="1"/>
    <col min="15123" max="15123" width="0.69921875" style="134" customWidth="1"/>
    <col min="15124" max="15124" width="3.19921875" style="134" customWidth="1"/>
    <col min="15125" max="15125" width="3.59765625" style="134" customWidth="1"/>
    <col min="15126" max="15126" width="3" style="134" customWidth="1"/>
    <col min="15127" max="15127" width="3.59765625" style="134" customWidth="1"/>
    <col min="15128" max="15128" width="3.09765625" style="134" customWidth="1"/>
    <col min="15129" max="15129" width="1.69921875" style="134" customWidth="1"/>
    <col min="15130" max="15131" width="2.19921875" style="134" customWidth="1"/>
    <col min="15132" max="15132" width="7.19921875" style="134" customWidth="1"/>
    <col min="15133" max="15367" width="9" style="134"/>
    <col min="15368" max="15368" width="2.5" style="134" customWidth="1"/>
    <col min="15369" max="15369" width="2.19921875" style="134" customWidth="1"/>
    <col min="15370" max="15370" width="1.09765625" style="134" customWidth="1"/>
    <col min="15371" max="15371" width="22.59765625" style="134" customWidth="1"/>
    <col min="15372" max="15372" width="1.19921875" style="134" customWidth="1"/>
    <col min="15373" max="15374" width="11.69921875" style="134" customWidth="1"/>
    <col min="15375" max="15375" width="1.69921875" style="134" customWidth="1"/>
    <col min="15376" max="15376" width="6.69921875" style="134" customWidth="1"/>
    <col min="15377" max="15377" width="4.5" style="134" customWidth="1"/>
    <col min="15378" max="15378" width="3.59765625" style="134" customWidth="1"/>
    <col min="15379" max="15379" width="0.69921875" style="134" customWidth="1"/>
    <col min="15380" max="15380" width="3.19921875" style="134" customWidth="1"/>
    <col min="15381" max="15381" width="3.59765625" style="134" customWidth="1"/>
    <col min="15382" max="15382" width="3" style="134" customWidth="1"/>
    <col min="15383" max="15383" width="3.59765625" style="134" customWidth="1"/>
    <col min="15384" max="15384" width="3.09765625" style="134" customWidth="1"/>
    <col min="15385" max="15385" width="1.69921875" style="134" customWidth="1"/>
    <col min="15386" max="15387" width="2.19921875" style="134" customWidth="1"/>
    <col min="15388" max="15388" width="7.19921875" style="134" customWidth="1"/>
    <col min="15389" max="15623" width="9" style="134"/>
    <col min="15624" max="15624" width="2.5" style="134" customWidth="1"/>
    <col min="15625" max="15625" width="2.19921875" style="134" customWidth="1"/>
    <col min="15626" max="15626" width="1.09765625" style="134" customWidth="1"/>
    <col min="15627" max="15627" width="22.59765625" style="134" customWidth="1"/>
    <col min="15628" max="15628" width="1.19921875" style="134" customWidth="1"/>
    <col min="15629" max="15630" width="11.69921875" style="134" customWidth="1"/>
    <col min="15631" max="15631" width="1.69921875" style="134" customWidth="1"/>
    <col min="15632" max="15632" width="6.69921875" style="134" customWidth="1"/>
    <col min="15633" max="15633" width="4.5" style="134" customWidth="1"/>
    <col min="15634" max="15634" width="3.59765625" style="134" customWidth="1"/>
    <col min="15635" max="15635" width="0.69921875" style="134" customWidth="1"/>
    <col min="15636" max="15636" width="3.19921875" style="134" customWidth="1"/>
    <col min="15637" max="15637" width="3.59765625" style="134" customWidth="1"/>
    <col min="15638" max="15638" width="3" style="134" customWidth="1"/>
    <col min="15639" max="15639" width="3.59765625" style="134" customWidth="1"/>
    <col min="15640" max="15640" width="3.09765625" style="134" customWidth="1"/>
    <col min="15641" max="15641" width="1.69921875" style="134" customWidth="1"/>
    <col min="15642" max="15643" width="2.19921875" style="134" customWidth="1"/>
    <col min="15644" max="15644" width="7.19921875" style="134" customWidth="1"/>
    <col min="15645" max="15879" width="9" style="134"/>
    <col min="15880" max="15880" width="2.5" style="134" customWidth="1"/>
    <col min="15881" max="15881" width="2.19921875" style="134" customWidth="1"/>
    <col min="15882" max="15882" width="1.09765625" style="134" customWidth="1"/>
    <col min="15883" max="15883" width="22.59765625" style="134" customWidth="1"/>
    <col min="15884" max="15884" width="1.19921875" style="134" customWidth="1"/>
    <col min="15885" max="15886" width="11.69921875" style="134" customWidth="1"/>
    <col min="15887" max="15887" width="1.69921875" style="134" customWidth="1"/>
    <col min="15888" max="15888" width="6.69921875" style="134" customWidth="1"/>
    <col min="15889" max="15889" width="4.5" style="134" customWidth="1"/>
    <col min="15890" max="15890" width="3.59765625" style="134" customWidth="1"/>
    <col min="15891" max="15891" width="0.69921875" style="134" customWidth="1"/>
    <col min="15892" max="15892" width="3.19921875" style="134" customWidth="1"/>
    <col min="15893" max="15893" width="3.59765625" style="134" customWidth="1"/>
    <col min="15894" max="15894" width="3" style="134" customWidth="1"/>
    <col min="15895" max="15895" width="3.59765625" style="134" customWidth="1"/>
    <col min="15896" max="15896" width="3.09765625" style="134" customWidth="1"/>
    <col min="15897" max="15897" width="1.69921875" style="134" customWidth="1"/>
    <col min="15898" max="15899" width="2.19921875" style="134" customWidth="1"/>
    <col min="15900" max="15900" width="7.19921875" style="134" customWidth="1"/>
    <col min="15901" max="16135" width="9" style="134"/>
    <col min="16136" max="16136" width="2.5" style="134" customWidth="1"/>
    <col min="16137" max="16137" width="2.19921875" style="134" customWidth="1"/>
    <col min="16138" max="16138" width="1.09765625" style="134" customWidth="1"/>
    <col min="16139" max="16139" width="22.59765625" style="134" customWidth="1"/>
    <col min="16140" max="16140" width="1.19921875" style="134" customWidth="1"/>
    <col min="16141" max="16142" width="11.69921875" style="134" customWidth="1"/>
    <col min="16143" max="16143" width="1.69921875" style="134" customWidth="1"/>
    <col min="16144" max="16144" width="6.69921875" style="134" customWidth="1"/>
    <col min="16145" max="16145" width="4.5" style="134" customWidth="1"/>
    <col min="16146" max="16146" width="3.59765625" style="134" customWidth="1"/>
    <col min="16147" max="16147" width="0.69921875" style="134" customWidth="1"/>
    <col min="16148" max="16148" width="3.19921875" style="134" customWidth="1"/>
    <col min="16149" max="16149" width="3.59765625" style="134" customWidth="1"/>
    <col min="16150" max="16150" width="3" style="134" customWidth="1"/>
    <col min="16151" max="16151" width="3.59765625" style="134" customWidth="1"/>
    <col min="16152" max="16152" width="3.09765625" style="134" customWidth="1"/>
    <col min="16153" max="16153" width="1.69921875" style="134" customWidth="1"/>
    <col min="16154" max="16155" width="2.19921875" style="134" customWidth="1"/>
    <col min="16156" max="16156" width="7.19921875" style="134" customWidth="1"/>
    <col min="16157" max="16384" width="9" style="134"/>
  </cols>
  <sheetData>
    <row r="1" spans="1:45" s="114" customFormat="1" ht="13.5" customHeight="1">
      <c r="A1" s="114" t="s">
        <v>103</v>
      </c>
      <c r="U1" s="115"/>
      <c r="V1" s="115"/>
      <c r="W1" s="115"/>
      <c r="X1" s="115"/>
      <c r="Y1" s="115"/>
      <c r="Z1" s="115"/>
      <c r="AA1" s="115"/>
    </row>
    <row r="2" spans="1:45" s="114" customFormat="1" ht="13.5" customHeight="1">
      <c r="A2" s="26"/>
      <c r="B2" s="26"/>
      <c r="C2" s="26"/>
      <c r="D2" s="26"/>
      <c r="E2" s="26"/>
      <c r="F2" s="26"/>
      <c r="G2" s="26"/>
      <c r="H2" s="26"/>
      <c r="I2" s="26"/>
      <c r="J2" s="26"/>
      <c r="K2" s="26"/>
      <c r="L2" s="26"/>
      <c r="M2" s="26"/>
      <c r="N2" s="26"/>
      <c r="O2" s="26"/>
      <c r="P2" s="26"/>
      <c r="Q2" s="26"/>
      <c r="R2" s="26"/>
      <c r="S2" s="26"/>
      <c r="T2" s="26"/>
      <c r="U2" s="26"/>
      <c r="V2" s="26"/>
      <c r="W2" s="26"/>
      <c r="X2" s="26"/>
      <c r="Y2" s="459" t="s">
        <v>1</v>
      </c>
      <c r="Z2" s="459"/>
      <c r="AA2" s="459"/>
      <c r="AB2" s="460" t="s">
        <v>64</v>
      </c>
      <c r="AC2" s="461"/>
      <c r="AD2" s="461"/>
      <c r="AE2" s="461"/>
      <c r="AF2" s="461"/>
      <c r="AG2" s="461"/>
      <c r="AH2" s="461"/>
      <c r="AI2" s="461"/>
    </row>
    <row r="3" spans="1:45" s="114" customFormat="1" ht="13.5" customHeight="1">
      <c r="B3" s="116"/>
      <c r="C3" s="116"/>
      <c r="D3" s="116"/>
      <c r="E3" s="116"/>
      <c r="F3" s="116"/>
      <c r="G3" s="116"/>
      <c r="H3" s="116"/>
      <c r="I3" s="116"/>
      <c r="J3" s="116"/>
      <c r="K3" s="116"/>
      <c r="L3" s="116"/>
      <c r="M3" s="116"/>
      <c r="N3" s="116"/>
      <c r="O3" s="116"/>
      <c r="P3" s="116"/>
      <c r="Q3" s="116"/>
      <c r="R3" s="116"/>
      <c r="S3" s="116"/>
      <c r="T3" s="117"/>
      <c r="U3" s="117"/>
      <c r="V3" s="117"/>
      <c r="W3" s="117"/>
      <c r="X3" s="117"/>
      <c r="Y3" s="118"/>
      <c r="Z3" s="115"/>
      <c r="AA3" s="115"/>
    </row>
    <row r="4" spans="1:45" s="27" customFormat="1" ht="13.5" customHeight="1">
      <c r="A4" s="26"/>
      <c r="B4" s="26" t="s">
        <v>65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33"/>
      <c r="AI4" s="33"/>
      <c r="AJ4" s="33"/>
      <c r="AK4" s="33"/>
      <c r="AL4" s="26"/>
      <c r="AM4" s="32"/>
      <c r="AN4" s="32"/>
      <c r="AO4" s="25"/>
      <c r="AP4" s="25"/>
      <c r="AQ4" s="25"/>
      <c r="AR4" s="26"/>
      <c r="AS4" s="26"/>
    </row>
    <row r="5" spans="1:45" s="27" customFormat="1" ht="13.5"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5"/>
      <c r="AN5" s="25"/>
      <c r="AO5" s="25"/>
      <c r="AP5" s="25"/>
      <c r="AQ5" s="25"/>
      <c r="AR5" s="26"/>
      <c r="AS5" s="26"/>
    </row>
    <row r="6" spans="1:45" s="27" customFormat="1" ht="13.5" customHeight="1">
      <c r="H6" s="26"/>
      <c r="I6" s="26"/>
      <c r="J6" s="26"/>
      <c r="K6" s="26"/>
      <c r="L6" s="26"/>
      <c r="N6" s="70"/>
      <c r="O6" s="70"/>
      <c r="P6" s="70"/>
      <c r="Q6" s="26" t="s">
        <v>66</v>
      </c>
      <c r="R6" s="26"/>
      <c r="S6" s="26"/>
      <c r="T6" s="26"/>
      <c r="U6" s="26"/>
      <c r="V6" s="26"/>
      <c r="W6" s="26"/>
      <c r="X6" s="26"/>
      <c r="Y6" s="26"/>
      <c r="Z6" s="26"/>
      <c r="AA6" s="26"/>
      <c r="AB6" s="26"/>
      <c r="AC6" s="26"/>
      <c r="AD6" s="26"/>
      <c r="AE6" s="26"/>
      <c r="AF6" s="26"/>
      <c r="AG6" s="26"/>
      <c r="AH6" s="26"/>
      <c r="AI6" s="26"/>
      <c r="AJ6" s="25"/>
      <c r="AK6" s="26"/>
      <c r="AL6" s="26"/>
    </row>
    <row r="7" spans="1:45" s="27" customFormat="1" ht="13.5" customHeight="1">
      <c r="A7" s="26"/>
      <c r="B7" s="26"/>
      <c r="C7" s="26"/>
      <c r="D7" s="26"/>
      <c r="E7" s="26"/>
      <c r="F7" s="26"/>
      <c r="G7" s="26"/>
      <c r="H7" s="26"/>
      <c r="I7" s="26"/>
      <c r="J7" s="26"/>
      <c r="K7" s="26"/>
      <c r="N7" s="70"/>
      <c r="O7" s="70"/>
      <c r="P7" s="70"/>
      <c r="Q7" s="457" t="s">
        <v>67</v>
      </c>
      <c r="R7" s="457"/>
      <c r="S7" s="457"/>
      <c r="T7" s="457"/>
      <c r="U7" s="463"/>
      <c r="V7" s="463"/>
      <c r="W7" s="463"/>
      <c r="X7" s="463"/>
      <c r="Y7" s="463"/>
      <c r="Z7" s="463"/>
      <c r="AA7" s="463"/>
      <c r="AB7" s="463"/>
      <c r="AC7" s="463"/>
      <c r="AD7" s="463"/>
      <c r="AE7" s="463"/>
      <c r="AF7" s="463"/>
      <c r="AG7" s="463"/>
      <c r="AH7" s="26"/>
      <c r="AI7" s="26"/>
    </row>
    <row r="8" spans="1:45" s="27" customFormat="1" ht="13.5" customHeight="1">
      <c r="A8" s="26"/>
      <c r="B8" s="26"/>
      <c r="C8" s="26"/>
      <c r="D8" s="26"/>
      <c r="E8" s="26"/>
      <c r="F8" s="26"/>
      <c r="G8" s="26"/>
      <c r="H8" s="26"/>
      <c r="I8" s="26"/>
      <c r="J8" s="26"/>
      <c r="K8" s="26"/>
      <c r="N8" s="70"/>
      <c r="O8" s="70"/>
      <c r="P8" s="70"/>
      <c r="Q8" s="457"/>
      <c r="R8" s="457"/>
      <c r="S8" s="457"/>
      <c r="T8" s="457"/>
      <c r="U8" s="464"/>
      <c r="V8" s="464"/>
      <c r="W8" s="464"/>
      <c r="X8" s="464"/>
      <c r="Y8" s="464"/>
      <c r="Z8" s="464"/>
      <c r="AA8" s="464"/>
      <c r="AB8" s="464"/>
      <c r="AC8" s="464"/>
      <c r="AD8" s="464"/>
      <c r="AE8" s="464"/>
      <c r="AF8" s="464"/>
      <c r="AG8" s="464"/>
      <c r="AH8" s="26"/>
      <c r="AI8" s="26"/>
    </row>
    <row r="9" spans="1:45" s="27" customFormat="1" ht="13.5" customHeight="1">
      <c r="A9" s="26"/>
      <c r="B9" s="26"/>
      <c r="C9" s="26"/>
      <c r="D9" s="26"/>
      <c r="E9" s="26"/>
      <c r="F9" s="26"/>
      <c r="G9" s="26"/>
      <c r="H9" s="26"/>
      <c r="I9" s="26"/>
      <c r="J9" s="26"/>
      <c r="K9" s="26"/>
      <c r="N9" s="70"/>
      <c r="O9" s="70"/>
      <c r="P9" s="70"/>
      <c r="Q9" s="457" t="s">
        <v>68</v>
      </c>
      <c r="R9" s="457"/>
      <c r="S9" s="457"/>
      <c r="T9" s="457"/>
      <c r="U9" s="458"/>
      <c r="V9" s="458"/>
      <c r="W9" s="458"/>
      <c r="X9" s="458"/>
      <c r="Y9" s="458"/>
      <c r="Z9" s="458"/>
      <c r="AA9" s="458"/>
      <c r="AB9" s="458"/>
      <c r="AC9" s="458"/>
      <c r="AD9" s="458"/>
      <c r="AE9" s="458"/>
      <c r="AF9" s="458"/>
      <c r="AG9" s="458"/>
      <c r="AH9" s="26"/>
      <c r="AI9" s="26"/>
    </row>
    <row r="10" spans="1:45" s="27" customFormat="1" ht="13.5" customHeight="1">
      <c r="A10" s="26"/>
      <c r="B10" s="26"/>
      <c r="C10" s="26"/>
      <c r="D10" s="26"/>
      <c r="E10" s="26"/>
      <c r="F10" s="26"/>
      <c r="G10" s="26"/>
      <c r="H10" s="26"/>
      <c r="I10" s="26"/>
      <c r="J10" s="26"/>
      <c r="K10" s="26"/>
      <c r="N10" s="70"/>
      <c r="O10" s="70"/>
      <c r="P10" s="70"/>
      <c r="Q10" s="457"/>
      <c r="R10" s="457"/>
      <c r="S10" s="457"/>
      <c r="T10" s="457"/>
      <c r="U10" s="458"/>
      <c r="V10" s="458"/>
      <c r="W10" s="458"/>
      <c r="X10" s="458"/>
      <c r="Y10" s="458"/>
      <c r="Z10" s="458"/>
      <c r="AA10" s="458"/>
      <c r="AB10" s="458"/>
      <c r="AC10" s="458"/>
      <c r="AD10" s="458"/>
      <c r="AE10" s="458"/>
      <c r="AF10" s="458"/>
      <c r="AG10" s="458"/>
      <c r="AH10" s="26"/>
      <c r="AI10" s="26"/>
    </row>
    <row r="11" spans="1:45" s="27" customFormat="1" ht="13.5" customHeight="1">
      <c r="A11" s="26"/>
      <c r="B11" s="26"/>
      <c r="C11" s="26"/>
      <c r="D11" s="26"/>
      <c r="E11" s="26"/>
      <c r="F11" s="26"/>
      <c r="G11" s="26"/>
      <c r="H11" s="26"/>
      <c r="I11" s="26"/>
      <c r="J11" s="26"/>
      <c r="K11" s="26"/>
      <c r="N11" s="70"/>
      <c r="O11" s="70"/>
      <c r="P11" s="70"/>
      <c r="Q11" s="428" t="s">
        <v>69</v>
      </c>
      <c r="R11" s="428"/>
      <c r="S11" s="428"/>
      <c r="T11" s="428"/>
      <c r="U11" s="458"/>
      <c r="V11" s="458"/>
      <c r="W11" s="458"/>
      <c r="X11" s="458"/>
      <c r="Y11" s="458"/>
      <c r="Z11" s="458"/>
      <c r="AA11" s="458"/>
      <c r="AB11" s="458"/>
      <c r="AC11" s="458"/>
      <c r="AD11" s="458"/>
      <c r="AE11" s="458"/>
      <c r="AF11" s="458"/>
      <c r="AG11" s="458"/>
      <c r="AH11" s="457"/>
      <c r="AI11" s="457"/>
    </row>
    <row r="12" spans="1:45" s="27" customFormat="1" ht="13.5" customHeight="1">
      <c r="A12" s="26"/>
      <c r="B12" s="26"/>
      <c r="C12" s="26"/>
      <c r="D12" s="26"/>
      <c r="E12" s="26"/>
      <c r="F12" s="26"/>
      <c r="G12" s="26"/>
      <c r="H12" s="26"/>
      <c r="I12" s="26"/>
      <c r="J12" s="26"/>
      <c r="K12" s="26"/>
      <c r="N12" s="70"/>
      <c r="O12" s="70"/>
      <c r="P12" s="70"/>
      <c r="Q12" s="428"/>
      <c r="R12" s="428"/>
      <c r="S12" s="428"/>
      <c r="T12" s="428"/>
      <c r="U12" s="458"/>
      <c r="V12" s="458"/>
      <c r="W12" s="458"/>
      <c r="X12" s="458"/>
      <c r="Y12" s="458"/>
      <c r="Z12" s="458"/>
      <c r="AA12" s="458"/>
      <c r="AB12" s="458"/>
      <c r="AC12" s="458"/>
      <c r="AD12" s="458"/>
      <c r="AE12" s="458"/>
      <c r="AF12" s="458"/>
      <c r="AG12" s="458"/>
      <c r="AH12" s="457"/>
      <c r="AI12" s="457"/>
    </row>
    <row r="13" spans="1:45" s="27" customFormat="1" ht="13.5" customHeight="1">
      <c r="A13" s="26"/>
      <c r="B13" s="26"/>
      <c r="C13" s="26"/>
      <c r="D13" s="26"/>
      <c r="E13" s="26"/>
      <c r="F13" s="26"/>
      <c r="G13" s="26"/>
      <c r="H13" s="26"/>
      <c r="I13" s="26"/>
      <c r="J13" s="26"/>
      <c r="K13" s="26"/>
      <c r="N13" s="70"/>
      <c r="O13" s="70"/>
      <c r="P13" s="70"/>
      <c r="Q13" s="26"/>
      <c r="R13" s="26"/>
      <c r="S13" s="26"/>
      <c r="T13" s="26"/>
      <c r="U13" s="26"/>
      <c r="V13" s="26"/>
      <c r="W13" s="26"/>
      <c r="X13" s="26"/>
      <c r="Y13" s="26"/>
      <c r="Z13" s="26"/>
      <c r="AA13" s="26"/>
      <c r="AB13" s="26"/>
      <c r="AC13" s="26"/>
      <c r="AD13" s="26"/>
      <c r="AE13" s="26"/>
      <c r="AF13" s="26"/>
      <c r="AG13" s="26"/>
      <c r="AH13" s="26"/>
      <c r="AI13" s="26"/>
    </row>
    <row r="14" spans="1:45" s="114" customFormat="1" ht="13.5" customHeight="1">
      <c r="B14" s="116"/>
      <c r="C14" s="116"/>
      <c r="D14" s="116"/>
      <c r="E14" s="116"/>
      <c r="F14" s="116"/>
      <c r="G14" s="116"/>
      <c r="H14" s="116"/>
      <c r="I14" s="116"/>
      <c r="J14" s="116"/>
      <c r="K14" s="116"/>
      <c r="L14" s="116"/>
      <c r="M14" s="116"/>
      <c r="N14" s="116"/>
      <c r="O14" s="116"/>
      <c r="P14" s="116"/>
      <c r="Q14" s="116"/>
      <c r="R14" s="118"/>
      <c r="S14" s="118"/>
      <c r="T14" s="118"/>
      <c r="U14" s="118"/>
      <c r="V14" s="118"/>
      <c r="W14" s="118"/>
      <c r="X14" s="118"/>
      <c r="Y14" s="118"/>
      <c r="Z14" s="115"/>
      <c r="AA14" s="115"/>
      <c r="AB14" s="115"/>
    </row>
    <row r="15" spans="1:45" s="40" customFormat="1" ht="13.5" customHeight="1">
      <c r="A15" s="465" t="s">
        <v>314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38"/>
      <c r="AK15" s="38"/>
      <c r="AL15" s="21"/>
      <c r="AM15" s="21"/>
      <c r="AN15" s="39"/>
      <c r="AO15" s="39"/>
      <c r="AP15" s="38"/>
      <c r="AQ15" s="38"/>
    </row>
    <row r="16" spans="1:45" s="43" customFormat="1" ht="13.5" customHeight="1">
      <c r="A16" s="513" t="s">
        <v>104</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41"/>
      <c r="AK16" s="41"/>
      <c r="AL16" s="21"/>
      <c r="AM16" s="21"/>
    </row>
    <row r="17" spans="1:42" s="43" customFormat="1" ht="13.5" customHeight="1">
      <c r="A17" s="668"/>
      <c r="B17" s="668"/>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41"/>
      <c r="AK17" s="41"/>
      <c r="AL17" s="21"/>
      <c r="AM17" s="21"/>
    </row>
    <row r="18" spans="1:42" s="114" customFormat="1" ht="13.5" customHeight="1">
      <c r="B18" s="116"/>
      <c r="C18" s="116"/>
      <c r="D18" s="116"/>
      <c r="E18" s="116"/>
      <c r="F18" s="116"/>
      <c r="G18" s="116"/>
      <c r="H18" s="116"/>
      <c r="I18" s="116"/>
      <c r="J18" s="116"/>
      <c r="K18" s="116"/>
      <c r="L18" s="116"/>
      <c r="M18" s="116"/>
      <c r="N18" s="116"/>
      <c r="O18" s="116"/>
      <c r="P18" s="116"/>
      <c r="Q18" s="116"/>
      <c r="R18" s="116"/>
      <c r="S18" s="116"/>
      <c r="T18" s="116"/>
      <c r="U18" s="118"/>
      <c r="V18" s="118"/>
      <c r="W18" s="118"/>
      <c r="X18" s="118"/>
      <c r="Y18" s="118"/>
      <c r="Z18" s="115"/>
      <c r="AA18" s="115"/>
      <c r="AL18" s="21"/>
      <c r="AM18" s="21"/>
    </row>
    <row r="19" spans="1:42" s="114" customFormat="1" ht="13.5" customHeight="1">
      <c r="A19" s="21"/>
      <c r="B19" s="669" t="s">
        <v>393</v>
      </c>
      <c r="C19" s="669"/>
      <c r="D19" s="669"/>
      <c r="E19" s="669"/>
      <c r="F19" s="669"/>
      <c r="G19" s="669"/>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21"/>
      <c r="AI19" s="21"/>
    </row>
    <row r="20" spans="1:42" s="114" customFormat="1" ht="13.5" customHeight="1">
      <c r="B20" s="669"/>
      <c r="C20" s="669"/>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row>
    <row r="21" spans="1:42" s="114" customFormat="1" ht="13.5" customHeight="1">
      <c r="B21" s="669"/>
      <c r="C21" s="669"/>
      <c r="D21" s="669"/>
      <c r="E21" s="669"/>
      <c r="F21" s="669"/>
      <c r="G21" s="669"/>
      <c r="H21" s="669"/>
      <c r="I21" s="669"/>
      <c r="J21" s="669"/>
      <c r="K21" s="669"/>
      <c r="L21" s="669"/>
      <c r="M21" s="669"/>
      <c r="N21" s="669"/>
      <c r="O21" s="669"/>
      <c r="P21" s="669"/>
      <c r="Q21" s="669"/>
      <c r="R21" s="669"/>
      <c r="S21" s="669"/>
      <c r="T21" s="669"/>
      <c r="U21" s="669"/>
      <c r="V21" s="669"/>
      <c r="W21" s="669"/>
      <c r="X21" s="669"/>
      <c r="Y21" s="669"/>
      <c r="Z21" s="669"/>
      <c r="AA21" s="669"/>
      <c r="AB21" s="669"/>
      <c r="AC21" s="669"/>
      <c r="AD21" s="669"/>
      <c r="AE21" s="669"/>
      <c r="AF21" s="669"/>
      <c r="AG21" s="669"/>
    </row>
    <row r="22" spans="1:42" s="114" customFormat="1" ht="13.5" customHeight="1">
      <c r="B22" s="669"/>
      <c r="C22" s="669"/>
      <c r="D22" s="669"/>
      <c r="E22" s="669"/>
      <c r="F22" s="669"/>
      <c r="G22" s="669"/>
      <c r="H22" s="669"/>
      <c r="I22" s="669"/>
      <c r="J22" s="669"/>
      <c r="K22" s="669"/>
      <c r="L22" s="669"/>
      <c r="M22" s="669"/>
      <c r="N22" s="669"/>
      <c r="O22" s="669"/>
      <c r="P22" s="669"/>
      <c r="Q22" s="669"/>
      <c r="R22" s="669"/>
      <c r="S22" s="669"/>
      <c r="T22" s="669"/>
      <c r="U22" s="669"/>
      <c r="V22" s="669"/>
      <c r="W22" s="669"/>
      <c r="X22" s="669"/>
      <c r="Y22" s="669"/>
      <c r="Z22" s="669"/>
      <c r="AA22" s="669"/>
      <c r="AB22" s="669"/>
      <c r="AC22" s="669"/>
      <c r="AD22" s="669"/>
      <c r="AE22" s="669"/>
      <c r="AF22" s="669"/>
      <c r="AG22" s="669"/>
    </row>
    <row r="23" spans="1:42" s="114" customFormat="1" ht="13.5" customHeight="1">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42" s="114" customFormat="1" ht="13.5" customHeight="1">
      <c r="A24" s="120"/>
      <c r="B24" s="670" t="s">
        <v>57</v>
      </c>
      <c r="C24" s="670"/>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120"/>
    </row>
    <row r="25" spans="1:42" s="114" customFormat="1" ht="13.5"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row>
    <row r="26" spans="1:42" s="124" customFormat="1" ht="13.5" customHeight="1">
      <c r="A26" s="121"/>
      <c r="B26" s="424" t="s">
        <v>58</v>
      </c>
      <c r="C26" s="425"/>
      <c r="D26" s="425"/>
      <c r="E26" s="425"/>
      <c r="F26" s="425"/>
      <c r="G26" s="425"/>
      <c r="H26" s="425"/>
      <c r="I26" s="426"/>
      <c r="J26" s="638"/>
      <c r="K26" s="639"/>
      <c r="L26" s="639"/>
      <c r="M26" s="639"/>
      <c r="N26" s="639"/>
      <c r="O26" s="639"/>
      <c r="P26" s="639"/>
      <c r="Q26" s="639"/>
      <c r="R26" s="639"/>
      <c r="S26" s="639"/>
      <c r="T26" s="639"/>
      <c r="U26" s="639"/>
      <c r="V26" s="451" t="s">
        <v>306</v>
      </c>
      <c r="W26" s="451"/>
      <c r="X26" s="451"/>
      <c r="Y26" s="451"/>
      <c r="Z26" s="451"/>
      <c r="AA26" s="451"/>
      <c r="AB26" s="451"/>
      <c r="AC26" s="451"/>
      <c r="AD26" s="451"/>
      <c r="AE26" s="451"/>
      <c r="AF26" s="451"/>
      <c r="AG26" s="452"/>
      <c r="AH26" s="122"/>
      <c r="AI26" s="123"/>
    </row>
    <row r="27" spans="1:42" s="124" customFormat="1" ht="13.5" customHeight="1">
      <c r="A27" s="121"/>
      <c r="B27" s="427"/>
      <c r="C27" s="428"/>
      <c r="D27" s="428"/>
      <c r="E27" s="428"/>
      <c r="F27" s="428"/>
      <c r="G27" s="428"/>
      <c r="H27" s="428"/>
      <c r="I27" s="429"/>
      <c r="J27" s="640"/>
      <c r="K27" s="641"/>
      <c r="L27" s="641"/>
      <c r="M27" s="641"/>
      <c r="N27" s="641"/>
      <c r="O27" s="641"/>
      <c r="P27" s="641"/>
      <c r="Q27" s="641"/>
      <c r="R27" s="641"/>
      <c r="S27" s="641"/>
      <c r="T27" s="641"/>
      <c r="U27" s="641"/>
      <c r="V27" s="453"/>
      <c r="W27" s="453"/>
      <c r="X27" s="453"/>
      <c r="Y27" s="453"/>
      <c r="Z27" s="453"/>
      <c r="AA27" s="453"/>
      <c r="AB27" s="453"/>
      <c r="AC27" s="453"/>
      <c r="AD27" s="453"/>
      <c r="AE27" s="453"/>
      <c r="AF27" s="453"/>
      <c r="AG27" s="454"/>
      <c r="AH27" s="122"/>
      <c r="AI27" s="123"/>
    </row>
    <row r="28" spans="1:42" s="124" customFormat="1" ht="13.5" customHeight="1">
      <c r="A28" s="121"/>
      <c r="B28" s="448"/>
      <c r="C28" s="449"/>
      <c r="D28" s="449"/>
      <c r="E28" s="449"/>
      <c r="F28" s="449"/>
      <c r="G28" s="449"/>
      <c r="H28" s="449"/>
      <c r="I28" s="450"/>
      <c r="J28" s="642"/>
      <c r="K28" s="643"/>
      <c r="L28" s="643"/>
      <c r="M28" s="643"/>
      <c r="N28" s="643"/>
      <c r="O28" s="643"/>
      <c r="P28" s="643"/>
      <c r="Q28" s="643"/>
      <c r="R28" s="643"/>
      <c r="S28" s="643"/>
      <c r="T28" s="643"/>
      <c r="U28" s="643"/>
      <c r="V28" s="455"/>
      <c r="W28" s="455"/>
      <c r="X28" s="455"/>
      <c r="Y28" s="455"/>
      <c r="Z28" s="455"/>
      <c r="AA28" s="455"/>
      <c r="AB28" s="455"/>
      <c r="AC28" s="455"/>
      <c r="AD28" s="455"/>
      <c r="AE28" s="455"/>
      <c r="AF28" s="455"/>
      <c r="AG28" s="456"/>
      <c r="AH28" s="122"/>
      <c r="AI28" s="123"/>
    </row>
    <row r="29" spans="1:42" s="27" customFormat="1" ht="13.5" customHeight="1">
      <c r="A29" s="22"/>
      <c r="B29" s="433" t="s">
        <v>59</v>
      </c>
      <c r="C29" s="434"/>
      <c r="D29" s="434"/>
      <c r="E29" s="434"/>
      <c r="F29" s="434"/>
      <c r="G29" s="434"/>
      <c r="H29" s="434"/>
      <c r="I29" s="434"/>
      <c r="J29" s="439"/>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1"/>
      <c r="AH29" s="22"/>
      <c r="AI29" s="23"/>
      <c r="AJ29" s="24" t="b">
        <v>0</v>
      </c>
      <c r="AK29" s="25"/>
      <c r="AL29" s="25"/>
      <c r="AM29" s="25"/>
      <c r="AN29" s="25"/>
      <c r="AO29" s="26"/>
      <c r="AP29" s="26"/>
    </row>
    <row r="30" spans="1:42" s="27" customFormat="1" ht="13.5" customHeight="1">
      <c r="A30" s="22"/>
      <c r="B30" s="435"/>
      <c r="C30" s="436"/>
      <c r="D30" s="436"/>
      <c r="E30" s="436"/>
      <c r="F30" s="436"/>
      <c r="G30" s="436"/>
      <c r="H30" s="436"/>
      <c r="I30" s="436"/>
      <c r="J30" s="442"/>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4"/>
      <c r="AH30" s="22"/>
      <c r="AI30" s="23"/>
      <c r="AJ30" s="24" t="b">
        <v>0</v>
      </c>
      <c r="AK30" s="25"/>
      <c r="AL30" s="25"/>
      <c r="AM30" s="25"/>
      <c r="AN30" s="25"/>
      <c r="AO30" s="26"/>
      <c r="AP30" s="26"/>
    </row>
    <row r="31" spans="1:42" s="27" customFormat="1" ht="13.5" customHeight="1">
      <c r="A31" s="22"/>
      <c r="B31" s="437"/>
      <c r="C31" s="438"/>
      <c r="D31" s="438"/>
      <c r="E31" s="438"/>
      <c r="F31" s="438"/>
      <c r="G31" s="438"/>
      <c r="H31" s="438"/>
      <c r="I31" s="438"/>
      <c r="J31" s="445"/>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7"/>
      <c r="AH31" s="22"/>
      <c r="AI31" s="23"/>
      <c r="AJ31" s="24" t="b">
        <v>0</v>
      </c>
      <c r="AK31" s="25"/>
      <c r="AL31" s="25"/>
      <c r="AM31" s="25"/>
      <c r="AN31" s="25"/>
      <c r="AO31" s="26"/>
      <c r="AP31" s="26"/>
    </row>
    <row r="32" spans="1:42" s="125" customFormat="1" ht="13.5" customHeight="1">
      <c r="A32" s="121"/>
      <c r="B32" s="671" t="s">
        <v>73</v>
      </c>
      <c r="C32" s="672"/>
      <c r="D32" s="672"/>
      <c r="E32" s="672"/>
      <c r="F32" s="672"/>
      <c r="G32" s="672"/>
      <c r="H32" s="672"/>
      <c r="I32" s="673"/>
      <c r="J32" s="680"/>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2"/>
      <c r="AH32" s="123"/>
      <c r="AI32" s="123"/>
      <c r="AJ32" s="125">
        <f>COUNTIFS(AJ29:AJ31,TRUE)</f>
        <v>0</v>
      </c>
    </row>
    <row r="33" spans="1:35" s="125" customFormat="1" ht="13.5" customHeight="1">
      <c r="A33" s="121"/>
      <c r="B33" s="674"/>
      <c r="C33" s="675"/>
      <c r="D33" s="675"/>
      <c r="E33" s="675"/>
      <c r="F33" s="675"/>
      <c r="G33" s="675"/>
      <c r="H33" s="675"/>
      <c r="I33" s="676"/>
      <c r="J33" s="683"/>
      <c r="K33" s="684"/>
      <c r="L33" s="684"/>
      <c r="M33" s="684"/>
      <c r="N33" s="684"/>
      <c r="O33" s="684"/>
      <c r="P33" s="684"/>
      <c r="Q33" s="684"/>
      <c r="R33" s="684"/>
      <c r="S33" s="684"/>
      <c r="T33" s="684"/>
      <c r="U33" s="684"/>
      <c r="V33" s="684"/>
      <c r="W33" s="684"/>
      <c r="X33" s="684"/>
      <c r="Y33" s="684"/>
      <c r="Z33" s="684"/>
      <c r="AA33" s="684"/>
      <c r="AB33" s="684"/>
      <c r="AC33" s="684"/>
      <c r="AD33" s="684"/>
      <c r="AE33" s="684"/>
      <c r="AF33" s="684"/>
      <c r="AG33" s="685"/>
      <c r="AH33" s="123"/>
      <c r="AI33" s="123"/>
    </row>
    <row r="34" spans="1:35" s="125" customFormat="1" ht="13.5" customHeight="1">
      <c r="A34" s="121"/>
      <c r="B34" s="677"/>
      <c r="C34" s="678"/>
      <c r="D34" s="678"/>
      <c r="E34" s="678"/>
      <c r="F34" s="678"/>
      <c r="G34" s="678"/>
      <c r="H34" s="678"/>
      <c r="I34" s="679"/>
      <c r="J34" s="686"/>
      <c r="K34" s="687"/>
      <c r="L34" s="687"/>
      <c r="M34" s="687"/>
      <c r="N34" s="687"/>
      <c r="O34" s="687"/>
      <c r="P34" s="687"/>
      <c r="Q34" s="687"/>
      <c r="R34" s="687"/>
      <c r="S34" s="687"/>
      <c r="T34" s="687"/>
      <c r="U34" s="687"/>
      <c r="V34" s="687"/>
      <c r="W34" s="687"/>
      <c r="X34" s="687"/>
      <c r="Y34" s="687"/>
      <c r="Z34" s="687"/>
      <c r="AA34" s="687"/>
      <c r="AB34" s="687"/>
      <c r="AC34" s="687"/>
      <c r="AD34" s="687"/>
      <c r="AE34" s="687"/>
      <c r="AF34" s="687"/>
      <c r="AG34" s="688"/>
      <c r="AH34" s="123"/>
      <c r="AI34" s="123"/>
    </row>
    <row r="35" spans="1:35" s="114" customFormat="1" ht="13.5" customHeight="1">
      <c r="B35" s="689" t="s">
        <v>105</v>
      </c>
      <c r="C35" s="690"/>
      <c r="D35" s="690"/>
      <c r="E35" s="690"/>
      <c r="F35" s="690"/>
      <c r="G35" s="690"/>
      <c r="H35" s="690"/>
      <c r="I35" s="691"/>
      <c r="J35" s="698"/>
      <c r="K35" s="699"/>
      <c r="L35" s="699"/>
      <c r="M35" s="699"/>
      <c r="N35" s="699"/>
      <c r="O35" s="699"/>
      <c r="P35" s="699"/>
      <c r="Q35" s="699"/>
      <c r="R35" s="699"/>
      <c r="S35" s="699"/>
      <c r="T35" s="699"/>
      <c r="U35" s="699"/>
      <c r="V35" s="699"/>
      <c r="W35" s="699"/>
      <c r="X35" s="699"/>
      <c r="Y35" s="699"/>
      <c r="Z35" s="699"/>
      <c r="AA35" s="699"/>
      <c r="AB35" s="699"/>
      <c r="AC35" s="699"/>
      <c r="AD35" s="699"/>
      <c r="AE35" s="699"/>
      <c r="AF35" s="699"/>
      <c r="AG35" s="700"/>
    </row>
    <row r="36" spans="1:35" s="114" customFormat="1" ht="13.5" customHeight="1">
      <c r="B36" s="692"/>
      <c r="C36" s="693"/>
      <c r="D36" s="693"/>
      <c r="E36" s="693"/>
      <c r="F36" s="693"/>
      <c r="G36" s="693"/>
      <c r="H36" s="693"/>
      <c r="I36" s="694"/>
      <c r="J36" s="701"/>
      <c r="K36" s="702"/>
      <c r="L36" s="702"/>
      <c r="M36" s="702"/>
      <c r="N36" s="702"/>
      <c r="O36" s="702"/>
      <c r="P36" s="702"/>
      <c r="Q36" s="702"/>
      <c r="R36" s="702"/>
      <c r="S36" s="702"/>
      <c r="T36" s="702"/>
      <c r="U36" s="702"/>
      <c r="V36" s="702"/>
      <c r="W36" s="702"/>
      <c r="X36" s="702"/>
      <c r="Y36" s="702"/>
      <c r="Z36" s="702"/>
      <c r="AA36" s="702"/>
      <c r="AB36" s="702"/>
      <c r="AC36" s="702"/>
      <c r="AD36" s="702"/>
      <c r="AE36" s="702"/>
      <c r="AF36" s="702"/>
      <c r="AG36" s="703"/>
    </row>
    <row r="37" spans="1:35" s="114" customFormat="1" ht="13.5" customHeight="1">
      <c r="B37" s="692"/>
      <c r="C37" s="693"/>
      <c r="D37" s="693"/>
      <c r="E37" s="693"/>
      <c r="F37" s="693"/>
      <c r="G37" s="693"/>
      <c r="H37" s="693"/>
      <c r="I37" s="694"/>
      <c r="J37" s="701"/>
      <c r="K37" s="702"/>
      <c r="L37" s="702"/>
      <c r="M37" s="702"/>
      <c r="N37" s="702"/>
      <c r="O37" s="702"/>
      <c r="P37" s="702"/>
      <c r="Q37" s="702"/>
      <c r="R37" s="702"/>
      <c r="S37" s="702"/>
      <c r="T37" s="702"/>
      <c r="U37" s="702"/>
      <c r="V37" s="702"/>
      <c r="W37" s="702"/>
      <c r="X37" s="702"/>
      <c r="Y37" s="702"/>
      <c r="Z37" s="702"/>
      <c r="AA37" s="702"/>
      <c r="AB37" s="702"/>
      <c r="AC37" s="702"/>
      <c r="AD37" s="702"/>
      <c r="AE37" s="702"/>
      <c r="AF37" s="702"/>
      <c r="AG37" s="703"/>
    </row>
    <row r="38" spans="1:35" s="114" customFormat="1" ht="13.5" customHeight="1">
      <c r="B38" s="692"/>
      <c r="C38" s="693"/>
      <c r="D38" s="693"/>
      <c r="E38" s="693"/>
      <c r="F38" s="693"/>
      <c r="G38" s="693"/>
      <c r="H38" s="693"/>
      <c r="I38" s="694"/>
      <c r="J38" s="701"/>
      <c r="K38" s="702"/>
      <c r="L38" s="702"/>
      <c r="M38" s="702"/>
      <c r="N38" s="702"/>
      <c r="O38" s="702"/>
      <c r="P38" s="702"/>
      <c r="Q38" s="702"/>
      <c r="R38" s="702"/>
      <c r="S38" s="702"/>
      <c r="T38" s="702"/>
      <c r="U38" s="702"/>
      <c r="V38" s="702"/>
      <c r="W38" s="702"/>
      <c r="X38" s="702"/>
      <c r="Y38" s="702"/>
      <c r="Z38" s="702"/>
      <c r="AA38" s="702"/>
      <c r="AB38" s="702"/>
      <c r="AC38" s="702"/>
      <c r="AD38" s="702"/>
      <c r="AE38" s="702"/>
      <c r="AF38" s="702"/>
      <c r="AG38" s="703"/>
    </row>
    <row r="39" spans="1:35" s="114" customFormat="1" ht="13.5" customHeight="1">
      <c r="B39" s="692"/>
      <c r="C39" s="693"/>
      <c r="D39" s="693"/>
      <c r="E39" s="693"/>
      <c r="F39" s="693"/>
      <c r="G39" s="693"/>
      <c r="H39" s="693"/>
      <c r="I39" s="694"/>
      <c r="J39" s="701"/>
      <c r="K39" s="702"/>
      <c r="L39" s="702"/>
      <c r="M39" s="702"/>
      <c r="N39" s="702"/>
      <c r="O39" s="702"/>
      <c r="P39" s="702"/>
      <c r="Q39" s="702"/>
      <c r="R39" s="702"/>
      <c r="S39" s="702"/>
      <c r="T39" s="702"/>
      <c r="U39" s="702"/>
      <c r="V39" s="702"/>
      <c r="W39" s="702"/>
      <c r="X39" s="702"/>
      <c r="Y39" s="702"/>
      <c r="Z39" s="702"/>
      <c r="AA39" s="702"/>
      <c r="AB39" s="702"/>
      <c r="AC39" s="702"/>
      <c r="AD39" s="702"/>
      <c r="AE39" s="702"/>
      <c r="AF39" s="702"/>
      <c r="AG39" s="703"/>
    </row>
    <row r="40" spans="1:35" s="114" customFormat="1" ht="13.5" customHeight="1">
      <c r="B40" s="695"/>
      <c r="C40" s="696"/>
      <c r="D40" s="696"/>
      <c r="E40" s="696"/>
      <c r="F40" s="696"/>
      <c r="G40" s="696"/>
      <c r="H40" s="696"/>
      <c r="I40" s="697"/>
      <c r="J40" s="704"/>
      <c r="K40" s="705"/>
      <c r="L40" s="705"/>
      <c r="M40" s="705"/>
      <c r="N40" s="705"/>
      <c r="O40" s="705"/>
      <c r="P40" s="705"/>
      <c r="Q40" s="705"/>
      <c r="R40" s="705"/>
      <c r="S40" s="705"/>
      <c r="T40" s="705"/>
      <c r="U40" s="705"/>
      <c r="V40" s="705"/>
      <c r="W40" s="705"/>
      <c r="X40" s="705"/>
      <c r="Y40" s="705"/>
      <c r="Z40" s="705"/>
      <c r="AA40" s="705"/>
      <c r="AB40" s="705"/>
      <c r="AC40" s="705"/>
      <c r="AD40" s="705"/>
      <c r="AE40" s="705"/>
      <c r="AF40" s="705"/>
      <c r="AG40" s="706"/>
    </row>
    <row r="41" spans="1:35" s="114" customFormat="1" ht="13.5" customHeight="1">
      <c r="B41" s="689" t="s">
        <v>106</v>
      </c>
      <c r="C41" s="690"/>
      <c r="D41" s="690"/>
      <c r="E41" s="690"/>
      <c r="F41" s="690"/>
      <c r="G41" s="690"/>
      <c r="H41" s="690"/>
      <c r="I41" s="691"/>
      <c r="J41" s="698"/>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700"/>
    </row>
    <row r="42" spans="1:35" s="114" customFormat="1" ht="13.5" customHeight="1">
      <c r="B42" s="692"/>
      <c r="C42" s="693"/>
      <c r="D42" s="693"/>
      <c r="E42" s="693"/>
      <c r="F42" s="693"/>
      <c r="G42" s="693"/>
      <c r="H42" s="693"/>
      <c r="I42" s="694"/>
      <c r="J42" s="701"/>
      <c r="K42" s="702"/>
      <c r="L42" s="702"/>
      <c r="M42" s="702"/>
      <c r="N42" s="702"/>
      <c r="O42" s="702"/>
      <c r="P42" s="702"/>
      <c r="Q42" s="702"/>
      <c r="R42" s="702"/>
      <c r="S42" s="702"/>
      <c r="T42" s="702"/>
      <c r="U42" s="702"/>
      <c r="V42" s="702"/>
      <c r="W42" s="702"/>
      <c r="X42" s="702"/>
      <c r="Y42" s="702"/>
      <c r="Z42" s="702"/>
      <c r="AA42" s="702"/>
      <c r="AB42" s="702"/>
      <c r="AC42" s="702"/>
      <c r="AD42" s="702"/>
      <c r="AE42" s="702"/>
      <c r="AF42" s="702"/>
      <c r="AG42" s="703"/>
    </row>
    <row r="43" spans="1:35" s="114" customFormat="1" ht="13.5" customHeight="1">
      <c r="B43" s="692"/>
      <c r="C43" s="693"/>
      <c r="D43" s="693"/>
      <c r="E43" s="693"/>
      <c r="F43" s="693"/>
      <c r="G43" s="693"/>
      <c r="H43" s="693"/>
      <c r="I43" s="694"/>
      <c r="J43" s="701"/>
      <c r="K43" s="702"/>
      <c r="L43" s="702"/>
      <c r="M43" s="702"/>
      <c r="N43" s="702"/>
      <c r="O43" s="702"/>
      <c r="P43" s="702"/>
      <c r="Q43" s="702"/>
      <c r="R43" s="702"/>
      <c r="S43" s="702"/>
      <c r="T43" s="702"/>
      <c r="U43" s="702"/>
      <c r="V43" s="702"/>
      <c r="W43" s="702"/>
      <c r="X43" s="702"/>
      <c r="Y43" s="702"/>
      <c r="Z43" s="702"/>
      <c r="AA43" s="702"/>
      <c r="AB43" s="702"/>
      <c r="AC43" s="702"/>
      <c r="AD43" s="702"/>
      <c r="AE43" s="702"/>
      <c r="AF43" s="702"/>
      <c r="AG43" s="703"/>
    </row>
    <row r="44" spans="1:35" s="114" customFormat="1" ht="13.5" customHeight="1">
      <c r="B44" s="692"/>
      <c r="C44" s="693"/>
      <c r="D44" s="693"/>
      <c r="E44" s="693"/>
      <c r="F44" s="693"/>
      <c r="G44" s="693"/>
      <c r="H44" s="693"/>
      <c r="I44" s="694"/>
      <c r="J44" s="701"/>
      <c r="K44" s="702"/>
      <c r="L44" s="702"/>
      <c r="M44" s="702"/>
      <c r="N44" s="702"/>
      <c r="O44" s="702"/>
      <c r="P44" s="702"/>
      <c r="Q44" s="702"/>
      <c r="R44" s="702"/>
      <c r="S44" s="702"/>
      <c r="T44" s="702"/>
      <c r="U44" s="702"/>
      <c r="V44" s="702"/>
      <c r="W44" s="702"/>
      <c r="X44" s="702"/>
      <c r="Y44" s="702"/>
      <c r="Z44" s="702"/>
      <c r="AA44" s="702"/>
      <c r="AB44" s="702"/>
      <c r="AC44" s="702"/>
      <c r="AD44" s="702"/>
      <c r="AE44" s="702"/>
      <c r="AF44" s="702"/>
      <c r="AG44" s="703"/>
    </row>
    <row r="45" spans="1:35" s="114" customFormat="1" ht="14.25" customHeight="1">
      <c r="B45" s="692"/>
      <c r="C45" s="693"/>
      <c r="D45" s="693"/>
      <c r="E45" s="693"/>
      <c r="F45" s="693"/>
      <c r="G45" s="693"/>
      <c r="H45" s="693"/>
      <c r="I45" s="694"/>
      <c r="J45" s="701"/>
      <c r="K45" s="702"/>
      <c r="L45" s="702"/>
      <c r="M45" s="702"/>
      <c r="N45" s="702"/>
      <c r="O45" s="702"/>
      <c r="P45" s="702"/>
      <c r="Q45" s="702"/>
      <c r="R45" s="702"/>
      <c r="S45" s="702"/>
      <c r="T45" s="702"/>
      <c r="U45" s="702"/>
      <c r="V45" s="702"/>
      <c r="W45" s="702"/>
      <c r="X45" s="702"/>
      <c r="Y45" s="702"/>
      <c r="Z45" s="702"/>
      <c r="AA45" s="702"/>
      <c r="AB45" s="702"/>
      <c r="AC45" s="702"/>
      <c r="AD45" s="702"/>
      <c r="AE45" s="702"/>
      <c r="AF45" s="702"/>
      <c r="AG45" s="703"/>
    </row>
    <row r="46" spans="1:35" s="114" customFormat="1" ht="13.5" customHeight="1">
      <c r="B46" s="695"/>
      <c r="C46" s="696"/>
      <c r="D46" s="696"/>
      <c r="E46" s="696"/>
      <c r="F46" s="696"/>
      <c r="G46" s="696"/>
      <c r="H46" s="696"/>
      <c r="I46" s="697"/>
      <c r="J46" s="704"/>
      <c r="K46" s="705"/>
      <c r="L46" s="705"/>
      <c r="M46" s="705"/>
      <c r="N46" s="705"/>
      <c r="O46" s="705"/>
      <c r="P46" s="705"/>
      <c r="Q46" s="705"/>
      <c r="R46" s="705"/>
      <c r="S46" s="705"/>
      <c r="T46" s="705"/>
      <c r="U46" s="705"/>
      <c r="V46" s="705"/>
      <c r="W46" s="705"/>
      <c r="X46" s="705"/>
      <c r="Y46" s="705"/>
      <c r="Z46" s="705"/>
      <c r="AA46" s="705"/>
      <c r="AB46" s="705"/>
      <c r="AC46" s="705"/>
      <c r="AD46" s="705"/>
      <c r="AE46" s="705"/>
      <c r="AF46" s="705"/>
      <c r="AG46" s="706"/>
    </row>
    <row r="47" spans="1:35" s="114" customFormat="1" ht="13.5" customHeight="1">
      <c r="B47" s="689" t="s">
        <v>360</v>
      </c>
      <c r="C47" s="690"/>
      <c r="D47" s="690"/>
      <c r="E47" s="690"/>
      <c r="F47" s="690"/>
      <c r="G47" s="690"/>
      <c r="H47" s="690"/>
      <c r="I47" s="691"/>
      <c r="J47" s="698"/>
      <c r="K47" s="699"/>
      <c r="L47" s="699"/>
      <c r="M47" s="699"/>
      <c r="N47" s="699"/>
      <c r="O47" s="699"/>
      <c r="P47" s="699"/>
      <c r="Q47" s="699"/>
      <c r="R47" s="699"/>
      <c r="S47" s="699"/>
      <c r="T47" s="699"/>
      <c r="U47" s="699"/>
      <c r="V47" s="699"/>
      <c r="W47" s="699"/>
      <c r="X47" s="699"/>
      <c r="Y47" s="699"/>
      <c r="Z47" s="699"/>
      <c r="AA47" s="699"/>
      <c r="AB47" s="699"/>
      <c r="AC47" s="699"/>
      <c r="AD47" s="699"/>
      <c r="AE47" s="699"/>
      <c r="AF47" s="699"/>
      <c r="AG47" s="700"/>
    </row>
    <row r="48" spans="1:35" s="114" customFormat="1" ht="13.5" customHeight="1">
      <c r="B48" s="692"/>
      <c r="C48" s="693"/>
      <c r="D48" s="693"/>
      <c r="E48" s="693"/>
      <c r="F48" s="693"/>
      <c r="G48" s="693"/>
      <c r="H48" s="693"/>
      <c r="I48" s="694"/>
      <c r="J48" s="701"/>
      <c r="K48" s="702"/>
      <c r="L48" s="702"/>
      <c r="M48" s="702"/>
      <c r="N48" s="702"/>
      <c r="O48" s="702"/>
      <c r="P48" s="702"/>
      <c r="Q48" s="702"/>
      <c r="R48" s="702"/>
      <c r="S48" s="702"/>
      <c r="T48" s="702"/>
      <c r="U48" s="702"/>
      <c r="V48" s="702"/>
      <c r="W48" s="702"/>
      <c r="X48" s="702"/>
      <c r="Y48" s="702"/>
      <c r="Z48" s="702"/>
      <c r="AA48" s="702"/>
      <c r="AB48" s="702"/>
      <c r="AC48" s="702"/>
      <c r="AD48" s="702"/>
      <c r="AE48" s="702"/>
      <c r="AF48" s="702"/>
      <c r="AG48" s="703"/>
    </row>
    <row r="49" spans="2:33" s="114" customFormat="1" ht="13.5" customHeight="1">
      <c r="B49" s="692"/>
      <c r="C49" s="693"/>
      <c r="D49" s="693"/>
      <c r="E49" s="693"/>
      <c r="F49" s="693"/>
      <c r="G49" s="693"/>
      <c r="H49" s="693"/>
      <c r="I49" s="694"/>
      <c r="J49" s="701"/>
      <c r="K49" s="702"/>
      <c r="L49" s="702"/>
      <c r="M49" s="702"/>
      <c r="N49" s="702"/>
      <c r="O49" s="702"/>
      <c r="P49" s="702"/>
      <c r="Q49" s="702"/>
      <c r="R49" s="702"/>
      <c r="S49" s="702"/>
      <c r="T49" s="702"/>
      <c r="U49" s="702"/>
      <c r="V49" s="702"/>
      <c r="W49" s="702"/>
      <c r="X49" s="702"/>
      <c r="Y49" s="702"/>
      <c r="Z49" s="702"/>
      <c r="AA49" s="702"/>
      <c r="AB49" s="702"/>
      <c r="AC49" s="702"/>
      <c r="AD49" s="702"/>
      <c r="AE49" s="702"/>
      <c r="AF49" s="702"/>
      <c r="AG49" s="703"/>
    </row>
    <row r="50" spans="2:33" s="114" customFormat="1" ht="13.5" customHeight="1">
      <c r="B50" s="692"/>
      <c r="C50" s="693"/>
      <c r="D50" s="693"/>
      <c r="E50" s="693"/>
      <c r="F50" s="693"/>
      <c r="G50" s="693"/>
      <c r="H50" s="693"/>
      <c r="I50" s="694"/>
      <c r="J50" s="701"/>
      <c r="K50" s="702"/>
      <c r="L50" s="702"/>
      <c r="M50" s="702"/>
      <c r="N50" s="702"/>
      <c r="O50" s="702"/>
      <c r="P50" s="702"/>
      <c r="Q50" s="702"/>
      <c r="R50" s="702"/>
      <c r="S50" s="702"/>
      <c r="T50" s="702"/>
      <c r="U50" s="702"/>
      <c r="V50" s="702"/>
      <c r="W50" s="702"/>
      <c r="X50" s="702"/>
      <c r="Y50" s="702"/>
      <c r="Z50" s="702"/>
      <c r="AA50" s="702"/>
      <c r="AB50" s="702"/>
      <c r="AC50" s="702"/>
      <c r="AD50" s="702"/>
      <c r="AE50" s="702"/>
      <c r="AF50" s="702"/>
      <c r="AG50" s="703"/>
    </row>
    <row r="51" spans="2:33" s="114" customFormat="1" ht="13.5" customHeight="1">
      <c r="B51" s="692"/>
      <c r="C51" s="693"/>
      <c r="D51" s="693"/>
      <c r="E51" s="693"/>
      <c r="F51" s="693"/>
      <c r="G51" s="693"/>
      <c r="H51" s="693"/>
      <c r="I51" s="694"/>
      <c r="J51" s="701"/>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3"/>
    </row>
    <row r="52" spans="2:33" s="114" customFormat="1" ht="13.5" customHeight="1">
      <c r="B52" s="695"/>
      <c r="C52" s="696"/>
      <c r="D52" s="696"/>
      <c r="E52" s="696"/>
      <c r="F52" s="696"/>
      <c r="G52" s="696"/>
      <c r="H52" s="696"/>
      <c r="I52" s="697"/>
      <c r="J52" s="704"/>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6"/>
    </row>
    <row r="53" spans="2:33" s="114" customFormat="1" ht="13.5" customHeight="1">
      <c r="B53" s="689" t="s">
        <v>107</v>
      </c>
      <c r="C53" s="690"/>
      <c r="D53" s="690"/>
      <c r="E53" s="690"/>
      <c r="F53" s="690"/>
      <c r="G53" s="690"/>
      <c r="H53" s="690"/>
      <c r="I53" s="691"/>
      <c r="J53" s="707"/>
      <c r="K53" s="708"/>
      <c r="L53" s="708"/>
      <c r="M53" s="708"/>
      <c r="N53" s="708"/>
      <c r="O53" s="708"/>
      <c r="P53" s="713" t="s">
        <v>108</v>
      </c>
      <c r="Q53" s="713"/>
      <c r="R53" s="708"/>
      <c r="S53" s="708"/>
      <c r="T53" s="708"/>
      <c r="U53" s="713" t="s">
        <v>109</v>
      </c>
      <c r="V53" s="713"/>
      <c r="W53" s="708"/>
      <c r="X53" s="708"/>
      <c r="Y53" s="708"/>
      <c r="Z53" s="713" t="s">
        <v>110</v>
      </c>
      <c r="AA53" s="713"/>
      <c r="AB53" s="126"/>
      <c r="AC53" s="126"/>
      <c r="AD53" s="126"/>
      <c r="AE53" s="126"/>
      <c r="AF53" s="126"/>
      <c r="AG53" s="127"/>
    </row>
    <row r="54" spans="2:33" s="114" customFormat="1" ht="13.5" customHeight="1">
      <c r="B54" s="692"/>
      <c r="C54" s="693"/>
      <c r="D54" s="693"/>
      <c r="E54" s="693"/>
      <c r="F54" s="693"/>
      <c r="G54" s="693"/>
      <c r="H54" s="693"/>
      <c r="I54" s="694"/>
      <c r="J54" s="709"/>
      <c r="K54" s="710"/>
      <c r="L54" s="710"/>
      <c r="M54" s="710"/>
      <c r="N54" s="710"/>
      <c r="O54" s="710"/>
      <c r="P54" s="714"/>
      <c r="Q54" s="714"/>
      <c r="R54" s="710"/>
      <c r="S54" s="710"/>
      <c r="T54" s="710"/>
      <c r="U54" s="714"/>
      <c r="V54" s="714"/>
      <c r="W54" s="710"/>
      <c r="X54" s="710"/>
      <c r="Y54" s="710"/>
      <c r="Z54" s="714"/>
      <c r="AA54" s="714"/>
      <c r="AB54" s="128"/>
      <c r="AC54" s="128"/>
      <c r="AD54" s="128"/>
      <c r="AE54" s="128"/>
      <c r="AF54" s="128"/>
      <c r="AG54" s="129"/>
    </row>
    <row r="55" spans="2:33" s="114" customFormat="1" ht="13.5" customHeight="1">
      <c r="B55" s="695"/>
      <c r="C55" s="696"/>
      <c r="D55" s="696"/>
      <c r="E55" s="696"/>
      <c r="F55" s="696"/>
      <c r="G55" s="696"/>
      <c r="H55" s="696"/>
      <c r="I55" s="697"/>
      <c r="J55" s="711"/>
      <c r="K55" s="712"/>
      <c r="L55" s="712"/>
      <c r="M55" s="712"/>
      <c r="N55" s="712"/>
      <c r="O55" s="712"/>
      <c r="P55" s="715"/>
      <c r="Q55" s="715"/>
      <c r="R55" s="712"/>
      <c r="S55" s="712"/>
      <c r="T55" s="712"/>
      <c r="U55" s="715"/>
      <c r="V55" s="715"/>
      <c r="W55" s="712"/>
      <c r="X55" s="712"/>
      <c r="Y55" s="712"/>
      <c r="Z55" s="715"/>
      <c r="AA55" s="715"/>
      <c r="AB55" s="130"/>
      <c r="AC55" s="130"/>
      <c r="AD55" s="130"/>
      <c r="AE55" s="130"/>
      <c r="AF55" s="130"/>
      <c r="AG55" s="131"/>
    </row>
    <row r="56" spans="2:33" s="114" customFormat="1" ht="13.5" customHeight="1">
      <c r="B56" s="689" t="s">
        <v>111</v>
      </c>
      <c r="C56" s="690"/>
      <c r="D56" s="690"/>
      <c r="E56" s="690"/>
      <c r="F56" s="690"/>
      <c r="G56" s="690"/>
      <c r="H56" s="690"/>
      <c r="I56" s="691"/>
      <c r="J56" s="707"/>
      <c r="K56" s="708"/>
      <c r="L56" s="708"/>
      <c r="M56" s="708"/>
      <c r="N56" s="708"/>
      <c r="O56" s="708"/>
      <c r="P56" s="713" t="s">
        <v>108</v>
      </c>
      <c r="Q56" s="713"/>
      <c r="R56" s="708"/>
      <c r="S56" s="708"/>
      <c r="T56" s="708"/>
      <c r="U56" s="713" t="s">
        <v>109</v>
      </c>
      <c r="V56" s="713"/>
      <c r="W56" s="708"/>
      <c r="X56" s="708"/>
      <c r="Y56" s="708"/>
      <c r="Z56" s="713" t="s">
        <v>110</v>
      </c>
      <c r="AA56" s="713"/>
      <c r="AB56" s="126"/>
      <c r="AC56" s="126"/>
      <c r="AD56" s="126"/>
      <c r="AE56" s="126"/>
      <c r="AF56" s="126"/>
      <c r="AG56" s="127"/>
    </row>
    <row r="57" spans="2:33" s="114" customFormat="1" ht="13.5" customHeight="1">
      <c r="B57" s="692"/>
      <c r="C57" s="693"/>
      <c r="D57" s="693"/>
      <c r="E57" s="693"/>
      <c r="F57" s="693"/>
      <c r="G57" s="693"/>
      <c r="H57" s="693"/>
      <c r="I57" s="694"/>
      <c r="J57" s="709"/>
      <c r="K57" s="710"/>
      <c r="L57" s="710"/>
      <c r="M57" s="710"/>
      <c r="N57" s="710"/>
      <c r="O57" s="710"/>
      <c r="P57" s="714"/>
      <c r="Q57" s="714"/>
      <c r="R57" s="710"/>
      <c r="S57" s="710"/>
      <c r="T57" s="710"/>
      <c r="U57" s="714"/>
      <c r="V57" s="714"/>
      <c r="W57" s="710"/>
      <c r="X57" s="710"/>
      <c r="Y57" s="710"/>
      <c r="Z57" s="714"/>
      <c r="AA57" s="714"/>
      <c r="AB57" s="128"/>
      <c r="AC57" s="128"/>
      <c r="AD57" s="128"/>
      <c r="AE57" s="128"/>
      <c r="AF57" s="128"/>
      <c r="AG57" s="129"/>
    </row>
    <row r="58" spans="2:33" s="114" customFormat="1" ht="13.5" customHeight="1">
      <c r="B58" s="695"/>
      <c r="C58" s="696"/>
      <c r="D58" s="696"/>
      <c r="E58" s="696"/>
      <c r="F58" s="696"/>
      <c r="G58" s="696"/>
      <c r="H58" s="696"/>
      <c r="I58" s="697"/>
      <c r="J58" s="711"/>
      <c r="K58" s="712"/>
      <c r="L58" s="712"/>
      <c r="M58" s="712"/>
      <c r="N58" s="712"/>
      <c r="O58" s="712"/>
      <c r="P58" s="715"/>
      <c r="Q58" s="715"/>
      <c r="R58" s="712"/>
      <c r="S58" s="712"/>
      <c r="T58" s="712"/>
      <c r="U58" s="715"/>
      <c r="V58" s="715"/>
      <c r="W58" s="712"/>
      <c r="X58" s="712"/>
      <c r="Y58" s="712"/>
      <c r="Z58" s="715"/>
      <c r="AA58" s="715"/>
      <c r="AB58" s="130"/>
      <c r="AC58" s="130"/>
      <c r="AD58" s="130"/>
      <c r="AE58" s="130"/>
      <c r="AF58" s="130"/>
      <c r="AG58" s="131"/>
    </row>
    <row r="59" spans="2:33" s="114" customFormat="1" ht="13.5" customHeight="1">
      <c r="T59" s="132"/>
      <c r="U59" s="115"/>
      <c r="V59" s="115"/>
      <c r="W59" s="115"/>
      <c r="X59" s="133"/>
      <c r="Y59" s="115"/>
      <c r="Z59" s="115"/>
      <c r="AA59" s="115"/>
    </row>
    <row r="60" spans="2:33" s="114" customFormat="1" ht="13.5" customHeight="1">
      <c r="T60" s="132"/>
      <c r="U60" s="115"/>
      <c r="V60" s="115"/>
      <c r="W60" s="115"/>
      <c r="X60" s="133"/>
      <c r="Y60" s="115"/>
      <c r="Z60" s="115"/>
      <c r="AA60" s="115"/>
    </row>
    <row r="61" spans="2:33" s="114" customFormat="1" ht="13.5" customHeight="1">
      <c r="T61" s="132"/>
      <c r="U61" s="115"/>
      <c r="V61" s="115"/>
      <c r="W61" s="115"/>
      <c r="X61" s="133"/>
      <c r="Y61" s="115"/>
      <c r="Z61" s="115"/>
      <c r="AA61" s="115"/>
    </row>
    <row r="62" spans="2:33" s="114" customFormat="1" ht="13.5" customHeight="1">
      <c r="T62" s="132"/>
      <c r="U62" s="115"/>
      <c r="V62" s="115"/>
      <c r="W62" s="115"/>
      <c r="X62" s="133"/>
      <c r="Y62" s="115"/>
      <c r="Z62" s="115"/>
      <c r="AA62" s="115"/>
    </row>
    <row r="63" spans="2:33" s="114" customFormat="1" ht="13.5" customHeight="1">
      <c r="U63" s="115"/>
      <c r="V63" s="115"/>
      <c r="W63" s="115"/>
      <c r="X63" s="115"/>
      <c r="Y63" s="115"/>
      <c r="Z63" s="115"/>
      <c r="AA63" s="115"/>
    </row>
    <row r="64" spans="2:33" s="114" customFormat="1" ht="13.5" customHeight="1">
      <c r="U64" s="115"/>
      <c r="V64" s="115"/>
      <c r="W64" s="115"/>
      <c r="X64" s="115"/>
      <c r="Y64" s="115"/>
      <c r="Z64" s="115"/>
      <c r="AA64" s="115"/>
    </row>
    <row r="65" spans="21:27" s="114" customFormat="1" ht="13.5" customHeight="1">
      <c r="U65" s="115"/>
      <c r="V65" s="115"/>
      <c r="W65" s="115"/>
      <c r="X65" s="115"/>
      <c r="Y65" s="115"/>
      <c r="Z65" s="115"/>
      <c r="AA65" s="115"/>
    </row>
    <row r="66" spans="21:27" s="114" customFormat="1" ht="13.5" customHeight="1">
      <c r="U66" s="115"/>
      <c r="V66" s="115"/>
      <c r="W66" s="115"/>
      <c r="X66" s="115"/>
      <c r="Y66" s="115"/>
      <c r="Z66" s="115"/>
      <c r="AA66" s="115"/>
    </row>
    <row r="67" spans="21:27" s="114" customFormat="1" ht="13.5" customHeight="1">
      <c r="U67" s="115"/>
      <c r="V67" s="115"/>
      <c r="W67" s="115"/>
      <c r="X67" s="115"/>
      <c r="Y67" s="115"/>
      <c r="Z67" s="115"/>
      <c r="AA67" s="115"/>
    </row>
    <row r="68" spans="21:27" s="114" customFormat="1" ht="13.5" customHeight="1">
      <c r="U68" s="115"/>
      <c r="V68" s="115"/>
      <c r="W68" s="115"/>
      <c r="X68" s="115"/>
      <c r="Y68" s="115"/>
      <c r="Z68" s="115"/>
      <c r="AA68" s="115"/>
    </row>
    <row r="69" spans="21:27" s="114" customFormat="1" ht="13.5" customHeight="1">
      <c r="U69" s="115"/>
      <c r="V69" s="115"/>
      <c r="W69" s="115"/>
      <c r="X69" s="115"/>
      <c r="Y69" s="115"/>
      <c r="Z69" s="115"/>
      <c r="AA69" s="115"/>
    </row>
    <row r="70" spans="21:27" s="114" customFormat="1" ht="13.5" customHeight="1">
      <c r="U70" s="115"/>
      <c r="V70" s="115"/>
      <c r="W70" s="115"/>
      <c r="X70" s="115"/>
      <c r="Y70" s="115"/>
      <c r="Z70" s="115"/>
      <c r="AA70" s="115"/>
    </row>
    <row r="71" spans="21:27" s="114" customFormat="1" ht="13.5" customHeight="1">
      <c r="U71" s="115"/>
      <c r="V71" s="115"/>
      <c r="W71" s="115"/>
      <c r="X71" s="115"/>
      <c r="Y71" s="115"/>
      <c r="Z71" s="115"/>
      <c r="AA71" s="115"/>
    </row>
    <row r="72" spans="21:27" s="114" customFormat="1" ht="13.5" customHeight="1">
      <c r="U72" s="115"/>
      <c r="V72" s="115"/>
      <c r="W72" s="115"/>
      <c r="X72" s="115"/>
      <c r="Y72" s="115"/>
      <c r="Z72" s="115"/>
      <c r="AA72" s="115"/>
    </row>
    <row r="73" spans="21:27" s="114" customFormat="1" ht="13.5" customHeight="1">
      <c r="U73" s="115"/>
      <c r="V73" s="115"/>
      <c r="W73" s="115"/>
      <c r="X73" s="115"/>
      <c r="Y73" s="115"/>
      <c r="Z73" s="115"/>
      <c r="AA73" s="115"/>
    </row>
    <row r="74" spans="21:27" s="114" customFormat="1" ht="13.5" customHeight="1">
      <c r="U74" s="115"/>
      <c r="V74" s="115"/>
      <c r="W74" s="115"/>
      <c r="X74" s="115"/>
      <c r="Y74" s="115"/>
      <c r="Z74" s="115"/>
      <c r="AA74" s="115"/>
    </row>
    <row r="75" spans="21:27" s="114" customFormat="1" ht="13.5" customHeight="1">
      <c r="U75" s="115"/>
      <c r="V75" s="115"/>
      <c r="W75" s="115"/>
      <c r="X75" s="115"/>
      <c r="Y75" s="115"/>
      <c r="Z75" s="115"/>
      <c r="AA75" s="115"/>
    </row>
    <row r="76" spans="21:27" s="114" customFormat="1" ht="13.5" customHeight="1">
      <c r="U76" s="115"/>
      <c r="V76" s="115"/>
      <c r="W76" s="115"/>
      <c r="X76" s="115"/>
      <c r="Y76" s="115"/>
      <c r="Z76" s="115"/>
      <c r="AA76" s="115"/>
    </row>
    <row r="77" spans="21:27" s="114" customFormat="1" ht="13.5" customHeight="1">
      <c r="U77" s="115"/>
      <c r="V77" s="115"/>
      <c r="W77" s="115"/>
      <c r="X77" s="115"/>
      <c r="Y77" s="115"/>
      <c r="Z77" s="115"/>
      <c r="AA77" s="115"/>
    </row>
    <row r="78" spans="21:27" s="114" customFormat="1" ht="13.5" customHeight="1">
      <c r="U78" s="115"/>
      <c r="V78" s="115"/>
      <c r="W78" s="115"/>
      <c r="X78" s="115"/>
      <c r="Y78" s="115"/>
      <c r="Z78" s="115"/>
      <c r="AA78" s="115"/>
    </row>
    <row r="79" spans="21:27" s="114" customFormat="1" ht="13.5" customHeight="1">
      <c r="U79" s="115"/>
      <c r="V79" s="115"/>
      <c r="W79" s="115"/>
      <c r="X79" s="115"/>
      <c r="Y79" s="115"/>
      <c r="Z79" s="115"/>
      <c r="AA79" s="115"/>
    </row>
  </sheetData>
  <sheetProtection algorithmName="SHA-512" hashValue="IAVWPbIz+FQw2UYcMLMQ/vSSEK0oKwWQEuuHUtPLMR+0eyqpiqzERvjxBZqKaq7Rtpe5phEIoghuUgdths6vxw==" saltValue="ywoWJ4erlkWhmCCnSh3sNQ==" spinCount="100000" sheet="1" selectLockedCells="1"/>
  <mergeCells count="41">
    <mergeCell ref="Z56:AA58"/>
    <mergeCell ref="B56:I58"/>
    <mergeCell ref="J56:O58"/>
    <mergeCell ref="P56:Q58"/>
    <mergeCell ref="R56:T58"/>
    <mergeCell ref="U56:V58"/>
    <mergeCell ref="W56:Y58"/>
    <mergeCell ref="B47:I52"/>
    <mergeCell ref="J47:AG52"/>
    <mergeCell ref="B53:I55"/>
    <mergeCell ref="J53:O55"/>
    <mergeCell ref="P53:Q55"/>
    <mergeCell ref="R53:T55"/>
    <mergeCell ref="U53:V55"/>
    <mergeCell ref="W53:Y55"/>
    <mergeCell ref="Z53:AA55"/>
    <mergeCell ref="B32:I34"/>
    <mergeCell ref="J32:AG34"/>
    <mergeCell ref="B35:I40"/>
    <mergeCell ref="J35:AG40"/>
    <mergeCell ref="B41:I46"/>
    <mergeCell ref="J41:AG46"/>
    <mergeCell ref="B29:I31"/>
    <mergeCell ref="J29:AG31"/>
    <mergeCell ref="Q11:T12"/>
    <mergeCell ref="U11:AG12"/>
    <mergeCell ref="AH11:AI12"/>
    <mergeCell ref="A15:AI15"/>
    <mergeCell ref="A16:AI16"/>
    <mergeCell ref="A17:AI17"/>
    <mergeCell ref="B19:AG22"/>
    <mergeCell ref="B24:AH24"/>
    <mergeCell ref="B26:I28"/>
    <mergeCell ref="J26:U28"/>
    <mergeCell ref="V26:AG28"/>
    <mergeCell ref="Y2:AA2"/>
    <mergeCell ref="AB2:AI2"/>
    <mergeCell ref="Q7:T8"/>
    <mergeCell ref="U7:AG8"/>
    <mergeCell ref="Q9:T10"/>
    <mergeCell ref="U9:AG10"/>
  </mergeCells>
  <phoneticPr fontId="1"/>
  <conditionalFormatting sqref="U7:AG8">
    <cfRule type="expression" dxfId="271" priority="15">
      <formula>$U$7&lt;&gt;""</formula>
    </cfRule>
  </conditionalFormatting>
  <conditionalFormatting sqref="U9:AG10">
    <cfRule type="expression" dxfId="270" priority="14">
      <formula>$U$9&lt;&gt;""</formula>
    </cfRule>
  </conditionalFormatting>
  <conditionalFormatting sqref="U11:AG12">
    <cfRule type="expression" dxfId="269" priority="13">
      <formula>$U$11&lt;&gt;""</formula>
    </cfRule>
  </conditionalFormatting>
  <conditionalFormatting sqref="J26:U28">
    <cfRule type="expression" dxfId="268" priority="12">
      <formula>$J$26&lt;&gt;""</formula>
    </cfRule>
  </conditionalFormatting>
  <conditionalFormatting sqref="J32:AG34">
    <cfRule type="expression" dxfId="267" priority="11">
      <formula>$J$32&lt;&gt;""</formula>
    </cfRule>
  </conditionalFormatting>
  <conditionalFormatting sqref="J35:AG40">
    <cfRule type="expression" dxfId="266" priority="10">
      <formula>$J$35&lt;&gt;""</formula>
    </cfRule>
  </conditionalFormatting>
  <conditionalFormatting sqref="J41:AG46">
    <cfRule type="expression" dxfId="265" priority="9">
      <formula>$J$41&lt;&gt;""</formula>
    </cfRule>
  </conditionalFormatting>
  <conditionalFormatting sqref="J47:AG52">
    <cfRule type="expression" dxfId="264" priority="8">
      <formula>$J$47&lt;&gt;""</formula>
    </cfRule>
  </conditionalFormatting>
  <conditionalFormatting sqref="J53:O55">
    <cfRule type="expression" dxfId="263" priority="7">
      <formula>$J$53&lt;&gt;""</formula>
    </cfRule>
  </conditionalFormatting>
  <conditionalFormatting sqref="R53:T55">
    <cfRule type="expression" dxfId="262" priority="6">
      <formula>$R$53&lt;&gt;""</formula>
    </cfRule>
  </conditionalFormatting>
  <conditionalFormatting sqref="W53:Y55">
    <cfRule type="expression" dxfId="261" priority="5">
      <formula>$W$53&lt;&gt;""</formula>
    </cfRule>
  </conditionalFormatting>
  <conditionalFormatting sqref="J56:O58">
    <cfRule type="expression" dxfId="260" priority="4">
      <formula>$J$56&lt;&gt;""</formula>
    </cfRule>
  </conditionalFormatting>
  <conditionalFormatting sqref="R56:T58">
    <cfRule type="expression" dxfId="259" priority="3">
      <formula>$R$56&lt;&gt;""</formula>
    </cfRule>
  </conditionalFormatting>
  <conditionalFormatting sqref="W56:Y58">
    <cfRule type="expression" dxfId="258" priority="2">
      <formula>$W$56&lt;&gt;""</formula>
    </cfRule>
  </conditionalFormatting>
  <conditionalFormatting sqref="J29:AG31">
    <cfRule type="expression" dxfId="257" priority="1">
      <formula>$AJ$32&gt;0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13</xdr:col>
                    <xdr:colOff>99060</xdr:colOff>
                    <xdr:row>28</xdr:row>
                    <xdr:rowOff>22860</xdr:rowOff>
                  </from>
                  <to>
                    <xdr:col>18</xdr:col>
                    <xdr:colOff>144780</xdr:colOff>
                    <xdr:row>31</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144780</xdr:colOff>
                    <xdr:row>28</xdr:row>
                    <xdr:rowOff>22860</xdr:rowOff>
                  </from>
                  <to>
                    <xdr:col>28</xdr:col>
                    <xdr:colOff>106680</xdr:colOff>
                    <xdr:row>31</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9"/>
  <sheetViews>
    <sheetView showGridLines="0" view="pageBreakPreview" zoomScaleNormal="100" zoomScaleSheetLayoutView="100" workbookViewId="0">
      <selection activeCell="D29" sqref="D29"/>
    </sheetView>
  </sheetViews>
  <sheetFormatPr defaultColWidth="9" defaultRowHeight="18"/>
  <cols>
    <col min="1" max="2" width="3.5" style="253" customWidth="1"/>
    <col min="3" max="3" width="6" style="253" customWidth="1"/>
    <col min="4" max="4" width="62.69921875" style="253" customWidth="1"/>
    <col min="5" max="5" width="4.19921875" style="1" customWidth="1"/>
    <col min="6" max="6" width="3.69921875" style="1" customWidth="1"/>
    <col min="7" max="8" width="3.5" style="1" customWidth="1"/>
    <col min="9" max="9" width="6" style="1" customWidth="1"/>
    <col min="10" max="10" width="62.69921875" style="1" customWidth="1"/>
    <col min="11" max="11" width="4.19921875" style="1" customWidth="1"/>
    <col min="12" max="16384" width="9" style="1"/>
  </cols>
  <sheetData>
    <row r="1" spans="1:10">
      <c r="A1" s="253" t="s">
        <v>313</v>
      </c>
      <c r="G1" s="253" t="s">
        <v>313</v>
      </c>
      <c r="H1" s="253"/>
      <c r="I1" s="253"/>
    </row>
    <row r="2" spans="1:10">
      <c r="A2" s="253" t="s">
        <v>204</v>
      </c>
      <c r="G2" s="253" t="s">
        <v>204</v>
      </c>
      <c r="H2" s="253"/>
      <c r="I2" s="253"/>
    </row>
    <row r="3" spans="1:10">
      <c r="G3" s="253"/>
      <c r="H3" s="253"/>
      <c r="I3" s="253"/>
    </row>
    <row r="4" spans="1:10">
      <c r="B4" s="253" t="s">
        <v>36</v>
      </c>
      <c r="G4" s="253"/>
      <c r="H4" s="253" t="s">
        <v>36</v>
      </c>
      <c r="I4" s="253"/>
    </row>
    <row r="5" spans="1:10">
      <c r="B5" s="253" t="s">
        <v>37</v>
      </c>
      <c r="G5" s="253"/>
      <c r="H5" s="253" t="s">
        <v>37</v>
      </c>
      <c r="I5" s="253"/>
    </row>
    <row r="6" spans="1:10">
      <c r="G6" s="253"/>
      <c r="H6" s="253"/>
      <c r="I6" s="253"/>
    </row>
    <row r="7" spans="1:10">
      <c r="B7" s="716" t="str">
        <f>D17</f>
        <v>令和　年　月　日</v>
      </c>
      <c r="C7" s="717"/>
      <c r="D7" s="717"/>
      <c r="E7" s="251"/>
      <c r="G7" s="253"/>
      <c r="H7" s="716" t="s">
        <v>302</v>
      </c>
      <c r="I7" s="717"/>
      <c r="J7" s="717"/>
    </row>
    <row r="8" spans="1:10">
      <c r="B8" s="357">
        <f>D20</f>
        <v>0</v>
      </c>
      <c r="D8" s="1"/>
      <c r="G8" s="253"/>
      <c r="H8" s="357" t="str">
        <f>J20</f>
        <v>456</v>
      </c>
      <c r="I8" s="253"/>
    </row>
    <row r="9" spans="1:10">
      <c r="B9" s="250" t="s">
        <v>394</v>
      </c>
      <c r="D9" s="1"/>
      <c r="G9" s="253"/>
      <c r="H9" s="250" t="s">
        <v>395</v>
      </c>
      <c r="I9" s="253"/>
    </row>
    <row r="10" spans="1:10">
      <c r="B10" s="253" t="s">
        <v>163</v>
      </c>
      <c r="G10" s="253"/>
      <c r="H10" s="253" t="s">
        <v>163</v>
      </c>
      <c r="I10" s="253"/>
      <c r="J10" s="253"/>
    </row>
    <row r="11" spans="1:10">
      <c r="G11" s="253"/>
      <c r="H11" s="253"/>
      <c r="I11" s="253"/>
    </row>
    <row r="12" spans="1:10" ht="18.600000000000001" thickBot="1">
      <c r="C12" s="253" t="s">
        <v>1</v>
      </c>
      <c r="G12" s="253"/>
      <c r="H12" s="253"/>
      <c r="I12" s="253" t="s">
        <v>1</v>
      </c>
    </row>
    <row r="13" spans="1:10" ht="18.600000000000001" thickBot="1">
      <c r="D13" s="274"/>
      <c r="G13" s="253"/>
      <c r="H13" s="253"/>
      <c r="I13" s="253"/>
      <c r="J13" s="264">
        <v>45200</v>
      </c>
    </row>
    <row r="14" spans="1:10">
      <c r="G14" s="253"/>
      <c r="H14" s="253"/>
      <c r="I14" s="253"/>
      <c r="J14" s="7"/>
    </row>
    <row r="15" spans="1:10" s="2" customFormat="1">
      <c r="A15" s="5"/>
      <c r="B15" s="5" t="s">
        <v>16</v>
      </c>
      <c r="C15" s="5"/>
      <c r="D15" s="12"/>
      <c r="G15" s="5"/>
      <c r="H15" s="5" t="s">
        <v>16</v>
      </c>
      <c r="I15" s="5"/>
      <c r="J15" s="8"/>
    </row>
    <row r="16" spans="1:10" s="2" customFormat="1" ht="18.600000000000001" thickBot="1">
      <c r="A16" s="5"/>
      <c r="B16" s="5"/>
      <c r="C16" s="5" t="s">
        <v>164</v>
      </c>
      <c r="D16" s="12"/>
      <c r="G16" s="5"/>
      <c r="H16" s="5"/>
      <c r="I16" s="5" t="s">
        <v>164</v>
      </c>
      <c r="J16" s="8"/>
    </row>
    <row r="17" spans="1:11" s="2" customFormat="1" ht="18.600000000000001" thickBot="1">
      <c r="A17" s="5"/>
      <c r="B17" s="5"/>
      <c r="C17" s="5"/>
      <c r="D17" s="273" t="s">
        <v>208</v>
      </c>
      <c r="G17" s="5"/>
      <c r="H17" s="5"/>
      <c r="I17" s="5"/>
      <c r="J17" s="254">
        <v>45078</v>
      </c>
    </row>
    <row r="18" spans="1:11" s="2" customFormat="1">
      <c r="A18" s="5"/>
      <c r="B18" s="5"/>
      <c r="C18" s="5"/>
      <c r="D18" s="249"/>
      <c r="G18" s="5"/>
      <c r="H18" s="5"/>
      <c r="I18" s="5"/>
      <c r="J18" s="247"/>
    </row>
    <row r="19" spans="1:11" s="2" customFormat="1" ht="18.600000000000001" thickBot="1">
      <c r="A19" s="5"/>
      <c r="B19" s="5"/>
      <c r="C19" s="5" t="s">
        <v>165</v>
      </c>
      <c r="D19" s="12"/>
      <c r="G19" s="5"/>
      <c r="H19" s="5"/>
      <c r="I19" s="5" t="s">
        <v>165</v>
      </c>
      <c r="J19" s="8"/>
    </row>
    <row r="20" spans="1:11" s="2" customFormat="1" ht="18.600000000000001" thickBot="1">
      <c r="A20" s="5"/>
      <c r="B20" s="5"/>
      <c r="C20" s="252" t="s">
        <v>301</v>
      </c>
      <c r="D20" s="287"/>
      <c r="G20" s="5"/>
      <c r="H20" s="5"/>
      <c r="I20" s="5"/>
      <c r="J20" s="267" t="s">
        <v>167</v>
      </c>
    </row>
    <row r="21" spans="1:11" s="2" customFormat="1">
      <c r="A21" s="5"/>
      <c r="B21" s="5"/>
      <c r="C21" s="5"/>
      <c r="D21" s="248"/>
      <c r="G21" s="5"/>
      <c r="H21" s="5"/>
      <c r="I21" s="5"/>
      <c r="J21" s="247"/>
    </row>
    <row r="22" spans="1:11" s="2" customFormat="1" ht="18.600000000000001" thickBot="1">
      <c r="A22" s="5"/>
      <c r="B22" s="5"/>
      <c r="C22" s="5" t="s">
        <v>166</v>
      </c>
      <c r="D22" s="12"/>
      <c r="G22" s="5"/>
      <c r="H22" s="5"/>
      <c r="I22" s="5" t="s">
        <v>166</v>
      </c>
      <c r="J22" s="8"/>
    </row>
    <row r="23" spans="1:11" s="2" customFormat="1" ht="18.600000000000001" thickBot="1">
      <c r="A23" s="5"/>
      <c r="B23" s="5"/>
      <c r="C23" s="5"/>
      <c r="D23" s="284"/>
      <c r="G23" s="5"/>
      <c r="H23" s="5"/>
      <c r="I23" s="5"/>
      <c r="J23" s="6" t="s">
        <v>203</v>
      </c>
    </row>
    <row r="24" spans="1:11" s="2" customFormat="1">
      <c r="A24" s="5"/>
      <c r="B24" s="5"/>
      <c r="C24" s="5"/>
      <c r="D24" s="248"/>
      <c r="G24" s="5"/>
      <c r="H24" s="5"/>
      <c r="I24" s="5"/>
      <c r="J24" s="247"/>
    </row>
    <row r="25" spans="1:11" s="2" customFormat="1" ht="18.600000000000001" thickBot="1">
      <c r="A25" s="5"/>
      <c r="B25" s="5"/>
      <c r="C25" s="5" t="s">
        <v>17</v>
      </c>
      <c r="D25" s="12"/>
      <c r="G25" s="5"/>
      <c r="H25" s="5"/>
      <c r="I25" s="5" t="s">
        <v>17</v>
      </c>
      <c r="J25" s="8"/>
    </row>
    <row r="26" spans="1:11" s="2" customFormat="1" ht="18.600000000000001" thickBot="1">
      <c r="A26" s="5"/>
      <c r="B26" s="5"/>
      <c r="C26" s="5"/>
      <c r="D26" s="377"/>
      <c r="G26" s="5"/>
      <c r="H26" s="5"/>
      <c r="I26" s="5"/>
      <c r="J26" s="378" t="s">
        <v>316</v>
      </c>
    </row>
    <row r="27" spans="1:11" s="2" customFormat="1">
      <c r="A27" s="5"/>
      <c r="B27" s="5"/>
      <c r="C27" s="5"/>
      <c r="D27" s="12"/>
      <c r="G27" s="5"/>
      <c r="H27" s="5"/>
      <c r="I27" s="5"/>
      <c r="J27" s="8"/>
    </row>
    <row r="28" spans="1:11" s="2" customFormat="1" ht="18.600000000000001" thickBot="1">
      <c r="A28" s="5"/>
      <c r="B28" s="5"/>
      <c r="C28" s="5" t="s">
        <v>18</v>
      </c>
      <c r="D28" s="12"/>
      <c r="G28" s="5"/>
      <c r="H28" s="5"/>
      <c r="I28" s="5" t="s">
        <v>18</v>
      </c>
      <c r="J28" s="12"/>
      <c r="K28" s="5"/>
    </row>
    <row r="29" spans="1:11" s="2" customFormat="1" ht="18.600000000000001" thickBot="1">
      <c r="A29" s="5"/>
      <c r="B29" s="5"/>
      <c r="C29" s="5" t="s">
        <v>362</v>
      </c>
      <c r="D29" s="265"/>
      <c r="G29" s="5"/>
      <c r="H29" s="5"/>
      <c r="I29" s="5"/>
      <c r="J29" s="13" t="s">
        <v>361</v>
      </c>
      <c r="K29" s="5"/>
    </row>
    <row r="30" spans="1:11" s="2" customFormat="1">
      <c r="A30" s="5"/>
      <c r="B30" s="5"/>
      <c r="C30" s="5"/>
      <c r="D30" s="12"/>
      <c r="G30" s="5"/>
      <c r="H30" s="5"/>
      <c r="I30" s="5"/>
      <c r="J30" s="12"/>
      <c r="K30" s="5"/>
    </row>
    <row r="31" spans="1:11" s="2" customFormat="1" ht="18.600000000000001" thickBot="1">
      <c r="A31" s="5"/>
      <c r="B31" s="5"/>
      <c r="C31" s="5" t="s">
        <v>172</v>
      </c>
      <c r="D31" s="12"/>
      <c r="G31" s="5"/>
      <c r="H31" s="5"/>
      <c r="I31" s="5" t="s">
        <v>172</v>
      </c>
      <c r="J31" s="8"/>
    </row>
    <row r="32" spans="1:11" s="2" customFormat="1" ht="18.600000000000001" thickBot="1">
      <c r="A32" s="5"/>
      <c r="B32" s="5"/>
      <c r="C32" s="5"/>
      <c r="D32" s="13" t="s">
        <v>19</v>
      </c>
      <c r="G32" s="5"/>
      <c r="H32" s="5"/>
      <c r="I32" s="5"/>
      <c r="J32" s="13" t="s">
        <v>19</v>
      </c>
    </row>
    <row r="33" spans="1:10" s="2" customFormat="1">
      <c r="A33" s="5"/>
      <c r="B33" s="5"/>
      <c r="C33" s="5"/>
      <c r="D33" s="12"/>
      <c r="G33" s="5"/>
      <c r="H33" s="5"/>
      <c r="I33" s="5"/>
      <c r="J33" s="8"/>
    </row>
    <row r="34" spans="1:10" s="2" customFormat="1" ht="18.600000000000001" thickBot="1">
      <c r="A34" s="5"/>
      <c r="B34" s="5"/>
      <c r="C34" s="5" t="s">
        <v>168</v>
      </c>
      <c r="D34" s="12"/>
      <c r="G34" s="5"/>
      <c r="H34" s="5"/>
      <c r="I34" s="5" t="s">
        <v>168</v>
      </c>
      <c r="J34" s="8"/>
    </row>
    <row r="35" spans="1:10" s="2" customFormat="1" ht="18.600000000000001" thickBot="1">
      <c r="A35" s="5"/>
      <c r="B35" s="5"/>
      <c r="C35" s="5"/>
      <c r="D35" s="272"/>
      <c r="G35" s="5"/>
      <c r="H35" s="5"/>
      <c r="I35" s="5"/>
      <c r="J35" s="264">
        <v>45184</v>
      </c>
    </row>
    <row r="36" spans="1:10" s="2" customFormat="1">
      <c r="A36" s="5"/>
      <c r="B36" s="5"/>
      <c r="C36" s="5"/>
      <c r="D36" s="12"/>
      <c r="G36" s="5"/>
      <c r="H36" s="5"/>
      <c r="I36" s="5"/>
      <c r="J36" s="8"/>
    </row>
    <row r="37" spans="1:10" s="2" customFormat="1" ht="18.600000000000001" thickBot="1">
      <c r="A37" s="5"/>
      <c r="B37" s="5"/>
      <c r="C37" s="5" t="s">
        <v>169</v>
      </c>
      <c r="D37" s="12"/>
      <c r="G37" s="5"/>
      <c r="H37" s="5"/>
      <c r="I37" s="5" t="s">
        <v>169</v>
      </c>
      <c r="J37" s="8"/>
    </row>
    <row r="38" spans="1:10" s="2" customFormat="1" ht="18.600000000000001" thickBot="1">
      <c r="A38" s="5"/>
      <c r="B38" s="5"/>
      <c r="C38" s="5"/>
      <c r="D38" s="272"/>
      <c r="G38" s="5"/>
      <c r="H38" s="5"/>
      <c r="I38" s="5"/>
      <c r="J38" s="264">
        <v>45197</v>
      </c>
    </row>
    <row r="39" spans="1:10" s="2" customFormat="1">
      <c r="A39" s="5"/>
      <c r="B39" s="5"/>
      <c r="C39" s="5"/>
      <c r="D39" s="12"/>
      <c r="G39" s="5"/>
      <c r="H39" s="5"/>
      <c r="I39" s="5"/>
      <c r="J39" s="8"/>
    </row>
  </sheetData>
  <sheetProtection algorithmName="SHA-512" hashValue="WZevISldZa4AtYRKgpDjGkitTruDTi/smgBT0ljiDQa1MZ+XITfjgTUg8CWC9XZ8nU2LvBEkqSqZ4rf++y5yPQ==" saltValue="6otwtgSgLPg3Mho1XZJObQ==" spinCount="100000" sheet="1" selectLockedCells="1"/>
  <mergeCells count="2">
    <mergeCell ref="B7:D7"/>
    <mergeCell ref="H7:J7"/>
  </mergeCells>
  <phoneticPr fontId="1"/>
  <conditionalFormatting sqref="D13">
    <cfRule type="expression" dxfId="256" priority="11">
      <formula>$D$13&lt;&gt;""</formula>
    </cfRule>
  </conditionalFormatting>
  <conditionalFormatting sqref="D17">
    <cfRule type="expression" dxfId="255" priority="10">
      <formula>$D$17&lt;&gt;""</formula>
    </cfRule>
  </conditionalFormatting>
  <conditionalFormatting sqref="D23">
    <cfRule type="expression" dxfId="254" priority="8">
      <formula>$D$23&lt;&gt;""</formula>
    </cfRule>
  </conditionalFormatting>
  <conditionalFormatting sqref="D35">
    <cfRule type="expression" dxfId="253" priority="7">
      <formula>$D$35&lt;&gt;""</formula>
    </cfRule>
  </conditionalFormatting>
  <conditionalFormatting sqref="D38">
    <cfRule type="expression" dxfId="252" priority="6">
      <formula>$D$38&lt;&gt;""</formula>
    </cfRule>
  </conditionalFormatting>
  <conditionalFormatting sqref="D26">
    <cfRule type="expression" dxfId="251" priority="5">
      <formula>$D$26&lt;&gt;""</formula>
    </cfRule>
  </conditionalFormatting>
  <conditionalFormatting sqref="J20">
    <cfRule type="expression" dxfId="250" priority="4">
      <formula>$D$20&lt;&gt;""</formula>
    </cfRule>
  </conditionalFormatting>
  <conditionalFormatting sqref="D20">
    <cfRule type="expression" dxfId="249" priority="2">
      <formula>$D$20&lt;&gt;""</formula>
    </cfRule>
  </conditionalFormatting>
  <conditionalFormatting sqref="D29">
    <cfRule type="expression" dxfId="248" priority="1">
      <formula>$D$29&lt;&gt;""</formula>
    </cfRule>
  </conditionalFormatting>
  <dataValidations count="1">
    <dataValidation type="list" allowBlank="1" showInputMessage="1" showErrorMessage="1" sqref="D29">
      <formula1>"非公共用,公共用"</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1申請者情報_V2B（充電設備）</vt:lpstr>
      <vt:lpstr>2誓約書_V2B（充電設備）</vt:lpstr>
      <vt:lpstr>3助成対象経費_V2B（充電設備）</vt:lpstr>
      <vt:lpstr>6申請撤回</vt:lpstr>
      <vt:lpstr>7承継申請</vt:lpstr>
      <vt:lpstr>9計画変更</vt:lpstr>
      <vt:lpstr>10事業者情報変更</vt:lpstr>
      <vt:lpstr>11工事遅延等</vt:lpstr>
      <vt:lpstr>12実績報告1_V2B（充電設備）</vt:lpstr>
      <vt:lpstr>12実績報告2_V2B（充電設備）</vt:lpstr>
      <vt:lpstr>14交付請求</vt:lpstr>
      <vt:lpstr>15返還報告</vt:lpstr>
      <vt:lpstr>16処分申請</vt:lpstr>
      <vt:lpstr>'10事業者情報変更'!Print_Area</vt:lpstr>
      <vt:lpstr>'12実績報告1_V2B（充電設備）'!Print_Area</vt:lpstr>
      <vt:lpstr>'12実績報告2_V2B（充電設備）'!Print_Area</vt:lpstr>
      <vt:lpstr>'14交付請求'!Print_Area</vt:lpstr>
      <vt:lpstr>'1申請者情報_V2B（充電設備）'!Print_Area</vt:lpstr>
      <vt:lpstr>'2誓約書_V2B（充電設備）'!Print_Area</vt:lpstr>
      <vt:lpstr>'3助成対象経費_V2B（充電設備）'!Print_Area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dc:creator>
  <cp:lastModifiedBy>PC19B60JS086</cp:lastModifiedBy>
  <cp:lastPrinted>2023-04-13T01:55:18Z</cp:lastPrinted>
  <dcterms:created xsi:type="dcterms:W3CDTF">2022-04-28T05:41:39Z</dcterms:created>
  <dcterms:modified xsi:type="dcterms:W3CDTF">2023-04-27T07:25:30Z</dcterms:modified>
</cp:coreProperties>
</file>