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updateLinks="never" codeName="ThisWorkbook" hidePivotFieldList="1"/>
  <mc:AlternateContent xmlns:mc="http://schemas.openxmlformats.org/markup-compatibility/2006">
    <mc:Choice Requires="x15">
      <x15ac:absPath xmlns:x15ac="http://schemas.microsoft.com/office/spreadsheetml/2010/11/ac" url="Y:\温暖化対策推進課\クールネット共用\Ｒ７\01_チーム間やりとり\★HP作成・修正依頼（⇒普及）\普及⇔レジリエンス\20250526_既存ページ修正【令和7年度 家庭における蓄電池導入促進事業】\計算シート（3種）\"/>
    </mc:Choice>
  </mc:AlternateContent>
  <xr:revisionPtr revIDLastSave="0" documentId="13_ncr:1_{8688A950-59E1-45C5-BDF1-07B0A0E2E8A6}" xr6:coauthVersionLast="47" xr6:coauthVersionMax="47" xr10:uidLastSave="{00000000-0000-0000-0000-000000000000}"/>
  <workbookProtection workbookAlgorithmName="SHA-512" workbookHashValue="Vg3P1w9YObVCOkF2NQtdiV9chPw2wfAdYB1faZg9K69ozyGVu42VxL7FGt2An+icnML1Sh94RUSNsfAjnfSWvA==" workbookSaltValue="N7Pdd2emRh9OZqId3ZDofw==" workbookSpinCount="100000" lockStructure="1"/>
  <bookViews>
    <workbookView xWindow="-28920" yWindow="-120" windowWidth="29040" windowHeight="15720" tabRatio="602" xr2:uid="{00000000-000D-0000-FFFF-FFFF00000000}"/>
  </bookViews>
  <sheets>
    <sheet name="計算シート（R7蓄電池ユニット）" sheetId="55" r:id="rId1"/>
    <sheet name="Sheet1" sheetId="54" state="hidden" r:id="rId2"/>
  </sheets>
  <definedNames>
    <definedName name="_xlnm.Print_Area" localSheetId="0">'計算シート（R7蓄電池ユニット）'!$A$1:$K$47</definedName>
    <definedName name="アンフィニ株式会社" localSheetId="0">#REF!</definedName>
    <definedName name="アンフィニ株式会社">#REF!</definedName>
    <definedName name="エリーパワー株式会社" comment="エリーパワーの機器一覧" localSheetId="0">#REF!</definedName>
    <definedName name="エリーパワー株式会社" comment="エリーパワーの機器一覧">#REF!</definedName>
    <definedName name="オムロンソーシアルソリューションズ株式会社" comment="オムロンの機器一覧" localSheetId="0">#REF!</definedName>
    <definedName name="オムロンソーシアルソリューションズ株式会社" comment="オムロンの機器一覧">#REF!</definedName>
    <definedName name="カナディアン・ソーラー・ジャパン株式会社" comment="カナディアンの機器一覧" localSheetId="0">#REF!</definedName>
    <definedName name="カナディアン・ソーラー・ジャパン株式会社" comment="カナディアンの機器一覧">#REF!</definedName>
    <definedName name="サンテックパワージャパン株式会社" localSheetId="0">#REF!</definedName>
    <definedName name="サンテックパワージャパン株式会社">#REF!</definedName>
    <definedName name="シャープ株式会社" comment="シャープの機器一覧" localSheetId="0">#REF!</definedName>
    <definedName name="シャープ株式会社" comment="シャープの機器一覧">#REF!</definedName>
    <definedName name="スマートソーラー株式会社" comment="スマートソーラーの機器一覧" localSheetId="0">#REF!</definedName>
    <definedName name="スマートソーラー株式会社" comment="スマートソーラーの機器一覧">#REF!</definedName>
    <definedName name="ダイヤゼブラ電機株式会社＿旧田淵電機株式会社" localSheetId="0">#REF!</definedName>
    <definedName name="ダイヤゼブラ電機株式会社＿旧田淵電機株式会社">#REF!</definedName>
    <definedName name="デルタ電子株式会社" comment="デルタ電子の機器一覧" localSheetId="0">#REF!</definedName>
    <definedName name="デルタ電子株式会社" comment="デルタ電子の機器一覧">#REF!</definedName>
    <definedName name="ニチコン株式会社" comment="ニチコンの機器一覧" localSheetId="0">#REF!</definedName>
    <definedName name="ニチコン株式会社" comment="ニチコンの機器一覧">#REF!</definedName>
    <definedName name="ネクストエナジー・アンド・リソース株式会社" comment="ネクストエナジーの機器一覧" localSheetId="0">#REF!</definedName>
    <definedName name="ネクストエナジー・アンド・リソース株式会社" comment="ネクストエナジーの機器一覧">#REF!</definedName>
    <definedName name="パッケージ型番" localSheetId="0">#REF!</definedName>
    <definedName name="パッケージ型番">#REF!</definedName>
    <definedName name="パナソニック株式会社" comment="パナソニックの機器一覧" localSheetId="0">#REF!</definedName>
    <definedName name="パナソニック株式会社" comment="パナソニックの機器一覧">#REF!</definedName>
    <definedName name="ハンファQセルズジャパン株式会社" localSheetId="0">#REF!</definedName>
    <definedName name="ハンファQセルズジャパン株式会社">#REF!</definedName>
    <definedName name="荏原実業パワー株式会社" localSheetId="0">#REF!</definedName>
    <definedName name="荏原実業パワー株式会社">#REF!</definedName>
    <definedName name="華為技術日本株式会社＿ファーウェイ・ジャパン" comment="ファーウェイの機器一覧" localSheetId="0">#REF!</definedName>
    <definedName name="華為技術日本株式会社＿ファーウェイ・ジャパン" comment="ファーウェイの機器一覧">#REF!</definedName>
    <definedName name="株式会社Looop" comment="Looopの機器一覧" localSheetId="0">#REF!</definedName>
    <definedName name="株式会社Looop" comment="Looopの機器一覧">#REF!</definedName>
    <definedName name="株式会社NFブロッサムテクノロジーズ" comment="NFの機器一覧" localSheetId="0">#REF!</definedName>
    <definedName name="株式会社NFブロッサムテクノロジーズ" comment="NFの機器一覧">#REF!</definedName>
    <definedName name="株式会社エクソル" comment="エクソルの機器一覧" localSheetId="0">#REF!</definedName>
    <definedName name="株式会社エクソル" comment="エクソルの機器一覧">#REF!</definedName>
    <definedName name="株式会社エヌエフ回路設計ブロック" localSheetId="0">#REF!</definedName>
    <definedName name="株式会社エヌエフ回路設計ブロック">#REF!</definedName>
    <definedName name="株式会社エネルギーギャップ" localSheetId="0">#REF!</definedName>
    <definedName name="株式会社エネルギーギャップ">#REF!</definedName>
    <definedName name="株式会社サニックス" localSheetId="0">#REF!</definedName>
    <definedName name="株式会社サニックス">#REF!</definedName>
    <definedName name="株式会社正興電機製作所" comment="正興電機の機器一覧" localSheetId="0">#REF!</definedName>
    <definedName name="株式会社正興電機製作所" comment="正興電機の機器一覧">#REF!</definedName>
    <definedName name="株式会社村田製作所" comment="村田製作所の機器一覧" localSheetId="0">#REF!</definedName>
    <definedName name="株式会社村田製作所" comment="村田製作所の機器一覧">#REF!</definedName>
    <definedName name="株式会社日本産業" comment="日本産業の機器一覧" localSheetId="0">#REF!</definedName>
    <definedName name="株式会社日本産業" comment="日本産業の機器一覧">#REF!</definedName>
    <definedName name="京セラ株式会社" comment="京セラの機器一覧" localSheetId="0">#REF!</definedName>
    <definedName name="京セラ株式会社" comment="京セラの機器一覧">#REF!</definedName>
    <definedName name="合同会社DMM.com" comment="DMMの機器一覧" localSheetId="0">#REF!</definedName>
    <definedName name="合同会社DMM.com" comment="DMMの機器一覧">#REF!</definedName>
    <definedName name="住友電気工業株式会社" comment="住友電気工業の機器一覧" localSheetId="0">#REF!</definedName>
    <definedName name="住友電気工業株式会社" comment="住友電気工業の機器一覧">#REF!</definedName>
    <definedName name="日本エネルギー総合システム株式会社" localSheetId="0">#REF!</definedName>
    <definedName name="日本エネルギー総合システム株式会社">#REF!</definedName>
  </definedNames>
  <calcPr calcId="191029"/>
  <customWorkbookViews>
    <customWorkbookView name="PC19B60JS019 - 個人用ビュー" guid="{747E868C-EA97-4CDC-89D8-3FCECEDD4D6F}" mergeInterval="0" personalView="1" maximized="1" xWindow="-9" yWindow="-9" windowWidth="1938" windowHeight="1048" tabRatio="602" activeSheetId="2" showComments="commIndAndComment"/>
    <customWorkbookView name="PC19B60JS013 - 個人用ビュー" guid="{8F93EF4F-3F64-4E14-9F09-41719DBD5C22}" mergeInterval="0" personalView="1" maximized="1" xWindow="-9" yWindow="-9" windowWidth="1938" windowHeight="1048" tabRatio="602" activeSheetId="2"/>
    <customWorkbookView name="PC19B60JS014 - 個人用ビュー" guid="{585E1ADE-3B66-4D3C-94F1-F7B2FC98B696}" mergeInterval="0" personalView="1" maximized="1" xWindow="-9" yWindow="-9" windowWidth="1938" windowHeight="1048" tabRatio="602" activeSheetId="2"/>
    <customWorkbookView name="PC19B60JS054 - 個人用ビュー" guid="{E55DDAF7-EF46-471E-AB6D-E73F0F577BC5}" mergeInterval="0" personalView="1" minimized="1" windowWidth="0" windowHeight="0" activeSheetId="2"/>
    <customWorkbookView name="PC31360JP012 - 個人用ビュー" guid="{6F8EA8D5-3C14-45C2-BF47-91D3D92D88E3}" mergeInterval="0" personalView="1" maximized="1" xWindow="-9" yWindow="-9" windowWidth="1938" windowHeight="1048" tabRatio="602" activeSheetId="2"/>
    <customWorkbookView name="PC19B60JS095 - 個人用ビュー" guid="{E79E9F0C-036B-4414-8795-07B33802417E}" mergeInterval="0" personalView="1" maximized="1" xWindow="-9" yWindow="-9" windowWidth="1938" windowHeight="1048" tabRatio="602" activeSheetId="2"/>
    <customWorkbookView name="PC19B60JS026 - 個人用ビュー" guid="{4765ADBA-9A3D-4000-9C14-ECE128850472}" mergeInterval="0" personalView="1" maximized="1" xWindow="-9" yWindow="-9" windowWidth="1938" windowHeight="1048" tabRatio="602" activeSheetId="2"/>
    <customWorkbookView name="PC19B60JS070 - 個人用ビュー" guid="{AD7AD223-4077-4F4A-ADED-1ACA8BF735BF}" mergeInterval="0" personalView="1" maximized="1" xWindow="-9" yWindow="-9" windowWidth="1938" windowHeight="1048" tabRatio="60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 i="55" l="1"/>
  <c r="G27" i="55" l="1"/>
  <c r="F37" i="55" l="1"/>
  <c r="N27" i="55"/>
  <c r="H7" i="55"/>
  <c r="H4" i="55"/>
  <c r="H13" i="55" l="1"/>
  <c r="L13" i="55" s="1"/>
  <c r="L42" i="55" s="1"/>
  <c r="G42" i="55" l="1"/>
  <c r="L40" i="55"/>
  <c r="G40" i="55" s="1"/>
</calcChain>
</file>

<file path=xl/sharedStrings.xml><?xml version="1.0" encoding="utf-8"?>
<sst xmlns="http://schemas.openxmlformats.org/spreadsheetml/2006/main" count="33" uniqueCount="26">
  <si>
    <t>助成額</t>
    <rPh sb="0" eb="3">
      <t>ジョセイガク</t>
    </rPh>
    <phoneticPr fontId="1"/>
  </si>
  <si>
    <t>円</t>
    <rPh sb="0" eb="1">
      <t>エン</t>
    </rPh>
    <phoneticPr fontId="1"/>
  </si>
  <si>
    <t>水色のセルに該当する金額（単位：円）・蓄電容量値を入力してください。</t>
    <phoneticPr fontId="1"/>
  </si>
  <si>
    <t>ｋWｈ</t>
    <phoneticPr fontId="1"/>
  </si>
  <si>
    <t>■助成額の計算</t>
    <rPh sb="1" eb="3">
      <t>ジョセイ</t>
    </rPh>
    <rPh sb="3" eb="4">
      <t>ガク</t>
    </rPh>
    <rPh sb="5" eb="7">
      <t>ケイサン</t>
    </rPh>
    <phoneticPr fontId="1"/>
  </si>
  <si>
    <t>kWh</t>
    <phoneticPr fontId="1"/>
  </si>
  <si>
    <t>■助成対象経費</t>
    <rPh sb="1" eb="7">
      <t>ジョセイタイショウケイヒ</t>
    </rPh>
    <phoneticPr fontId="1"/>
  </si>
  <si>
    <t>■リフォーム瑕疵保険に申込みましたか。</t>
    <rPh sb="11" eb="13">
      <t>モウシコミ</t>
    </rPh>
    <phoneticPr fontId="1"/>
  </si>
  <si>
    <t xml:space="preserve"> ← 購入金額を入力してください。</t>
    <phoneticPr fontId="1"/>
  </si>
  <si>
    <t>円　上乗せ</t>
    <rPh sb="0" eb="1">
      <t>エン</t>
    </rPh>
    <rPh sb="2" eb="4">
      <t>ウワノ</t>
    </rPh>
    <phoneticPr fontId="1"/>
  </si>
  <si>
    <t xml:space="preserve"> ← 助成額上限オーバーが表示される場合は
　   最下段の赤字の金額をフォームに入力してください。</t>
    <rPh sb="3" eb="6">
      <t>ジョセイガク</t>
    </rPh>
    <rPh sb="6" eb="8">
      <t>ジョウゲン</t>
    </rPh>
    <rPh sb="13" eb="21">
      <t>ヒ</t>
    </rPh>
    <rPh sb="26" eb="29">
      <t>サイゲダン</t>
    </rPh>
    <rPh sb="30" eb="32">
      <t>アカジ</t>
    </rPh>
    <rPh sb="33" eb="35">
      <t>キンガク</t>
    </rPh>
    <rPh sb="41" eb="43">
      <t>ニュウリョク</t>
    </rPh>
    <phoneticPr fontId="1"/>
  </si>
  <si>
    <t xml:space="preserve"> ← 
　　　 助成申請金額には
       どちらか該当する金額を記載してください。
 ← </t>
    <rPh sb="28" eb="30">
      <t>ガイトウ</t>
    </rPh>
    <phoneticPr fontId="1"/>
  </si>
  <si>
    <t>デマンド</t>
    <phoneticPr fontId="1"/>
  </si>
  <si>
    <t>リフォーム</t>
    <phoneticPr fontId="1"/>
  </si>
  <si>
    <t>国</t>
    <rPh sb="0" eb="1">
      <t>クニ</t>
    </rPh>
    <phoneticPr fontId="1"/>
  </si>
  <si>
    <t xml:space="preserve"> ←SIIに登録されている蓄電容量を入力してください。</t>
    <rPh sb="6" eb="8">
      <t>トウロク</t>
    </rPh>
    <rPh sb="13" eb="17">
      <t>チクデンヨウリョウ</t>
    </rPh>
    <phoneticPr fontId="1"/>
  </si>
  <si>
    <r>
      <t>蓄電池ユニットの</t>
    </r>
    <r>
      <rPr>
        <b/>
        <sz val="10"/>
        <color theme="1"/>
        <rFont val="Meiryo UI"/>
        <family val="3"/>
        <charset val="128"/>
      </rPr>
      <t>工事費</t>
    </r>
    <r>
      <rPr>
        <sz val="10"/>
        <color theme="1"/>
        <rFont val="Meiryo UI"/>
        <family val="3"/>
        <charset val="128"/>
      </rPr>
      <t>（蓄電池システム稼働に必要な工事費・税抜）</t>
    </r>
    <rPh sb="0" eb="3">
      <t>チクデンチ</t>
    </rPh>
    <rPh sb="8" eb="11">
      <t>コウジヒ</t>
    </rPh>
    <rPh sb="12" eb="15">
      <t>チクデンチ</t>
    </rPh>
    <rPh sb="19" eb="21">
      <t>カドウ</t>
    </rPh>
    <rPh sb="22" eb="24">
      <t>ヒツヨウ</t>
    </rPh>
    <rPh sb="25" eb="28">
      <t>コウジヒ</t>
    </rPh>
    <rPh sb="29" eb="31">
      <t>ゼイヌ</t>
    </rPh>
    <phoneticPr fontId="1"/>
  </si>
  <si>
    <t>蓄電池ユニットの購入額（SII登録ユニット機器費・税抜）　</t>
    <rPh sb="0" eb="3">
      <t>チクデンチ</t>
    </rPh>
    <rPh sb="15" eb="17">
      <t>トウロク</t>
    </rPh>
    <rPh sb="21" eb="24">
      <t>キキヒ</t>
    </rPh>
    <phoneticPr fontId="1"/>
  </si>
  <si>
    <t>■蓄電容量（今回増設するユニット分のみ）</t>
    <rPh sb="6" eb="8">
      <t>コンカイ</t>
    </rPh>
    <rPh sb="8" eb="10">
      <t>ゾウセツ</t>
    </rPh>
    <rPh sb="16" eb="17">
      <t>ブン</t>
    </rPh>
    <phoneticPr fontId="1"/>
  </si>
  <si>
    <t>令和７年度蓄電池システム助成額計算式シート（蓄電池ユニット）</t>
    <rPh sb="0" eb="2">
      <t>レイワ</t>
    </rPh>
    <rPh sb="3" eb="5">
      <t>ネンド</t>
    </rPh>
    <rPh sb="12" eb="15">
      <t>ジョセイガク</t>
    </rPh>
    <rPh sb="22" eb="25">
      <t>チクデンチ</t>
    </rPh>
    <phoneticPr fontId="24"/>
  </si>
  <si>
    <t>■東京都のデマンドレスポンス実証へ参加しますか。</t>
    <rPh sb="1" eb="4">
      <t>トウキョウト</t>
    </rPh>
    <rPh sb="14" eb="16">
      <t>ジッショウ</t>
    </rPh>
    <rPh sb="17" eb="19">
      <t>サンカ</t>
    </rPh>
    <phoneticPr fontId="1"/>
  </si>
  <si>
    <r>
      <t xml:space="preserve">助成額+都のDR実証助成金が助成対象経費を超える場合
</t>
    </r>
    <r>
      <rPr>
        <b/>
        <sz val="12"/>
        <rFont val="Meiryo UI"/>
        <family val="3"/>
        <charset val="128"/>
      </rPr>
      <t>「</t>
    </r>
    <r>
      <rPr>
        <b/>
        <sz val="12"/>
        <color theme="9" tint="-0.249977111117893"/>
        <rFont val="Meiryo UI"/>
        <family val="3"/>
        <charset val="128"/>
      </rPr>
      <t>助成額上限オーバー</t>
    </r>
    <r>
      <rPr>
        <b/>
        <sz val="12"/>
        <rFont val="Meiryo UI"/>
        <family val="3"/>
        <charset val="128"/>
      </rPr>
      <t>」の場合</t>
    </r>
    <rPh sb="0" eb="3">
      <t>ジョセイガク</t>
    </rPh>
    <rPh sb="4" eb="5">
      <t>ト</t>
    </rPh>
    <rPh sb="8" eb="13">
      <t>ジッショウジョセイキン</t>
    </rPh>
    <rPh sb="14" eb="20">
      <t>ジョセイタイショウケイヒ</t>
    </rPh>
    <rPh sb="21" eb="22">
      <t>コ</t>
    </rPh>
    <rPh sb="24" eb="26">
      <t>バアイ</t>
    </rPh>
    <rPh sb="28" eb="31">
      <t>ジョセイガク</t>
    </rPh>
    <rPh sb="31" eb="33">
      <t>ジョウゲン</t>
    </rPh>
    <rPh sb="39" eb="41">
      <t>バアイ</t>
    </rPh>
    <phoneticPr fontId="1"/>
  </si>
  <si>
    <t>←蓄電容量だけにする</t>
    <rPh sb="1" eb="5">
      <t>チクデンヨウリョウ</t>
    </rPh>
    <phoneticPr fontId="1"/>
  </si>
  <si>
    <t>蓄電容量（kWh）×80,000円</t>
    <rPh sb="0" eb="4">
      <t>チクデンヨウリョウ</t>
    </rPh>
    <rPh sb="16" eb="17">
      <t>エン</t>
    </rPh>
    <phoneticPr fontId="1"/>
  </si>
  <si>
    <t xml:space="preserve"> ← 申請している場合は
     交付決定金額を入力してください。</t>
    <rPh sb="3" eb="5">
      <t>シンセイ</t>
    </rPh>
    <rPh sb="9" eb="11">
      <t>バアイ</t>
    </rPh>
    <rPh sb="18" eb="22">
      <t>コウフケッテイ</t>
    </rPh>
    <rPh sb="22" eb="24">
      <t>キンガク</t>
    </rPh>
    <rPh sb="25" eb="27">
      <t>ニュウリョク</t>
    </rPh>
    <phoneticPr fontId="1"/>
  </si>
  <si>
    <t>■当該機器が対象の国及び他の地方公共団体による補助金を申請していますか。</t>
    <rPh sb="1" eb="5">
      <t>トウガイキキ</t>
    </rPh>
    <rPh sb="6" eb="8">
      <t>タイショウ</t>
    </rPh>
    <rPh sb="9" eb="10">
      <t>クニ</t>
    </rPh>
    <rPh sb="10" eb="11">
      <t>オヨ</t>
    </rPh>
    <rPh sb="12" eb="13">
      <t>タ</t>
    </rPh>
    <rPh sb="14" eb="16">
      <t>チホウ</t>
    </rPh>
    <rPh sb="16" eb="18">
      <t>コウキョウ</t>
    </rPh>
    <rPh sb="18" eb="20">
      <t>ダンタイ</t>
    </rPh>
    <rPh sb="23" eb="26">
      <t>ホジョキン</t>
    </rPh>
    <rPh sb="27" eb="29">
      <t>シンセイ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</si>
</sst>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_);[Red]\(0\)"/>
  </numFmts>
  <fonts count="54"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1"/>
      <color indexed="8"/>
      <name val="ＭＳ Ｐゴシック"/>
      <family val="3"/>
      <charset val="128"/>
    </font>
    <font>
      <sz val="11"/>
      <color theme="1"/>
      <name val="Meiryo UI"/>
      <family val="3"/>
      <charset val="128"/>
    </font>
    <font>
      <sz val="11"/>
      <color theme="1"/>
      <name val="ＭＳ Ｐゴシック"/>
      <family val="3"/>
      <charset val="128"/>
      <scheme val="minor"/>
    </font>
    <font>
      <sz val="15"/>
      <color theme="0"/>
      <name val="HG丸ｺﾞｼｯｸM-PRO"/>
      <family val="3"/>
      <charset val="128"/>
    </font>
    <font>
      <sz val="6"/>
      <name val="ＭＳ Ｐゴシック"/>
      <family val="3"/>
      <charset val="128"/>
    </font>
    <font>
      <sz val="11"/>
      <color theme="1"/>
      <name val="HG丸ｺﾞｼｯｸM-PRO"/>
      <family val="3"/>
      <charset val="128"/>
    </font>
    <font>
      <sz val="10"/>
      <color theme="1"/>
      <name val="Meiryo UI"/>
      <family val="3"/>
      <charset val="128"/>
    </font>
    <font>
      <b/>
      <sz val="11"/>
      <color rgb="FFFF0000"/>
      <name val="Meiryo UI"/>
      <family val="3"/>
      <charset val="128"/>
    </font>
    <font>
      <sz val="10"/>
      <color rgb="FFFF0000"/>
      <name val="Meiryo UI"/>
      <family val="3"/>
      <charset val="128"/>
    </font>
    <font>
      <b/>
      <sz val="11"/>
      <color theme="1"/>
      <name val="Meiryo UI"/>
      <family val="3"/>
      <charset val="128"/>
    </font>
    <font>
      <sz val="11"/>
      <color rgb="FFFF0000"/>
      <name val="Meiryo UI"/>
      <family val="3"/>
      <charset val="128"/>
    </font>
    <font>
      <b/>
      <u/>
      <sz val="11"/>
      <color theme="1"/>
      <name val="Meiryo UI"/>
      <family val="3"/>
      <charset val="128"/>
    </font>
    <font>
      <sz val="11"/>
      <name val="Meiryo UI"/>
      <family val="3"/>
      <charset val="128"/>
    </font>
    <font>
      <b/>
      <sz val="10"/>
      <color rgb="FFFF0000"/>
      <name val="Meiryo UI"/>
      <family val="3"/>
      <charset val="128"/>
    </font>
    <font>
      <sz val="9"/>
      <color rgb="FF000000"/>
      <name val="Meiryo UI"/>
      <family val="3"/>
      <charset val="128"/>
    </font>
    <font>
      <sz val="11"/>
      <color theme="0"/>
      <name val="Meiryo UI"/>
      <family val="3"/>
      <charset val="128"/>
    </font>
    <font>
      <b/>
      <sz val="20"/>
      <color rgb="FF0033CC"/>
      <name val="Meiryo UI"/>
      <family val="3"/>
      <charset val="128"/>
    </font>
    <font>
      <sz val="20"/>
      <color rgb="FF0033CC"/>
      <name val="Meiryo UI"/>
      <family val="3"/>
      <charset val="128"/>
    </font>
    <font>
      <b/>
      <sz val="18"/>
      <color theme="9" tint="-0.249977111117893"/>
      <name val="Meiryo UI"/>
      <family val="3"/>
      <charset val="128"/>
    </font>
    <font>
      <b/>
      <sz val="22"/>
      <color rgb="FF0033CC"/>
      <name val="Meiryo UI"/>
      <family val="3"/>
      <charset val="128"/>
    </font>
    <font>
      <b/>
      <sz val="20"/>
      <color theme="9" tint="-0.249977111117893"/>
      <name val="Meiryo UI"/>
      <family val="3"/>
      <charset val="128"/>
    </font>
    <font>
      <b/>
      <sz val="22"/>
      <color rgb="FFFF0000"/>
      <name val="Meiryo UI"/>
      <family val="3"/>
      <charset val="128"/>
    </font>
    <font>
      <b/>
      <sz val="12"/>
      <color rgb="FF0033CC"/>
      <name val="Meiryo UI"/>
      <family val="3"/>
      <charset val="128"/>
    </font>
    <font>
      <b/>
      <sz val="10"/>
      <color theme="1"/>
      <name val="Meiryo UI"/>
      <family val="3"/>
      <charset val="128"/>
    </font>
    <font>
      <b/>
      <sz val="11"/>
      <name val="Meiryo UI"/>
      <family val="3"/>
      <charset val="128"/>
    </font>
    <font>
      <b/>
      <sz val="22"/>
      <color rgb="FFFD3144"/>
      <name val="Meiryo UI"/>
      <family val="3"/>
      <charset val="128"/>
    </font>
    <font>
      <sz val="10"/>
      <name val="Meiryo UI"/>
      <family val="3"/>
      <charset val="128"/>
    </font>
    <font>
      <b/>
      <sz val="10"/>
      <name val="Meiryo UI"/>
      <family val="3"/>
      <charset val="128"/>
    </font>
    <font>
      <b/>
      <sz val="20"/>
      <color theme="0"/>
      <name val="Meiryo UI"/>
      <family val="3"/>
      <charset val="128"/>
    </font>
    <font>
      <b/>
      <sz val="12"/>
      <color rgb="FFFF0000"/>
      <name val="Meiryo UI"/>
      <family val="3"/>
      <charset val="128"/>
    </font>
    <font>
      <b/>
      <sz val="12"/>
      <name val="Meiryo UI"/>
      <family val="3"/>
      <charset val="128"/>
    </font>
    <font>
      <b/>
      <sz val="12"/>
      <color theme="9" tint="-0.249977111117893"/>
      <name val="Meiryo UI"/>
      <family val="3"/>
      <charset val="128"/>
    </font>
    <font>
      <b/>
      <sz val="16"/>
      <color theme="1"/>
      <name val="Meiryo UI"/>
      <family val="3"/>
      <charset val="128"/>
    </font>
    <font>
      <sz val="11"/>
      <color theme="0"/>
      <name val="HG丸ｺﾞｼｯｸM-PRO"/>
      <family val="3"/>
      <charset val="128"/>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249977111117893"/>
        <bgColor indexed="64"/>
      </patternFill>
    </fill>
    <fill>
      <patternFill patternType="solid">
        <fgColor theme="0"/>
        <bgColor indexed="64"/>
      </patternFill>
    </fill>
    <fill>
      <patternFill patternType="solid">
        <fgColor theme="3" tint="0.7999816888943144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right/>
      <top/>
      <bottom style="double">
        <color indexed="64"/>
      </bottom>
      <diagonal/>
    </border>
    <border>
      <left style="medium">
        <color theme="0" tint="-0.499984740745262"/>
      </left>
      <right/>
      <top/>
      <bottom style="thin">
        <color indexed="64"/>
      </bottom>
      <diagonal/>
    </border>
    <border>
      <left/>
      <right/>
      <top/>
      <bottom style="thin">
        <color indexed="64"/>
      </bottom>
      <diagonal/>
    </border>
    <border>
      <left/>
      <right style="medium">
        <color theme="0" tint="-0.499984740745262"/>
      </right>
      <top/>
      <bottom style="thin">
        <color indexed="64"/>
      </bottom>
      <diagonal/>
    </border>
    <border>
      <left style="medium">
        <color theme="0" tint="-0.499984740745262"/>
      </left>
      <right/>
      <top style="thin">
        <color indexed="64"/>
      </top>
      <bottom/>
      <diagonal/>
    </border>
    <border>
      <left/>
      <right/>
      <top style="thin">
        <color indexed="64"/>
      </top>
      <bottom/>
      <diagonal/>
    </border>
    <border>
      <left/>
      <right style="medium">
        <color theme="0" tint="-0.499984740745262"/>
      </right>
      <top style="thin">
        <color indexed="64"/>
      </top>
      <bottom/>
      <diagonal/>
    </border>
  </borders>
  <cellStyleXfs count="47">
    <xf numFmtId="0" fontId="0" fillId="0" borderId="0">
      <alignment vertical="center"/>
    </xf>
    <xf numFmtId="0" fontId="2" fillId="0" borderId="0"/>
    <xf numFmtId="0" fontId="4" fillId="0" borderId="0" applyNumberFormat="0" applyFill="0" applyBorder="0" applyAlignment="0" applyProtection="0">
      <alignment vertical="center"/>
    </xf>
    <xf numFmtId="0" fontId="5" fillId="0" borderId="1" applyNumberFormat="0" applyFill="0" applyAlignment="0" applyProtection="0">
      <alignment vertical="center"/>
    </xf>
    <xf numFmtId="0" fontId="6" fillId="0" borderId="2" applyNumberFormat="0" applyFill="0" applyAlignment="0" applyProtection="0">
      <alignment vertical="center"/>
    </xf>
    <xf numFmtId="0" fontId="7" fillId="0" borderId="3" applyNumberFormat="0" applyFill="0" applyAlignment="0" applyProtection="0">
      <alignment vertical="center"/>
    </xf>
    <xf numFmtId="0" fontId="7" fillId="0" borderId="0" applyNumberFormat="0" applyFill="0" applyBorder="0" applyAlignment="0" applyProtection="0">
      <alignment vertical="center"/>
    </xf>
    <xf numFmtId="0" fontId="8" fillId="2" borderId="0" applyNumberFormat="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0" fontId="11" fillId="5" borderId="4" applyNumberFormat="0" applyAlignment="0" applyProtection="0">
      <alignment vertical="center"/>
    </xf>
    <xf numFmtId="0" fontId="12" fillId="6" borderId="5" applyNumberFormat="0" applyAlignment="0" applyProtection="0">
      <alignment vertical="center"/>
    </xf>
    <xf numFmtId="0" fontId="13" fillId="6" borderId="4" applyNumberFormat="0" applyAlignment="0" applyProtection="0">
      <alignment vertical="center"/>
    </xf>
    <xf numFmtId="0" fontId="14" fillId="0" borderId="6" applyNumberFormat="0" applyFill="0" applyAlignment="0" applyProtection="0">
      <alignment vertical="center"/>
    </xf>
    <xf numFmtId="0" fontId="15" fillId="7" borderId="7" applyNumberFormat="0" applyAlignment="0" applyProtection="0">
      <alignment vertical="center"/>
    </xf>
    <xf numFmtId="0" fontId="16" fillId="0" borderId="0" applyNumberFormat="0" applyFill="0" applyBorder="0" applyAlignment="0" applyProtection="0">
      <alignment vertical="center"/>
    </xf>
    <xf numFmtId="0" fontId="3" fillId="8" borderId="8" applyNumberFormat="0" applyFont="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3" fillId="18" borderId="0" applyNumberFormat="0" applyBorder="0" applyAlignment="0" applyProtection="0">
      <alignment vertical="center"/>
    </xf>
    <xf numFmtId="0" fontId="3" fillId="19" borderId="0" applyNumberFormat="0" applyBorder="0" applyAlignment="0" applyProtection="0">
      <alignment vertical="center"/>
    </xf>
    <xf numFmtId="0" fontId="19" fillId="20" borderId="0" applyNumberFormat="0" applyBorder="0" applyAlignment="0" applyProtection="0">
      <alignment vertical="center"/>
    </xf>
    <xf numFmtId="0" fontId="19" fillId="21" borderId="0" applyNumberFormat="0" applyBorder="0" applyAlignment="0" applyProtection="0">
      <alignment vertical="center"/>
    </xf>
    <xf numFmtId="0" fontId="3" fillId="22" borderId="0" applyNumberFormat="0" applyBorder="0" applyAlignment="0" applyProtection="0">
      <alignment vertical="center"/>
    </xf>
    <xf numFmtId="0" fontId="3"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3" fillId="26" borderId="0" applyNumberFormat="0" applyBorder="0" applyAlignment="0" applyProtection="0">
      <alignment vertical="center"/>
    </xf>
    <xf numFmtId="0" fontId="3" fillId="27"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3" fillId="30" borderId="0" applyNumberFormat="0" applyBorder="0" applyAlignment="0" applyProtection="0">
      <alignment vertical="center"/>
    </xf>
    <xf numFmtId="0" fontId="3" fillId="31" borderId="0" applyNumberFormat="0" applyBorder="0" applyAlignment="0" applyProtection="0">
      <alignment vertical="center"/>
    </xf>
    <xf numFmtId="0" fontId="19" fillId="32" borderId="0" applyNumberFormat="0" applyBorder="0" applyAlignment="0" applyProtection="0">
      <alignment vertical="center"/>
    </xf>
    <xf numFmtId="0" fontId="20" fillId="0" borderId="0">
      <alignment vertical="center"/>
    </xf>
    <xf numFmtId="38" fontId="22" fillId="0" borderId="0" applyFont="0" applyFill="0" applyBorder="0" applyAlignment="0" applyProtection="0">
      <alignment vertical="center"/>
    </xf>
    <xf numFmtId="0" fontId="22" fillId="0" borderId="0">
      <alignment vertical="center"/>
    </xf>
    <xf numFmtId="38" fontId="3" fillId="0" borderId="0" applyFont="0" applyFill="0" applyBorder="0" applyAlignment="0" applyProtection="0">
      <alignment vertical="center"/>
    </xf>
  </cellStyleXfs>
  <cellXfs count="92">
    <xf numFmtId="0" fontId="0" fillId="0" borderId="0" xfId="0">
      <alignment vertical="center"/>
    </xf>
    <xf numFmtId="176" fontId="21" fillId="35" borderId="10" xfId="0" applyNumberFormat="1" applyFont="1" applyFill="1" applyBorder="1" applyProtection="1">
      <alignment vertical="center"/>
      <protection locked="0"/>
    </xf>
    <xf numFmtId="0" fontId="21" fillId="35" borderId="10" xfId="0" applyFont="1" applyFill="1" applyBorder="1" applyProtection="1">
      <alignment vertical="center"/>
      <protection locked="0"/>
    </xf>
    <xf numFmtId="0" fontId="21" fillId="0" borderId="0" xfId="0" applyFont="1" applyProtection="1">
      <alignment vertical="center"/>
      <protection locked="0"/>
    </xf>
    <xf numFmtId="0" fontId="25" fillId="0" borderId="0" xfId="45" applyFont="1">
      <alignment vertical="center"/>
    </xf>
    <xf numFmtId="0" fontId="21" fillId="0" borderId="0" xfId="0" applyFont="1">
      <alignment vertical="center"/>
    </xf>
    <xf numFmtId="0" fontId="35" fillId="0" borderId="0" xfId="0" applyFont="1">
      <alignment vertical="center"/>
    </xf>
    <xf numFmtId="0" fontId="26" fillId="0" borderId="0" xfId="0" applyFont="1">
      <alignment vertical="center"/>
    </xf>
    <xf numFmtId="0" fontId="29" fillId="0" borderId="0" xfId="0" applyFont="1">
      <alignment vertical="center"/>
    </xf>
    <xf numFmtId="0" fontId="21" fillId="34" borderId="0" xfId="0" applyFont="1" applyFill="1">
      <alignment vertical="center"/>
    </xf>
    <xf numFmtId="0" fontId="27" fillId="34" borderId="0" xfId="0" applyFont="1" applyFill="1" applyAlignment="1">
      <alignment horizontal="left" vertical="center"/>
    </xf>
    <xf numFmtId="0" fontId="21" fillId="34" borderId="0" xfId="0" applyFont="1" applyFill="1" applyAlignment="1">
      <alignment horizontal="left" vertical="center"/>
    </xf>
    <xf numFmtId="0" fontId="21" fillId="0" borderId="0" xfId="0" applyFont="1" applyAlignment="1">
      <alignment horizontal="center" vertical="center"/>
    </xf>
    <xf numFmtId="0" fontId="21" fillId="0" borderId="11" xfId="0" applyFont="1" applyBorder="1" applyAlignment="1">
      <alignment horizontal="center" vertical="center"/>
    </xf>
    <xf numFmtId="0" fontId="21" fillId="34" borderId="12" xfId="0" applyFont="1" applyFill="1" applyBorder="1" applyAlignment="1">
      <alignment horizontal="center" vertical="center"/>
    </xf>
    <xf numFmtId="0" fontId="21" fillId="34" borderId="13" xfId="0" applyFont="1" applyFill="1" applyBorder="1" applyAlignment="1">
      <alignment horizontal="center" vertical="center"/>
    </xf>
    <xf numFmtId="0" fontId="21" fillId="0" borderId="14" xfId="0" applyFont="1" applyBorder="1">
      <alignment vertical="center"/>
    </xf>
    <xf numFmtId="0" fontId="21" fillId="34" borderId="0" xfId="0" applyFont="1" applyFill="1" applyAlignment="1">
      <alignment horizontal="left" vertical="center" wrapText="1"/>
    </xf>
    <xf numFmtId="0" fontId="21" fillId="34" borderId="15" xfId="0" applyFont="1" applyFill="1" applyBorder="1">
      <alignment vertical="center"/>
    </xf>
    <xf numFmtId="0" fontId="21" fillId="0" borderId="20" xfId="0" applyFont="1" applyBorder="1">
      <alignment vertical="center"/>
    </xf>
    <xf numFmtId="0" fontId="26" fillId="34" borderId="21" xfId="0" applyFont="1" applyFill="1" applyBorder="1">
      <alignment vertical="center"/>
    </xf>
    <xf numFmtId="0" fontId="21" fillId="34" borderId="21" xfId="0" applyFont="1" applyFill="1" applyBorder="1">
      <alignment vertical="center"/>
    </xf>
    <xf numFmtId="0" fontId="21" fillId="34" borderId="22" xfId="0" applyFont="1" applyFill="1" applyBorder="1">
      <alignment vertical="center"/>
    </xf>
    <xf numFmtId="0" fontId="33" fillId="0" borderId="0" xfId="0" applyFont="1" applyAlignment="1">
      <alignment horizontal="left" vertical="center"/>
    </xf>
    <xf numFmtId="0" fontId="21" fillId="0" borderId="23" xfId="0" applyFont="1" applyBorder="1" applyAlignment="1">
      <alignment horizontal="center" vertical="center"/>
    </xf>
    <xf numFmtId="0" fontId="21" fillId="34" borderId="24" xfId="0" applyFont="1" applyFill="1" applyBorder="1" applyAlignment="1">
      <alignment horizontal="center" vertical="center"/>
    </xf>
    <xf numFmtId="0" fontId="21" fillId="34" borderId="25" xfId="0" applyFont="1" applyFill="1" applyBorder="1" applyAlignment="1">
      <alignment horizontal="center" vertical="center"/>
    </xf>
    <xf numFmtId="0" fontId="21" fillId="0" borderId="16" xfId="0" applyFont="1" applyBorder="1">
      <alignment vertical="center"/>
    </xf>
    <xf numFmtId="0" fontId="26" fillId="34" borderId="17" xfId="0" applyFont="1" applyFill="1" applyBorder="1">
      <alignment vertical="center"/>
    </xf>
    <xf numFmtId="0" fontId="21" fillId="34" borderId="17" xfId="0" applyFont="1" applyFill="1" applyBorder="1">
      <alignment vertical="center"/>
    </xf>
    <xf numFmtId="0" fontId="21" fillId="34" borderId="18" xfId="0" applyFont="1" applyFill="1" applyBorder="1">
      <alignment vertical="center"/>
    </xf>
    <xf numFmtId="0" fontId="21" fillId="0" borderId="19" xfId="0" applyFont="1" applyBorder="1">
      <alignment vertical="center"/>
    </xf>
    <xf numFmtId="0" fontId="21" fillId="34" borderId="19" xfId="0" applyFont="1" applyFill="1" applyBorder="1">
      <alignment vertical="center"/>
    </xf>
    <xf numFmtId="177" fontId="38" fillId="34" borderId="19" xfId="0" applyNumberFormat="1" applyFont="1" applyFill="1" applyBorder="1">
      <alignment vertical="center"/>
    </xf>
    <xf numFmtId="0" fontId="26" fillId="34" borderId="0" xfId="0" applyFont="1" applyFill="1">
      <alignment vertical="center"/>
    </xf>
    <xf numFmtId="0" fontId="29" fillId="0" borderId="0" xfId="0" applyFont="1" applyAlignment="1">
      <alignment horizontal="left" vertical="center"/>
    </xf>
    <xf numFmtId="0" fontId="29" fillId="34" borderId="0" xfId="0" applyFont="1" applyFill="1">
      <alignment vertical="center"/>
    </xf>
    <xf numFmtId="0" fontId="30" fillId="0" borderId="0" xfId="0" applyFont="1" applyAlignment="1">
      <alignment horizontal="center" vertical="center" wrapText="1"/>
    </xf>
    <xf numFmtId="0" fontId="31" fillId="0" borderId="0" xfId="0" applyFont="1">
      <alignment vertical="center"/>
    </xf>
    <xf numFmtId="0" fontId="36" fillId="0" borderId="19" xfId="0" applyFont="1" applyBorder="1">
      <alignment vertical="center"/>
    </xf>
    <xf numFmtId="0" fontId="37" fillId="0" borderId="19" xfId="0" applyFont="1" applyBorder="1">
      <alignment vertical="center"/>
    </xf>
    <xf numFmtId="0" fontId="36" fillId="0" borderId="19" xfId="0" applyFont="1" applyBorder="1" applyAlignment="1">
      <alignment horizontal="center" vertical="center"/>
    </xf>
    <xf numFmtId="176" fontId="39" fillId="0" borderId="19" xfId="0" applyNumberFormat="1" applyFont="1" applyBorder="1">
      <alignment vertical="center"/>
    </xf>
    <xf numFmtId="176" fontId="41" fillId="0" borderId="19" xfId="0" applyNumberFormat="1" applyFont="1" applyBorder="1">
      <alignment vertical="center"/>
    </xf>
    <xf numFmtId="178" fontId="21" fillId="34" borderId="0" xfId="46" applyNumberFormat="1" applyFont="1" applyFill="1" applyBorder="1" applyAlignment="1" applyProtection="1">
      <alignment horizontal="right" vertical="center"/>
      <protection hidden="1"/>
    </xf>
    <xf numFmtId="0" fontId="40" fillId="34" borderId="0" xfId="0" applyFont="1" applyFill="1" applyAlignment="1" applyProtection="1">
      <alignment horizontal="center" vertical="center"/>
      <protection hidden="1"/>
    </xf>
    <xf numFmtId="176" fontId="21" fillId="0" borderId="0" xfId="0" applyNumberFormat="1" applyFont="1" applyAlignment="1" applyProtection="1">
      <alignment horizontal="center" vertical="center"/>
      <protection hidden="1"/>
    </xf>
    <xf numFmtId="176" fontId="35" fillId="34" borderId="0" xfId="0" applyNumberFormat="1" applyFont="1" applyFill="1" applyProtection="1">
      <alignment vertical="center"/>
      <protection hidden="1"/>
    </xf>
    <xf numFmtId="176" fontId="35" fillId="34" borderId="0" xfId="0" applyNumberFormat="1" applyFont="1" applyFill="1" applyAlignment="1" applyProtection="1">
      <alignment horizontal="center" vertical="center"/>
      <protection hidden="1"/>
    </xf>
    <xf numFmtId="0" fontId="28" fillId="0" borderId="0" xfId="0" applyFont="1">
      <alignment vertical="center"/>
    </xf>
    <xf numFmtId="0" fontId="30" fillId="0" borderId="0" xfId="0" applyFont="1">
      <alignment vertical="center"/>
    </xf>
    <xf numFmtId="0" fontId="30" fillId="34" borderId="0" xfId="0" applyFont="1" applyFill="1" applyProtection="1">
      <alignment vertical="center"/>
      <protection hidden="1"/>
    </xf>
    <xf numFmtId="0" fontId="21" fillId="0" borderId="0" xfId="0" applyFont="1" applyProtection="1">
      <alignment vertical="center"/>
      <protection hidden="1"/>
    </xf>
    <xf numFmtId="0" fontId="32" fillId="0" borderId="0" xfId="0" applyFont="1">
      <alignment vertical="center"/>
    </xf>
    <xf numFmtId="0" fontId="46" fillId="0" borderId="0" xfId="0" applyFont="1">
      <alignment vertical="center"/>
    </xf>
    <xf numFmtId="0" fontId="46" fillId="34" borderId="0" xfId="0" applyFont="1" applyFill="1" applyProtection="1">
      <alignment vertical="center"/>
      <protection hidden="1"/>
    </xf>
    <xf numFmtId="0" fontId="32" fillId="0" borderId="0" xfId="0" applyFont="1" applyProtection="1">
      <alignment vertical="center"/>
      <protection hidden="1"/>
    </xf>
    <xf numFmtId="0" fontId="32" fillId="0" borderId="0" xfId="0" applyFont="1" applyAlignment="1">
      <alignment horizontal="center" vertical="center"/>
    </xf>
    <xf numFmtId="0" fontId="46" fillId="34" borderId="0" xfId="0" applyFont="1" applyFill="1" applyAlignment="1">
      <alignment horizontal="center" vertical="center"/>
    </xf>
    <xf numFmtId="0" fontId="46" fillId="34" borderId="0" xfId="0" applyFont="1" applyFill="1" applyAlignment="1">
      <alignment horizontal="left" vertical="center"/>
    </xf>
    <xf numFmtId="0" fontId="47" fillId="0" borderId="0" xfId="0" applyFont="1" applyAlignment="1">
      <alignment horizontal="left" vertical="center"/>
    </xf>
    <xf numFmtId="0" fontId="44" fillId="0" borderId="0" xfId="0" applyFont="1" applyAlignment="1">
      <alignment horizontal="center" vertical="center"/>
    </xf>
    <xf numFmtId="49" fontId="35" fillId="0" borderId="0" xfId="0" applyNumberFormat="1" applyFont="1">
      <alignment vertical="center"/>
    </xf>
    <xf numFmtId="0" fontId="35" fillId="0" borderId="0" xfId="0" applyFont="1" applyAlignment="1">
      <alignment horizontal="center" vertical="center"/>
    </xf>
    <xf numFmtId="0" fontId="46" fillId="34" borderId="0" xfId="0" applyFont="1" applyFill="1" applyAlignment="1">
      <alignment horizontal="left" vertical="center" wrapText="1"/>
    </xf>
    <xf numFmtId="0" fontId="46" fillId="34" borderId="0" xfId="0" applyFont="1" applyFill="1" applyAlignment="1">
      <alignment vertical="top"/>
    </xf>
    <xf numFmtId="0" fontId="46" fillId="0" borderId="0" xfId="0" applyFont="1" applyAlignment="1">
      <alignment horizontal="center" vertical="center"/>
    </xf>
    <xf numFmtId="38" fontId="35" fillId="0" borderId="0" xfId="46" applyFont="1">
      <alignment vertical="center"/>
    </xf>
    <xf numFmtId="176" fontId="35" fillId="0" borderId="0" xfId="0" applyNumberFormat="1" applyFont="1">
      <alignment vertical="center"/>
    </xf>
    <xf numFmtId="176" fontId="35" fillId="0" borderId="0" xfId="0" applyNumberFormat="1" applyFont="1" applyProtection="1">
      <alignment vertical="center"/>
      <protection hidden="1"/>
    </xf>
    <xf numFmtId="38" fontId="48" fillId="0" borderId="0" xfId="46" applyFont="1" applyProtection="1">
      <alignment vertical="center"/>
      <protection hidden="1"/>
    </xf>
    <xf numFmtId="0" fontId="52" fillId="0" borderId="0" xfId="0" applyFont="1">
      <alignment vertical="center"/>
    </xf>
    <xf numFmtId="178" fontId="30" fillId="34" borderId="0" xfId="46" applyNumberFormat="1" applyFont="1" applyFill="1" applyBorder="1" applyAlignment="1" applyProtection="1">
      <alignment horizontal="right" vertical="center"/>
      <protection hidden="1"/>
    </xf>
    <xf numFmtId="38" fontId="32" fillId="0" borderId="10" xfId="46" applyFont="1" applyFill="1" applyBorder="1" applyAlignment="1" applyProtection="1">
      <alignment horizontal="right" vertical="center"/>
      <protection locked="0" hidden="1"/>
    </xf>
    <xf numFmtId="0" fontId="53" fillId="0" borderId="0" xfId="45" applyFont="1">
      <alignment vertical="center"/>
    </xf>
    <xf numFmtId="0" fontId="35" fillId="0" borderId="0" xfId="0" applyFont="1" applyProtection="1">
      <alignment vertical="center"/>
      <protection hidden="1"/>
    </xf>
    <xf numFmtId="49" fontId="35" fillId="0" borderId="0" xfId="46" applyNumberFormat="1" applyFont="1">
      <alignment vertical="center"/>
    </xf>
    <xf numFmtId="0" fontId="29" fillId="0" borderId="0" xfId="0" applyFont="1" applyAlignment="1" applyProtection="1">
      <alignment horizontal="left" vertical="center" wrapText="1"/>
      <protection hidden="1"/>
    </xf>
    <xf numFmtId="0" fontId="46" fillId="34" borderId="0" xfId="0" applyFont="1" applyFill="1" applyAlignment="1" applyProtection="1">
      <alignment horizontal="left" vertical="top" wrapText="1"/>
      <protection hidden="1"/>
    </xf>
    <xf numFmtId="0" fontId="23" fillId="33" borderId="0" xfId="45" applyFont="1" applyFill="1" applyAlignment="1">
      <alignment horizontal="center" vertical="center"/>
    </xf>
    <xf numFmtId="176" fontId="38" fillId="34" borderId="19" xfId="0" applyNumberFormat="1" applyFont="1" applyFill="1" applyBorder="1" applyAlignment="1" applyProtection="1">
      <alignment horizontal="right" vertical="center"/>
      <protection hidden="1"/>
    </xf>
    <xf numFmtId="0" fontId="46" fillId="34" borderId="0" xfId="0" applyFont="1" applyFill="1" applyAlignment="1">
      <alignment horizontal="left" vertical="center" wrapText="1"/>
    </xf>
    <xf numFmtId="0" fontId="46" fillId="34" borderId="0" xfId="0" applyFont="1" applyFill="1" applyAlignment="1">
      <alignment horizontal="left" vertical="top" wrapText="1"/>
    </xf>
    <xf numFmtId="0" fontId="27" fillId="0" borderId="19" xfId="0" applyFont="1" applyBorder="1" applyAlignment="1">
      <alignment horizontal="left" vertical="center" wrapText="1"/>
    </xf>
    <xf numFmtId="0" fontId="42" fillId="34" borderId="0" xfId="0" applyFont="1" applyFill="1" applyAlignment="1">
      <alignment horizontal="left" vertical="center" wrapText="1"/>
    </xf>
    <xf numFmtId="0" fontId="26" fillId="34" borderId="0" xfId="0" applyFont="1" applyFill="1" applyAlignment="1">
      <alignment horizontal="left" vertical="center" wrapText="1"/>
    </xf>
    <xf numFmtId="0" fontId="46" fillId="34" borderId="0" xfId="0" applyFont="1" applyFill="1" applyAlignment="1">
      <alignment horizontal="left" vertical="top"/>
    </xf>
    <xf numFmtId="176" fontId="39" fillId="0" borderId="19" xfId="0" applyNumberFormat="1" applyFont="1" applyBorder="1" applyAlignment="1" applyProtection="1">
      <alignment horizontal="right" vertical="center"/>
      <protection hidden="1"/>
    </xf>
    <xf numFmtId="0" fontId="44" fillId="0" borderId="0" xfId="0" applyFont="1" applyAlignment="1">
      <alignment horizontal="left" vertical="center" wrapText="1"/>
    </xf>
    <xf numFmtId="0" fontId="44" fillId="0" borderId="0" xfId="0" applyFont="1" applyAlignment="1">
      <alignment horizontal="left" vertical="center"/>
    </xf>
    <xf numFmtId="0" fontId="49" fillId="0" borderId="19" xfId="0" applyFont="1" applyBorder="1" applyAlignment="1">
      <alignment horizontal="center" vertical="center" wrapText="1"/>
    </xf>
    <xf numFmtId="176" fontId="45" fillId="0" borderId="19" xfId="0" applyNumberFormat="1" applyFont="1" applyBorder="1" applyAlignment="1" applyProtection="1">
      <alignment horizontal="right" vertical="center"/>
      <protection hidden="1"/>
    </xf>
  </cellXfs>
  <cellStyles count="47">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46" builtinId="6"/>
    <cellStyle name="桁区切り 2" xfId="44" xr:uid="{00000000-0005-0000-0000-000021000000}"/>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3" xr:uid="{00000000-0005-0000-0000-00002B000000}"/>
    <cellStyle name="標準 3" xfId="1" xr:uid="{00000000-0005-0000-0000-00002C000000}"/>
    <cellStyle name="標準 4" xfId="45" xr:uid="{00000000-0005-0000-0000-00002D000000}"/>
    <cellStyle name="良い" xfId="7" builtinId="26" customBuiltin="1"/>
  </cellStyles>
  <dxfs count="1">
    <dxf>
      <fill>
        <patternFill>
          <bgColor theme="3" tint="0.79998168889431442"/>
        </patternFill>
      </fill>
    </dxf>
  </dxfs>
  <tableStyles count="0" defaultTableStyle="TableStyleMedium9" defaultPivotStyle="PivotStyleLight16"/>
  <colors>
    <mruColors>
      <color rgb="FF00CC00"/>
      <color rgb="FFFD3144"/>
      <color rgb="FF0033CC"/>
      <color rgb="FFFF6600"/>
      <color rgb="FFCCFF99"/>
      <color rgb="FF99FF33"/>
      <color rgb="FFFDD9F3"/>
      <color rgb="FFCCFFCC"/>
      <color rgb="FFFFFFFF"/>
      <color rgb="FF81F18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Sheet1!$B$2" lockText="1" noThreeD="1"/>
</file>

<file path=xl/ctrlProps/ctrlProp2.xml><?xml version="1.0" encoding="utf-8"?>
<formControlPr xmlns="http://schemas.microsoft.com/office/spreadsheetml/2009/9/main" objectType="CheckBox" fmlaLink="Sheet1!$B$1" lockText="1" noThreeD="1"/>
</file>

<file path=xl/ctrlProps/ctrlProp3.xml><?xml version="1.0" encoding="utf-8"?>
<formControlPr xmlns="http://schemas.microsoft.com/office/spreadsheetml/2009/9/main" objectType="CheckBox" fmlaLink="Sheet1!$B$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160020</xdr:colOff>
          <xdr:row>5</xdr:row>
          <xdr:rowOff>91440</xdr:rowOff>
        </xdr:from>
        <xdr:to>
          <xdr:col>7</xdr:col>
          <xdr:colOff>7620</xdr:colOff>
          <xdr:row>6</xdr:row>
          <xdr:rowOff>335280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0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2</xdr:row>
          <xdr:rowOff>91440</xdr:rowOff>
        </xdr:from>
        <xdr:to>
          <xdr:col>7</xdr:col>
          <xdr:colOff>7620</xdr:colOff>
          <xdr:row>3</xdr:row>
          <xdr:rowOff>335280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0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8</xdr:row>
          <xdr:rowOff>53340</xdr:rowOff>
        </xdr:from>
        <xdr:to>
          <xdr:col>7</xdr:col>
          <xdr:colOff>22860</xdr:colOff>
          <xdr:row>9</xdr:row>
          <xdr:rowOff>304800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sz="1100" b="0" i="0" u="none" strike="noStrike">
            <a:solidFill>
              <a:schemeClr val="dk1"/>
            </a:solidFill>
            <a:effectLst/>
            <a:latin typeface="+mn-lt"/>
            <a:ea typeface="+mn-ea"/>
            <a:cs typeface="+mn-cs"/>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C9EEDD-BE10-4F36-A2F3-0735AA6F33E0}">
  <sheetPr codeName="Sheet1">
    <tabColor rgb="FF00CC00"/>
    <pageSetUpPr fitToPage="1"/>
  </sheetPr>
  <dimension ref="A1:AG51"/>
  <sheetViews>
    <sheetView showGridLines="0" tabSelected="1" zoomScale="85" zoomScaleNormal="85" zoomScaleSheetLayoutView="70" workbookViewId="0">
      <selection activeCell="H30" sqref="H30"/>
    </sheetView>
  </sheetViews>
  <sheetFormatPr defaultColWidth="8.88671875" defaultRowHeight="15" x14ac:dyDescent="0.2"/>
  <cols>
    <col min="1" max="2" width="2.33203125" style="5" customWidth="1"/>
    <col min="3" max="4" width="13.21875" style="5" customWidth="1"/>
    <col min="5" max="5" width="27.6640625" style="5" customWidth="1"/>
    <col min="6" max="6" width="11.33203125" style="5" customWidth="1"/>
    <col min="7" max="7" width="7.44140625" style="5" customWidth="1"/>
    <col min="8" max="8" width="22" style="5" customWidth="1"/>
    <col min="9" max="9" width="10.33203125" style="5" customWidth="1"/>
    <col min="10" max="10" width="14" style="7" customWidth="1"/>
    <col min="11" max="11" width="29" style="5" customWidth="1"/>
    <col min="12" max="12" width="11.21875" style="6" bestFit="1" customWidth="1"/>
    <col min="13" max="13" width="8.88671875" style="6"/>
    <col min="14" max="14" width="12.33203125" style="6" bestFit="1" customWidth="1"/>
    <col min="15" max="15" width="26.109375" style="6" bestFit="1" customWidth="1"/>
    <col min="16" max="16" width="8.88671875" style="6"/>
    <col min="17" max="17" width="12.44140625" style="6" customWidth="1"/>
    <col min="18" max="19" width="8.88671875" style="6"/>
    <col min="20" max="20" width="14.5546875" style="6" customWidth="1"/>
    <col min="21" max="23" width="8.88671875" style="6"/>
    <col min="24" max="16384" width="8.88671875" style="5"/>
  </cols>
  <sheetData>
    <row r="1" spans="1:33" s="4" customFormat="1" ht="27.75" customHeight="1" x14ac:dyDescent="0.2">
      <c r="A1" s="79" t="s">
        <v>19</v>
      </c>
      <c r="B1" s="79"/>
      <c r="C1" s="79"/>
      <c r="D1" s="79"/>
      <c r="E1" s="79"/>
      <c r="F1" s="79"/>
      <c r="G1" s="79"/>
      <c r="H1" s="79"/>
      <c r="I1" s="79"/>
      <c r="J1" s="79"/>
      <c r="K1" s="79"/>
      <c r="L1" s="74"/>
      <c r="M1" s="74"/>
      <c r="N1" s="74"/>
      <c r="O1" s="74"/>
      <c r="P1" s="74"/>
      <c r="Q1" s="74"/>
      <c r="R1" s="74"/>
      <c r="S1" s="74"/>
      <c r="T1" s="74"/>
      <c r="U1" s="74"/>
      <c r="V1" s="74"/>
      <c r="W1" s="74"/>
    </row>
    <row r="2" spans="1:33" ht="11.4" customHeight="1" x14ac:dyDescent="0.2">
      <c r="F2" s="52"/>
      <c r="H2" s="6"/>
      <c r="I2" s="6"/>
      <c r="J2" s="49"/>
      <c r="K2" s="50"/>
    </row>
    <row r="3" spans="1:33" ht="12" customHeight="1" x14ac:dyDescent="0.2">
      <c r="F3" s="52"/>
      <c r="J3" s="54"/>
      <c r="K3" s="53"/>
      <c r="X3" s="53"/>
      <c r="Y3" s="53"/>
      <c r="Z3" s="53"/>
      <c r="AA3" s="53"/>
      <c r="AB3" s="53"/>
      <c r="AC3" s="53"/>
      <c r="AD3" s="53"/>
      <c r="AE3" s="50"/>
      <c r="AF3" s="50"/>
      <c r="AG3" s="50"/>
    </row>
    <row r="4" spans="1:33" ht="28.2" customHeight="1" x14ac:dyDescent="0.2">
      <c r="B4" s="8" t="s">
        <v>20</v>
      </c>
      <c r="F4" s="3"/>
      <c r="H4" s="44" t="str">
        <f>IF(Sheet1!B1=TRUE,"100,000","0")</f>
        <v>0</v>
      </c>
      <c r="I4" s="9" t="s">
        <v>9</v>
      </c>
      <c r="J4" s="55"/>
      <c r="K4" s="53"/>
      <c r="X4" s="6"/>
      <c r="Y4" s="6"/>
      <c r="Z4" s="6"/>
      <c r="AA4" s="6"/>
      <c r="AB4" s="6"/>
      <c r="AC4" s="6"/>
      <c r="AD4" s="6"/>
      <c r="AE4" s="6"/>
      <c r="AF4" s="6"/>
      <c r="AG4" s="6"/>
    </row>
    <row r="5" spans="1:33" ht="12" customHeight="1" x14ac:dyDescent="0.2">
      <c r="F5" s="52"/>
      <c r="J5" s="54"/>
      <c r="K5" s="53"/>
      <c r="X5" s="6"/>
      <c r="Y5" s="6"/>
      <c r="Z5" s="6"/>
      <c r="AA5" s="6"/>
      <c r="AB5" s="6"/>
      <c r="AC5" s="6"/>
      <c r="AD5" s="6"/>
      <c r="AE5" s="6"/>
      <c r="AF5" s="6"/>
      <c r="AG5" s="6"/>
    </row>
    <row r="6" spans="1:33" ht="12" customHeight="1" x14ac:dyDescent="0.2">
      <c r="F6" s="52"/>
      <c r="J6" s="54"/>
      <c r="K6" s="53"/>
      <c r="X6" s="6"/>
      <c r="Y6" s="6"/>
      <c r="Z6" s="6"/>
      <c r="AA6" s="6"/>
      <c r="AB6" s="6"/>
      <c r="AC6" s="6"/>
      <c r="AD6" s="6"/>
      <c r="AE6" s="6"/>
      <c r="AF6" s="6"/>
      <c r="AG6" s="6"/>
    </row>
    <row r="7" spans="1:33" ht="28.2" customHeight="1" x14ac:dyDescent="0.2">
      <c r="B7" s="8" t="s">
        <v>7</v>
      </c>
      <c r="F7" s="3"/>
      <c r="H7" s="44" t="str">
        <f>IF(Sheet1!B2=TRUE,"7,000","0")</f>
        <v>0</v>
      </c>
      <c r="I7" s="9" t="s">
        <v>9</v>
      </c>
      <c r="J7" s="55"/>
      <c r="K7" s="53"/>
      <c r="X7" s="6"/>
      <c r="Y7" s="6"/>
      <c r="Z7" s="6"/>
      <c r="AA7" s="6"/>
      <c r="AB7" s="6"/>
      <c r="AC7" s="6"/>
      <c r="AD7" s="6"/>
      <c r="AE7" s="6"/>
      <c r="AF7" s="6"/>
      <c r="AG7" s="6"/>
    </row>
    <row r="8" spans="1:33" ht="12" customHeight="1" x14ac:dyDescent="0.2">
      <c r="B8" s="8"/>
      <c r="F8" s="3"/>
      <c r="H8" s="44"/>
      <c r="I8" s="9"/>
      <c r="J8" s="55"/>
      <c r="K8" s="53"/>
      <c r="X8" s="6"/>
      <c r="Y8" s="6"/>
      <c r="Z8" s="6"/>
      <c r="AA8" s="6"/>
      <c r="AB8" s="6"/>
      <c r="AC8" s="6"/>
      <c r="AD8" s="6"/>
      <c r="AE8" s="6"/>
      <c r="AF8" s="6"/>
      <c r="AG8" s="6"/>
    </row>
    <row r="9" spans="1:33" ht="12" customHeight="1" thickBot="1" x14ac:dyDescent="0.25">
      <c r="F9" s="52"/>
      <c r="J9" s="54"/>
      <c r="K9" s="53"/>
      <c r="X9" s="6"/>
      <c r="Y9" s="6"/>
      <c r="Z9" s="6"/>
      <c r="AA9" s="6"/>
      <c r="AB9" s="6"/>
      <c r="AC9" s="6"/>
      <c r="AD9" s="6"/>
      <c r="AE9" s="6"/>
      <c r="AF9" s="6"/>
      <c r="AG9" s="6"/>
    </row>
    <row r="10" spans="1:33" s="52" customFormat="1" ht="34.799999999999997" customHeight="1" thickBot="1" x14ac:dyDescent="0.25">
      <c r="B10" s="77" t="s">
        <v>25</v>
      </c>
      <c r="C10" s="77"/>
      <c r="D10" s="77"/>
      <c r="E10" s="77"/>
      <c r="H10" s="73"/>
      <c r="I10" s="52" t="s">
        <v>1</v>
      </c>
      <c r="J10" s="78" t="s">
        <v>24</v>
      </c>
      <c r="K10" s="78"/>
      <c r="L10" s="75"/>
      <c r="M10" s="75"/>
      <c r="N10" s="75"/>
      <c r="O10" s="75"/>
      <c r="P10" s="75"/>
      <c r="Q10" s="75"/>
      <c r="R10" s="75"/>
      <c r="S10" s="75"/>
      <c r="T10" s="75"/>
      <c r="U10" s="75"/>
      <c r="V10" s="75"/>
      <c r="W10" s="75"/>
    </row>
    <row r="11" spans="1:33" ht="12" customHeight="1" x14ac:dyDescent="0.2">
      <c r="F11" s="52"/>
      <c r="H11" s="6"/>
      <c r="I11" s="6"/>
      <c r="J11" s="54"/>
      <c r="K11" s="53"/>
      <c r="X11" s="6"/>
      <c r="Y11" s="6"/>
      <c r="Z11" s="6"/>
      <c r="AA11" s="6"/>
      <c r="AB11" s="6"/>
      <c r="AC11" s="6"/>
      <c r="AD11" s="6"/>
      <c r="AE11" s="6"/>
      <c r="AF11" s="6"/>
      <c r="AG11" s="6"/>
    </row>
    <row r="12" spans="1:33" ht="12" customHeight="1" x14ac:dyDescent="0.2">
      <c r="J12" s="65"/>
      <c r="K12" s="65"/>
      <c r="X12" s="6"/>
      <c r="Y12" s="6"/>
      <c r="Z12" s="6"/>
      <c r="AA12" s="6"/>
      <c r="AB12" s="6"/>
      <c r="AC12" s="6"/>
      <c r="AD12" s="6"/>
      <c r="AE12" s="6"/>
      <c r="AF12" s="6"/>
      <c r="AG12" s="6"/>
    </row>
    <row r="13" spans="1:33" ht="30.6" customHeight="1" x14ac:dyDescent="0.2">
      <c r="C13" s="9"/>
      <c r="D13" s="9"/>
      <c r="E13" s="9"/>
      <c r="F13" s="9"/>
      <c r="G13" s="9"/>
      <c r="H13" s="45" t="str">
        <f>IF(Sheet1!B4=TRUE,IF((H4+H7+H10+H37)&gt;N27,"助成額上限オーバー","助成額上限OK"),IF((H37+H4+H7)&gt;N27,"助成額上限オーバー","助成額上限OK"))</f>
        <v>助成額上限OK</v>
      </c>
      <c r="I13" s="9"/>
      <c r="J13" s="82" t="s">
        <v>10</v>
      </c>
      <c r="K13" s="82"/>
      <c r="L13" s="6" t="str">
        <f>H13</f>
        <v>助成額上限OK</v>
      </c>
      <c r="O13" s="67"/>
      <c r="Q13" s="62"/>
      <c r="X13" s="6"/>
      <c r="Y13" s="6"/>
      <c r="Z13" s="6"/>
      <c r="AA13" s="6"/>
      <c r="AB13" s="6"/>
      <c r="AC13" s="6"/>
      <c r="AD13" s="6"/>
      <c r="AE13" s="6"/>
      <c r="AF13" s="6"/>
      <c r="AG13" s="6"/>
    </row>
    <row r="14" spans="1:33" ht="6" customHeight="1" thickBot="1" x14ac:dyDescent="0.25">
      <c r="B14" s="83"/>
      <c r="C14" s="83"/>
      <c r="D14" s="83"/>
      <c r="E14" s="83"/>
      <c r="F14" s="83"/>
      <c r="G14" s="83"/>
      <c r="H14" s="83"/>
      <c r="I14" s="83"/>
      <c r="J14" s="64"/>
      <c r="K14" s="53"/>
      <c r="X14" s="6"/>
      <c r="Y14" s="6"/>
      <c r="Z14" s="6"/>
      <c r="AA14" s="6"/>
      <c r="AB14" s="6"/>
      <c r="AC14" s="6"/>
      <c r="AD14" s="6"/>
      <c r="AE14" s="6"/>
      <c r="AF14" s="6"/>
      <c r="AG14" s="6"/>
    </row>
    <row r="15" spans="1:33" ht="12" customHeight="1" thickTop="1" x14ac:dyDescent="0.2">
      <c r="J15" s="54"/>
      <c r="K15" s="53"/>
      <c r="X15" s="6"/>
      <c r="Y15" s="6"/>
      <c r="Z15" s="6"/>
      <c r="AA15" s="6"/>
      <c r="AB15" s="6"/>
      <c r="AC15" s="6"/>
      <c r="AD15" s="6"/>
      <c r="AE15" s="6"/>
      <c r="AF15" s="6"/>
      <c r="AG15" s="6"/>
    </row>
    <row r="16" spans="1:33" ht="13.95" customHeight="1" x14ac:dyDescent="0.2">
      <c r="J16" s="54"/>
      <c r="K16" s="53"/>
      <c r="X16" s="6"/>
      <c r="Y16" s="6"/>
      <c r="Z16" s="6"/>
      <c r="AA16" s="6"/>
      <c r="AB16" s="6"/>
      <c r="AC16" s="6"/>
      <c r="AD16" s="6"/>
      <c r="AE16" s="6"/>
      <c r="AF16" s="6"/>
      <c r="AG16" s="6"/>
    </row>
    <row r="17" spans="2:33" ht="27" customHeight="1" x14ac:dyDescent="0.2">
      <c r="B17" s="10" t="s">
        <v>2</v>
      </c>
      <c r="C17" s="10"/>
      <c r="D17" s="11"/>
      <c r="E17" s="9"/>
      <c r="F17" s="9"/>
      <c r="G17" s="9"/>
      <c r="H17" s="9"/>
      <c r="I17" s="9"/>
      <c r="J17" s="66"/>
      <c r="K17" s="57"/>
      <c r="X17" s="6"/>
      <c r="Y17" s="6"/>
      <c r="Z17" s="6"/>
      <c r="AA17" s="6"/>
      <c r="AB17" s="6"/>
      <c r="AC17" s="6"/>
      <c r="AD17" s="6"/>
      <c r="AE17" s="6"/>
      <c r="AF17" s="6"/>
      <c r="AG17" s="6"/>
    </row>
    <row r="18" spans="2:33" s="12" customFormat="1" ht="12" customHeight="1" thickBot="1" x14ac:dyDescent="0.25">
      <c r="B18" s="24"/>
      <c r="C18" s="25"/>
      <c r="D18" s="25"/>
      <c r="E18" s="25"/>
      <c r="F18" s="25"/>
      <c r="G18" s="25"/>
      <c r="H18" s="25"/>
      <c r="I18" s="26"/>
      <c r="J18" s="58"/>
      <c r="K18" s="57"/>
      <c r="L18" s="63"/>
      <c r="M18" s="63"/>
      <c r="N18" s="63"/>
      <c r="O18" s="63"/>
      <c r="P18" s="63"/>
      <c r="Q18" s="63"/>
      <c r="R18" s="63"/>
      <c r="S18" s="63"/>
      <c r="T18" s="63"/>
      <c r="U18" s="63"/>
      <c r="V18" s="63"/>
      <c r="W18" s="63"/>
      <c r="X18" s="63"/>
      <c r="Y18" s="63"/>
      <c r="Z18" s="63"/>
      <c r="AA18" s="63"/>
      <c r="AB18" s="63"/>
      <c r="AC18" s="63"/>
      <c r="AD18" s="63"/>
      <c r="AE18" s="63"/>
      <c r="AF18" s="63"/>
      <c r="AG18" s="63"/>
    </row>
    <row r="19" spans="2:33" ht="28.2" customHeight="1" thickBot="1" x14ac:dyDescent="0.25">
      <c r="B19" s="16"/>
      <c r="C19" s="84" t="s">
        <v>17</v>
      </c>
      <c r="D19" s="84"/>
      <c r="E19" s="84"/>
      <c r="F19" s="84"/>
      <c r="G19" s="17"/>
      <c r="H19" s="1"/>
      <c r="I19" s="18" t="s">
        <v>1</v>
      </c>
      <c r="J19" s="59" t="s">
        <v>8</v>
      </c>
      <c r="K19" s="53"/>
      <c r="X19" s="6"/>
      <c r="Y19" s="6"/>
      <c r="Z19" s="6"/>
      <c r="AA19" s="6"/>
      <c r="AB19" s="6"/>
      <c r="AC19" s="6"/>
      <c r="AD19" s="6"/>
      <c r="AE19" s="6"/>
      <c r="AF19" s="6"/>
      <c r="AG19" s="6"/>
    </row>
    <row r="20" spans="2:33" ht="12" customHeight="1" thickBot="1" x14ac:dyDescent="0.25">
      <c r="B20" s="27"/>
      <c r="C20" s="28"/>
      <c r="D20" s="29"/>
      <c r="E20" s="29"/>
      <c r="F20" s="29"/>
      <c r="G20" s="29"/>
      <c r="H20" s="29"/>
      <c r="I20" s="30"/>
      <c r="J20" s="60"/>
      <c r="K20" s="61"/>
      <c r="X20" s="6"/>
      <c r="Y20" s="6"/>
      <c r="Z20" s="6"/>
      <c r="AA20" s="6"/>
      <c r="AB20" s="6"/>
      <c r="AC20" s="6"/>
      <c r="AD20" s="6"/>
      <c r="AE20" s="6"/>
      <c r="AF20" s="6"/>
      <c r="AG20" s="6"/>
    </row>
    <row r="21" spans="2:33" ht="15.45" thickBot="1" x14ac:dyDescent="0.25">
      <c r="C21" s="7"/>
      <c r="J21" s="54"/>
      <c r="K21" s="57"/>
      <c r="X21" s="6"/>
      <c r="Y21" s="6"/>
      <c r="Z21" s="6"/>
      <c r="AA21" s="6"/>
      <c r="AB21" s="6"/>
      <c r="AC21" s="6"/>
      <c r="AD21" s="6"/>
      <c r="AE21" s="6"/>
      <c r="AF21" s="6"/>
      <c r="AG21" s="6"/>
    </row>
    <row r="22" spans="2:33" s="12" customFormat="1" ht="12" customHeight="1" thickBot="1" x14ac:dyDescent="0.25">
      <c r="B22" s="13"/>
      <c r="C22" s="14"/>
      <c r="D22" s="14"/>
      <c r="E22" s="14"/>
      <c r="F22" s="14"/>
      <c r="G22" s="14"/>
      <c r="H22" s="14"/>
      <c r="I22" s="15"/>
      <c r="J22" s="58"/>
      <c r="K22" s="57"/>
      <c r="L22" s="63"/>
      <c r="M22" s="63"/>
      <c r="N22" s="63"/>
      <c r="O22" s="63"/>
      <c r="P22" s="63"/>
      <c r="Q22" s="63"/>
      <c r="R22" s="63"/>
      <c r="S22" s="63"/>
      <c r="T22" s="63"/>
      <c r="U22" s="63"/>
      <c r="V22" s="63"/>
      <c r="W22" s="63"/>
      <c r="X22" s="63"/>
      <c r="Y22" s="63"/>
      <c r="Z22" s="63"/>
      <c r="AA22" s="63"/>
      <c r="AB22" s="63"/>
      <c r="AC22" s="63"/>
      <c r="AD22" s="63"/>
      <c r="AE22" s="63"/>
      <c r="AF22" s="63"/>
      <c r="AG22" s="63"/>
    </row>
    <row r="23" spans="2:33" ht="28.2" customHeight="1" thickBot="1" x14ac:dyDescent="0.25">
      <c r="B23" s="16"/>
      <c r="C23" s="85" t="s">
        <v>16</v>
      </c>
      <c r="D23" s="85"/>
      <c r="E23" s="85"/>
      <c r="F23" s="85"/>
      <c r="G23" s="17"/>
      <c r="H23" s="1"/>
      <c r="I23" s="18" t="s">
        <v>1</v>
      </c>
      <c r="J23" s="59"/>
      <c r="K23" s="53"/>
      <c r="X23" s="6"/>
      <c r="Y23" s="6"/>
      <c r="Z23" s="6"/>
      <c r="AA23" s="6"/>
      <c r="AB23" s="6"/>
      <c r="AC23" s="6"/>
      <c r="AD23" s="6"/>
      <c r="AE23" s="6"/>
      <c r="AF23" s="6"/>
      <c r="AG23" s="6"/>
    </row>
    <row r="24" spans="2:33" ht="12" customHeight="1" x14ac:dyDescent="0.2">
      <c r="B24" s="19"/>
      <c r="C24" s="20"/>
      <c r="D24" s="21"/>
      <c r="E24" s="21"/>
      <c r="F24" s="21"/>
      <c r="G24" s="21"/>
      <c r="H24" s="21"/>
      <c r="I24" s="22"/>
      <c r="J24" s="60"/>
      <c r="K24" s="61"/>
      <c r="X24" s="6"/>
      <c r="Y24" s="6"/>
      <c r="Z24" s="6"/>
      <c r="AA24" s="6"/>
      <c r="AB24" s="6"/>
      <c r="AC24" s="6"/>
      <c r="AD24" s="6"/>
      <c r="AE24" s="6"/>
      <c r="AF24" s="6"/>
      <c r="AG24" s="6"/>
    </row>
    <row r="25" spans="2:33" ht="12" customHeight="1" x14ac:dyDescent="0.2">
      <c r="C25" s="34"/>
      <c r="D25" s="9"/>
      <c r="E25" s="9"/>
      <c r="F25" s="9"/>
      <c r="G25" s="9"/>
      <c r="H25" s="9"/>
      <c r="I25" s="9"/>
      <c r="J25" s="60"/>
      <c r="K25" s="61"/>
      <c r="X25" s="6"/>
      <c r="Y25" s="6"/>
      <c r="Z25" s="6"/>
      <c r="AA25" s="6"/>
      <c r="AB25" s="6"/>
      <c r="AC25" s="6"/>
      <c r="AD25" s="6"/>
      <c r="AE25" s="6"/>
      <c r="AF25" s="6"/>
      <c r="AG25" s="6"/>
    </row>
    <row r="26" spans="2:33" x14ac:dyDescent="0.2">
      <c r="B26" s="8" t="s">
        <v>6</v>
      </c>
      <c r="C26" s="7"/>
      <c r="J26" s="54"/>
      <c r="K26" s="57"/>
      <c r="T26" s="68"/>
      <c r="X26" s="6"/>
      <c r="Y26" s="6"/>
      <c r="Z26" s="6"/>
      <c r="AA26" s="6"/>
      <c r="AB26" s="6"/>
      <c r="AC26" s="6"/>
      <c r="AD26" s="6"/>
      <c r="AE26" s="6"/>
      <c r="AF26" s="6"/>
      <c r="AG26" s="6"/>
    </row>
    <row r="27" spans="2:33" ht="33.6" customHeight="1" thickBot="1" x14ac:dyDescent="0.25">
      <c r="B27" s="31"/>
      <c r="C27" s="32"/>
      <c r="D27" s="32"/>
      <c r="E27" s="32"/>
      <c r="F27" s="31"/>
      <c r="G27" s="80">
        <f>H23+H19</f>
        <v>0</v>
      </c>
      <c r="H27" s="80"/>
      <c r="I27" s="33" t="s">
        <v>1</v>
      </c>
      <c r="J27" s="81"/>
      <c r="K27" s="81"/>
      <c r="N27" s="68">
        <f>G27</f>
        <v>0</v>
      </c>
      <c r="O27" s="69"/>
      <c r="X27" s="6"/>
      <c r="Y27" s="6"/>
      <c r="Z27" s="6"/>
      <c r="AA27" s="6"/>
      <c r="AB27" s="6"/>
      <c r="AC27" s="6"/>
      <c r="AD27" s="6"/>
      <c r="AE27" s="6"/>
      <c r="AF27" s="6"/>
      <c r="AG27" s="6"/>
    </row>
    <row r="28" spans="2:33" ht="15.45" thickTop="1" x14ac:dyDescent="0.2">
      <c r="J28" s="54"/>
      <c r="K28" s="53"/>
      <c r="X28" s="6"/>
      <c r="Y28" s="6"/>
      <c r="Z28" s="6"/>
      <c r="AA28" s="6"/>
      <c r="AB28" s="6"/>
      <c r="AC28" s="6"/>
      <c r="AD28" s="6"/>
      <c r="AE28" s="6"/>
      <c r="AF28" s="6"/>
      <c r="AG28" s="6"/>
    </row>
    <row r="29" spans="2:33" ht="9" customHeight="1" thickBot="1" x14ac:dyDescent="0.25">
      <c r="C29" s="9"/>
      <c r="D29" s="9"/>
      <c r="H29" s="34"/>
      <c r="I29" s="12"/>
      <c r="J29" s="53"/>
      <c r="K29" s="53"/>
      <c r="X29" s="6"/>
      <c r="Y29" s="6"/>
      <c r="Z29" s="6"/>
      <c r="AA29" s="6"/>
      <c r="AB29" s="6"/>
      <c r="AC29" s="6"/>
      <c r="AD29" s="6"/>
      <c r="AE29" s="6"/>
      <c r="AF29" s="6"/>
      <c r="AG29" s="6"/>
    </row>
    <row r="30" spans="2:33" ht="24.6" customHeight="1" thickBot="1" x14ac:dyDescent="0.25">
      <c r="B30" s="35" t="s">
        <v>18</v>
      </c>
      <c r="C30" s="9"/>
      <c r="D30" s="9"/>
      <c r="H30" s="2"/>
      <c r="I30" s="9" t="s">
        <v>3</v>
      </c>
      <c r="J30" s="82" t="s">
        <v>15</v>
      </c>
      <c r="K30" s="86"/>
      <c r="X30" s="6"/>
      <c r="Y30" s="6"/>
      <c r="Z30" s="6"/>
      <c r="AA30" s="6"/>
      <c r="AB30" s="6"/>
      <c r="AC30" s="6"/>
      <c r="AD30" s="6"/>
      <c r="AE30" s="6"/>
      <c r="AF30" s="6"/>
      <c r="AG30" s="6"/>
    </row>
    <row r="31" spans="2:33" ht="15" customHeight="1" x14ac:dyDescent="0.2">
      <c r="C31" s="9"/>
      <c r="D31" s="9"/>
      <c r="E31" s="9"/>
      <c r="F31" s="36"/>
      <c r="G31" s="36"/>
      <c r="H31" s="23"/>
      <c r="I31" s="37"/>
      <c r="J31" s="86"/>
      <c r="K31" s="86"/>
      <c r="X31" s="6"/>
      <c r="Y31" s="6"/>
      <c r="Z31" s="6"/>
      <c r="AA31" s="6"/>
      <c r="AB31" s="6"/>
      <c r="AC31" s="6"/>
      <c r="AD31" s="6"/>
      <c r="AE31" s="6"/>
      <c r="AF31" s="6"/>
      <c r="AG31" s="6"/>
    </row>
    <row r="32" spans="2:33" x14ac:dyDescent="0.2">
      <c r="I32" s="9"/>
      <c r="J32" s="54"/>
      <c r="K32" s="53"/>
      <c r="X32" s="6"/>
      <c r="Y32" s="6"/>
      <c r="Z32" s="6"/>
      <c r="AA32" s="6"/>
      <c r="AB32" s="6"/>
      <c r="AC32" s="6"/>
      <c r="AD32" s="6"/>
      <c r="AE32" s="6"/>
      <c r="AF32" s="6"/>
      <c r="AG32" s="6"/>
    </row>
    <row r="33" spans="2:33" x14ac:dyDescent="0.2">
      <c r="I33" s="9"/>
      <c r="J33" s="54"/>
      <c r="K33" s="53"/>
      <c r="X33" s="6"/>
      <c r="Y33" s="6"/>
      <c r="Z33" s="6"/>
      <c r="AA33" s="6"/>
      <c r="AB33" s="6"/>
      <c r="AC33" s="6"/>
      <c r="AD33" s="6"/>
      <c r="AE33" s="6"/>
      <c r="AF33" s="6"/>
      <c r="AG33" s="6"/>
    </row>
    <row r="34" spans="2:33" x14ac:dyDescent="0.2">
      <c r="B34" s="8" t="s">
        <v>4</v>
      </c>
      <c r="I34" s="9"/>
      <c r="J34" s="54"/>
      <c r="K34" s="53"/>
      <c r="X34" s="6"/>
      <c r="Y34" s="6"/>
      <c r="Z34" s="6"/>
      <c r="AA34" s="6"/>
      <c r="AB34" s="6"/>
      <c r="AC34" s="6"/>
      <c r="AD34" s="6"/>
      <c r="AE34" s="6"/>
      <c r="AF34" s="6"/>
      <c r="AG34" s="6"/>
    </row>
    <row r="35" spans="2:33" x14ac:dyDescent="0.2">
      <c r="I35" s="9"/>
      <c r="J35" s="54"/>
      <c r="K35" s="53"/>
      <c r="X35" s="6"/>
      <c r="Y35" s="6"/>
      <c r="Z35" s="6"/>
      <c r="AA35" s="6"/>
      <c r="AB35" s="6"/>
      <c r="AC35" s="6"/>
      <c r="AD35" s="6"/>
      <c r="AE35" s="6"/>
      <c r="AF35" s="6"/>
      <c r="AG35" s="6"/>
    </row>
    <row r="36" spans="2:33" x14ac:dyDescent="0.2">
      <c r="C36" s="38"/>
      <c r="I36" s="9"/>
      <c r="J36" s="54"/>
      <c r="K36" s="53"/>
      <c r="X36" s="6"/>
      <c r="Y36" s="6"/>
      <c r="Z36" s="6"/>
      <c r="AA36" s="6"/>
      <c r="AB36" s="6"/>
      <c r="AC36" s="6"/>
      <c r="AD36" s="6"/>
      <c r="AE36" s="6"/>
      <c r="AF36" s="6"/>
      <c r="AG36" s="6"/>
    </row>
    <row r="37" spans="2:33" ht="19.95" customHeight="1" x14ac:dyDescent="0.2">
      <c r="C37" s="71" t="s">
        <v>23</v>
      </c>
      <c r="F37" s="5" t="str">
        <f>IF(H30="","",H30)</f>
        <v/>
      </c>
      <c r="G37" s="5" t="s">
        <v>5</v>
      </c>
      <c r="H37" s="46">
        <f>H30*80000</f>
        <v>0</v>
      </c>
      <c r="I37" s="11" t="s">
        <v>1</v>
      </c>
      <c r="J37" s="54" t="s">
        <v>22</v>
      </c>
      <c r="K37" s="53"/>
      <c r="X37" s="6"/>
      <c r="Y37" s="6"/>
      <c r="Z37" s="6"/>
      <c r="AA37" s="6"/>
      <c r="AB37" s="6"/>
      <c r="AC37" s="6"/>
      <c r="AD37" s="6"/>
      <c r="AE37" s="6"/>
      <c r="AF37" s="6"/>
      <c r="AG37" s="6"/>
    </row>
    <row r="38" spans="2:33" ht="19.95" customHeight="1" x14ac:dyDescent="0.2">
      <c r="H38" s="48"/>
      <c r="I38" s="11"/>
      <c r="J38" s="54"/>
      <c r="K38" s="53"/>
      <c r="X38" s="6"/>
      <c r="Y38" s="6"/>
      <c r="Z38" s="6"/>
      <c r="AA38" s="6"/>
      <c r="AB38" s="6"/>
      <c r="AC38" s="6"/>
      <c r="AD38" s="6"/>
      <c r="AE38" s="6"/>
      <c r="AF38" s="6"/>
      <c r="AG38" s="6"/>
    </row>
    <row r="39" spans="2:33" x14ac:dyDescent="0.2">
      <c r="H39" s="47"/>
      <c r="J39" s="54"/>
      <c r="K39" s="53"/>
      <c r="O39" s="62"/>
      <c r="X39" s="6"/>
      <c r="Y39" s="6"/>
      <c r="Z39" s="6"/>
      <c r="AA39" s="6"/>
      <c r="AB39" s="6"/>
      <c r="AC39" s="6"/>
      <c r="AD39" s="6"/>
      <c r="AE39" s="6"/>
      <c r="AF39" s="6"/>
      <c r="AG39" s="6"/>
    </row>
    <row r="40" spans="2:33" ht="38.4" customHeight="1" thickBot="1" x14ac:dyDescent="0.25">
      <c r="B40" s="31"/>
      <c r="C40" s="39" t="s">
        <v>0</v>
      </c>
      <c r="D40" s="40"/>
      <c r="E40" s="40"/>
      <c r="F40" s="41"/>
      <c r="G40" s="87">
        <f>L40</f>
        <v>0</v>
      </c>
      <c r="H40" s="87"/>
      <c r="I40" s="42" t="s">
        <v>1</v>
      </c>
      <c r="J40" s="88" t="s">
        <v>11</v>
      </c>
      <c r="K40" s="89"/>
      <c r="L40" s="6">
        <f>IF(L13="助成額上限オーバー","-",H37+H7+H4)</f>
        <v>0</v>
      </c>
      <c r="O40" s="67"/>
      <c r="X40" s="6"/>
      <c r="Y40" s="6"/>
      <c r="Z40" s="6"/>
      <c r="AA40" s="6"/>
      <c r="AB40" s="6"/>
      <c r="AC40" s="6"/>
      <c r="AD40" s="6"/>
      <c r="AE40" s="6"/>
      <c r="AF40" s="6"/>
      <c r="AG40" s="6"/>
    </row>
    <row r="41" spans="2:33" ht="9.6" customHeight="1" thickTop="1" x14ac:dyDescent="0.2">
      <c r="J41" s="89"/>
      <c r="K41" s="89"/>
      <c r="X41" s="6"/>
      <c r="Y41" s="6"/>
      <c r="Z41" s="6"/>
      <c r="AA41" s="6"/>
      <c r="AB41" s="6"/>
      <c r="AC41" s="6"/>
      <c r="AD41" s="6"/>
      <c r="AE41" s="6"/>
      <c r="AF41" s="6"/>
      <c r="AG41" s="6"/>
    </row>
    <row r="42" spans="2:33" ht="40.200000000000003" customHeight="1" thickBot="1" x14ac:dyDescent="0.25">
      <c r="B42" s="31"/>
      <c r="C42" s="90" t="s">
        <v>21</v>
      </c>
      <c r="D42" s="90"/>
      <c r="E42" s="90"/>
      <c r="F42" s="90"/>
      <c r="G42" s="91" t="str">
        <f>L42</f>
        <v>-</v>
      </c>
      <c r="H42" s="91"/>
      <c r="I42" s="43" t="s">
        <v>1</v>
      </c>
      <c r="J42" s="89"/>
      <c r="K42" s="89"/>
      <c r="L42" s="6" t="str">
        <f>IF(L13="助成額上限オーバー",IF(AND(Sheet1!B4=FALSE,N27-H10&gt;0),ROUNDDOWN(N27+H7,-3),IF(AND(Sheet1!B4=TRUE,N27-H10&lt;=0,Sheet1!B2=TRUE),H7,G27-H10+H7)),"-")</f>
        <v>-</v>
      </c>
      <c r="O42" s="70"/>
      <c r="Q42" s="69"/>
      <c r="S42" s="62"/>
      <c r="X42" s="6"/>
      <c r="Y42" s="6"/>
      <c r="Z42" s="6"/>
      <c r="AA42" s="6"/>
      <c r="AB42" s="6"/>
      <c r="AC42" s="6"/>
      <c r="AD42" s="6"/>
      <c r="AE42" s="6"/>
      <c r="AF42" s="6"/>
      <c r="AG42" s="6"/>
    </row>
    <row r="43" spans="2:33" ht="15.6" thickTop="1" x14ac:dyDescent="0.2">
      <c r="J43" s="54"/>
      <c r="K43" s="53"/>
      <c r="L43" s="62"/>
      <c r="X43" s="53"/>
      <c r="Y43" s="53"/>
      <c r="Z43" s="53"/>
      <c r="AA43" s="53"/>
      <c r="AB43" s="6"/>
      <c r="AC43" s="53"/>
      <c r="AD43" s="53"/>
      <c r="AE43" s="53"/>
      <c r="AF43" s="53"/>
      <c r="AG43" s="53"/>
    </row>
    <row r="44" spans="2:33" x14ac:dyDescent="0.2">
      <c r="J44" s="54"/>
      <c r="K44" s="56"/>
      <c r="L44" s="62"/>
      <c r="X44" s="53"/>
      <c r="Y44" s="53"/>
      <c r="Z44" s="53"/>
      <c r="AA44" s="53"/>
      <c r="AB44" s="6"/>
      <c r="AC44" s="53"/>
      <c r="AD44" s="53"/>
      <c r="AE44" s="53"/>
      <c r="AF44" s="53"/>
      <c r="AG44" s="53"/>
    </row>
    <row r="45" spans="2:33" x14ac:dyDescent="0.2">
      <c r="J45" s="54"/>
      <c r="K45" s="53"/>
      <c r="L45" s="62"/>
      <c r="X45" s="53"/>
      <c r="Y45" s="53"/>
      <c r="Z45" s="53"/>
      <c r="AA45" s="53"/>
      <c r="AB45" s="6"/>
      <c r="AC45" s="53"/>
      <c r="AD45" s="53"/>
      <c r="AE45" s="53"/>
      <c r="AF45" s="53"/>
      <c r="AG45" s="53"/>
    </row>
    <row r="46" spans="2:33" x14ac:dyDescent="0.2">
      <c r="J46" s="54"/>
      <c r="K46" s="53"/>
      <c r="L46" s="76"/>
      <c r="X46" s="53"/>
      <c r="Y46" s="53"/>
      <c r="Z46" s="53"/>
      <c r="AA46" s="53"/>
      <c r="AB46" s="6"/>
      <c r="AC46" s="53"/>
      <c r="AD46" s="53"/>
      <c r="AE46" s="53"/>
      <c r="AF46" s="53"/>
      <c r="AG46" s="53"/>
    </row>
    <row r="47" spans="2:33" x14ac:dyDescent="0.2">
      <c r="J47" s="54"/>
      <c r="K47" s="53"/>
      <c r="L47" s="62"/>
      <c r="X47" s="6"/>
      <c r="Y47" s="6"/>
      <c r="Z47" s="6"/>
      <c r="AA47" s="6"/>
      <c r="AB47" s="6"/>
      <c r="AC47" s="53"/>
      <c r="AD47" s="53"/>
      <c r="AE47" s="53"/>
      <c r="AF47" s="53"/>
      <c r="AG47" s="53"/>
    </row>
    <row r="48" spans="2:33" x14ac:dyDescent="0.2">
      <c r="J48" s="54"/>
      <c r="K48" s="53"/>
      <c r="X48" s="53"/>
      <c r="Y48" s="53"/>
      <c r="Z48" s="53"/>
      <c r="AA48" s="53"/>
      <c r="AB48" s="53"/>
      <c r="AC48" s="53"/>
      <c r="AD48" s="53"/>
      <c r="AE48" s="53"/>
      <c r="AF48" s="53"/>
      <c r="AG48" s="53"/>
    </row>
    <row r="49" spans="10:33" x14ac:dyDescent="0.2">
      <c r="J49" s="54"/>
      <c r="K49" s="53"/>
      <c r="X49" s="53"/>
      <c r="Y49" s="53"/>
      <c r="Z49" s="53"/>
      <c r="AA49" s="53"/>
      <c r="AB49" s="53"/>
      <c r="AC49" s="53"/>
      <c r="AD49" s="53"/>
      <c r="AE49" s="53"/>
      <c r="AF49" s="53"/>
      <c r="AG49" s="53"/>
    </row>
    <row r="50" spans="10:33" x14ac:dyDescent="0.2">
      <c r="J50" s="54"/>
      <c r="K50" s="53"/>
      <c r="X50" s="53"/>
      <c r="Y50" s="53"/>
      <c r="Z50" s="53"/>
      <c r="AA50" s="53"/>
      <c r="AB50" s="53"/>
      <c r="AC50" s="53"/>
      <c r="AD50" s="53"/>
      <c r="AE50" s="53"/>
      <c r="AF50" s="53"/>
      <c r="AG50" s="53"/>
    </row>
    <row r="51" spans="10:33" x14ac:dyDescent="0.2">
      <c r="J51" s="54"/>
      <c r="K51" s="53"/>
      <c r="X51" s="53"/>
      <c r="Y51" s="53"/>
      <c r="Z51" s="53"/>
      <c r="AA51" s="53"/>
      <c r="AB51" s="53"/>
      <c r="AC51" s="53"/>
      <c r="AD51" s="53"/>
      <c r="AE51" s="53"/>
      <c r="AF51" s="53"/>
      <c r="AG51" s="53"/>
    </row>
  </sheetData>
  <sheetProtection algorithmName="SHA-512" hashValue="I1WJwcajt94NpW5Rg7qKhRQwxXoTI4bWOmyLEa6AMYybd5xOVTTgjXVkoxken10TsrCaDXeAucOTDq+5claFAA==" saltValue="CcAo77dqc0uy4Q/qoGaWtg==" spinCount="100000" sheet="1" selectLockedCells="1"/>
  <mergeCells count="14">
    <mergeCell ref="J30:K31"/>
    <mergeCell ref="G40:H40"/>
    <mergeCell ref="J40:K42"/>
    <mergeCell ref="C42:F42"/>
    <mergeCell ref="G42:H42"/>
    <mergeCell ref="B10:E10"/>
    <mergeCell ref="J10:K10"/>
    <mergeCell ref="A1:K1"/>
    <mergeCell ref="G27:H27"/>
    <mergeCell ref="J27:K27"/>
    <mergeCell ref="J13:K13"/>
    <mergeCell ref="B14:I14"/>
    <mergeCell ref="C19:F19"/>
    <mergeCell ref="C23:F23"/>
  </mergeCells>
  <phoneticPr fontId="1"/>
  <pageMargins left="0.7" right="0.7" top="0.75" bottom="0.75" header="0.3" footer="0.3"/>
  <pageSetup paperSize="9" scale="5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xdr:col>
                    <xdr:colOff>160020</xdr:colOff>
                    <xdr:row>5</xdr:row>
                    <xdr:rowOff>91440</xdr:rowOff>
                  </from>
                  <to>
                    <xdr:col>7</xdr:col>
                    <xdr:colOff>7620</xdr:colOff>
                    <xdr:row>6</xdr:row>
                    <xdr:rowOff>335280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xdr:col>
                    <xdr:colOff>160020</xdr:colOff>
                    <xdr:row>2</xdr:row>
                    <xdr:rowOff>91440</xdr:rowOff>
                  </from>
                  <to>
                    <xdr:col>7</xdr:col>
                    <xdr:colOff>7620</xdr:colOff>
                    <xdr:row>3</xdr:row>
                    <xdr:rowOff>335280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5</xdr:col>
                    <xdr:colOff>160020</xdr:colOff>
                    <xdr:row>8</xdr:row>
                    <xdr:rowOff>53340</xdr:rowOff>
                  </from>
                  <to>
                    <xdr:col>7</xdr:col>
                    <xdr:colOff>22860</xdr:colOff>
                    <xdr:row>9</xdr:row>
                    <xdr:rowOff>304800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 id="{38B44EEF-937F-4CCC-963F-270D7ABFB63F}">
            <xm:f>Sheet1!$B$4</xm:f>
            <x14:dxf>
              <fill>
                <patternFill>
                  <bgColor theme="3" tint="0.79998168889431442"/>
                </patternFill>
              </fill>
            </x14:dxf>
          </x14:cfRule>
          <xm:sqref>H10</xm:sqref>
        </x14:conditionalFormatting>
      </x14:conditionalFormattings>
    </ext>
    <ext xmlns:x14="http://schemas.microsoft.com/office/spreadsheetml/2009/9/main" uri="{CCE6A557-97BC-4b89-ADB6-D9C93CAAB3DF}">
      <x14:dataValidations xmlns:xm="http://schemas.microsoft.com/office/excel/2006/main" count="1">
        <x14:dataValidation type="whole" operator="greaterThanOrEqual" showInputMessage="1" showErrorMessage="1" xr:uid="{A83554D1-3193-4A2B-A09A-DC6FB1BAFDC1}">
          <x14:formula1>
            <xm:f>IF(Sheet1!B4=TRUE,1)</xm:f>
          </x14:formula1>
          <xm:sqref>H10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4"/>
  <sheetViews>
    <sheetView workbookViewId="0">
      <selection activeCell="B4" sqref="B4"/>
    </sheetView>
  </sheetViews>
  <sheetFormatPr defaultRowHeight="13.2" x14ac:dyDescent="0.2"/>
  <cols>
    <col min="3" max="3" width="11.6640625" bestFit="1" customWidth="1"/>
  </cols>
  <sheetData>
    <row r="1" spans="1:4" x14ac:dyDescent="0.2">
      <c r="A1" t="s">
        <v>12</v>
      </c>
      <c r="B1" t="b">
        <v>0</v>
      </c>
    </row>
    <row r="2" spans="1:4" x14ac:dyDescent="0.2">
      <c r="A2" t="s">
        <v>13</v>
      </c>
      <c r="B2" t="b">
        <v>0</v>
      </c>
    </row>
    <row r="3" spans="1:4" ht="15" x14ac:dyDescent="0.2">
      <c r="C3" s="72"/>
      <c r="D3" s="51"/>
    </row>
    <row r="4" spans="1:4" x14ac:dyDescent="0.2">
      <c r="A4" t="s">
        <v>14</v>
      </c>
      <c r="B4" t="b">
        <v>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計算シート（R7蓄電池ユニット）</vt:lpstr>
      <vt:lpstr>Sheet1</vt:lpstr>
      <vt:lpstr>'計算シート（R7蓄電池ユニット）'!Print_Area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2022-06-14T02:47:16Z</cp:lastPrinted>
  <dcterms:created xsi:type="dcterms:W3CDTF">2009-02-20T13:17:05Z</dcterms:created>
  <dcterms:modified xsi:type="dcterms:W3CDTF">2025-05-21T08:29:54Z</dcterms:modified>
</cp:coreProperties>
</file>