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Y:\温暖化対策推進課\都市エネ促進チーム\Ｒ７\273-1_充電設備普及促進事業（導入費）\02_交付要綱\（産労）R7 交付要綱案\"/>
    </mc:Choice>
  </mc:AlternateContent>
  <xr:revisionPtr revIDLastSave="0" documentId="13_ncr:1_{B6041E18-685B-4C20-BA12-4B6D1033E17D}" xr6:coauthVersionLast="47" xr6:coauthVersionMax="47" xr10:uidLastSave="{00000000-0000-0000-0000-000000000000}"/>
  <bookViews>
    <workbookView xWindow="-28920" yWindow="525" windowWidth="29040" windowHeight="15720" xr2:uid="{00000000-000D-0000-FFFF-FFFF00000000}"/>
  </bookViews>
  <sheets>
    <sheet name="1申請者情報_V2B（充電設備）" sheetId="1" r:id="rId1"/>
    <sheet name="2誓約書_V2B（充電設備）" sheetId="9" r:id="rId2"/>
    <sheet name="3助成対象経費_V2B（充電設備）" sheetId="4" r:id="rId3"/>
    <sheet name="6申請撤回" sheetId="15" r:id="rId4"/>
    <sheet name="7承継申請" sheetId="16" r:id="rId5"/>
    <sheet name="9計画変更" sheetId="18" r:id="rId6"/>
    <sheet name="10事業者情報変更" sheetId="19" r:id="rId7"/>
    <sheet name="11事業廃止届" sheetId="45" r:id="rId8"/>
    <sheet name="12実績報告1_V2B（充電設備）" sheetId="28" r:id="rId9"/>
    <sheet name="12実績報告2_V2B（充電設備）" sheetId="41" r:id="rId10"/>
    <sheet name="15返還報告" sheetId="23" r:id="rId11"/>
    <sheet name="16処分申請" sheetId="46" r:id="rId12"/>
  </sheets>
  <definedNames>
    <definedName name="_xlnm.Print_Area" localSheetId="6">'10事業者情報変更'!$A$1:$AJ$49</definedName>
    <definedName name="_xlnm.Print_Area" localSheetId="7">'11事業廃止届'!$A$1:$AI$52</definedName>
    <definedName name="_xlnm.Print_Area" localSheetId="8">'12実績報告1_V2B（充電設備）'!$A$1:$E$63</definedName>
    <definedName name="_xlnm.Print_Area" localSheetId="9">'12実績報告2_V2B（充電設備）'!$A$1:$I$194</definedName>
    <definedName name="_xlnm.Print_Area" localSheetId="10">'15返還報告'!$A$1:$AJ$57</definedName>
    <definedName name="_xlnm.Print_Area" localSheetId="11">'16処分申請'!$A$1:$AI$55</definedName>
    <definedName name="_xlnm.Print_Area" localSheetId="0">'1申請者情報_V2B（充電設備）'!$A$1:$E$162</definedName>
    <definedName name="_xlnm.Print_Area" localSheetId="1">'2誓約書_V2B（充電設備）'!$A$1:$F$46</definedName>
    <definedName name="_xlnm.Print_Area" localSheetId="2">'3助成対象経費_V2B（充電設備）'!$A$1:$I$197</definedName>
    <definedName name="_xlnm.Print_Area" localSheetId="3">'6申請撤回'!$A$1:$AI$38</definedName>
    <definedName name="車">#REF!</definedName>
    <definedName name="設備">#REF!</definedName>
    <definedName name="大分類" localSheetId="9">#REF!</definedName>
    <definedName name="大分類">#REF!</definedName>
    <definedName name="燃料の種類" localSheetId="7">#REF!</definedName>
    <definedName name="燃料の種類" localSheetId="9">#REF!</definedName>
    <definedName name="燃料の種類" localSheetId="11">#REF!</definedName>
    <definedName name="燃料の種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1" l="1"/>
  <c r="D30" i="41"/>
  <c r="G82" i="41"/>
  <c r="D82" i="41"/>
  <c r="G82" i="4"/>
  <c r="D82" i="4"/>
  <c r="G30" i="4"/>
  <c r="D30" i="4"/>
  <c r="D123" i="41" l="1"/>
  <c r="B8" i="28"/>
  <c r="B7" i="28" l="1"/>
  <c r="AJ27" i="46"/>
  <c r="AJ28" i="45"/>
  <c r="M123" i="41"/>
  <c r="D112" i="41"/>
  <c r="D126" i="4" l="1"/>
  <c r="M126" i="4" l="1"/>
  <c r="D112" i="4" l="1"/>
  <c r="T123" i="41" l="1"/>
  <c r="V120" i="41"/>
  <c r="T120" i="41"/>
  <c r="X120" i="41" s="1"/>
  <c r="M112" i="41"/>
  <c r="P82" i="41"/>
  <c r="P106" i="41" s="1"/>
  <c r="P109" i="41" s="1"/>
  <c r="M82" i="41"/>
  <c r="M106" i="41" s="1"/>
  <c r="M109" i="41" s="1"/>
  <c r="G78" i="41"/>
  <c r="D78" i="41"/>
  <c r="O77" i="41"/>
  <c r="L77" i="41"/>
  <c r="F77" i="41"/>
  <c r="C77" i="41"/>
  <c r="M57" i="41"/>
  <c r="P26" i="41"/>
  <c r="P30" i="41" s="1"/>
  <c r="Q54" i="41" s="1"/>
  <c r="P54" i="41" s="1"/>
  <c r="P57" i="41" s="1"/>
  <c r="M26" i="41"/>
  <c r="M30" i="41" s="1"/>
  <c r="G26" i="41"/>
  <c r="D26" i="41"/>
  <c r="O25" i="41"/>
  <c r="L25" i="41"/>
  <c r="F25" i="41"/>
  <c r="C25" i="41"/>
  <c r="O77" i="4"/>
  <c r="L77" i="4"/>
  <c r="F77" i="4"/>
  <c r="C77" i="4"/>
  <c r="O25" i="4"/>
  <c r="L25" i="4"/>
  <c r="F25" i="4"/>
  <c r="C25" i="4"/>
  <c r="D78" i="4"/>
  <c r="G78" i="4"/>
  <c r="D26" i="4"/>
  <c r="P26" i="4"/>
  <c r="M26" i="4"/>
  <c r="M30" i="4" s="1"/>
  <c r="M31" i="41" l="1"/>
  <c r="D54" i="41" s="1"/>
  <c r="D57" i="41" s="1"/>
  <c r="P30" i="4"/>
  <c r="Q54" i="4" s="1"/>
  <c r="P54" i="4" s="1"/>
  <c r="M31" i="4"/>
  <c r="M83" i="4"/>
  <c r="D106" i="4" s="1"/>
  <c r="D109" i="4" s="1"/>
  <c r="M115" i="41"/>
  <c r="M183" i="41" s="1"/>
  <c r="M83" i="41"/>
  <c r="D106" i="41" s="1"/>
  <c r="D109" i="41" s="1"/>
  <c r="P83" i="41"/>
  <c r="G106" i="41" s="1"/>
  <c r="G109" i="41" s="1"/>
  <c r="P31" i="41"/>
  <c r="G54" i="41" s="1"/>
  <c r="G57" i="41" s="1"/>
  <c r="G26" i="4"/>
  <c r="D54" i="4" l="1"/>
  <c r="D57" i="4" s="1"/>
  <c r="D115" i="41"/>
  <c r="M188" i="41"/>
  <c r="M193" i="41" l="1"/>
  <c r="M186" i="41"/>
  <c r="M191" i="41" s="1"/>
  <c r="M112" i="4" l="1"/>
  <c r="V123" i="4" l="1"/>
  <c r="T126" i="4" l="1"/>
  <c r="T123" i="4" l="1"/>
  <c r="P82" i="4"/>
  <c r="M82" i="4"/>
  <c r="M106" i="4" s="1"/>
  <c r="M109" i="4" s="1"/>
  <c r="M57" i="4"/>
  <c r="P57" i="4" l="1"/>
  <c r="P106" i="4"/>
  <c r="P109" i="4" s="1"/>
  <c r="X123" i="4"/>
  <c r="M115" i="4" l="1"/>
  <c r="M186" i="4" l="1"/>
  <c r="M191" i="4" s="1"/>
  <c r="S120" i="4"/>
  <c r="M189" i="4" l="1"/>
  <c r="M194" i="4" s="1"/>
  <c r="M196" i="4"/>
  <c r="H40" i="9"/>
  <c r="H42" i="9" s="1"/>
  <c r="AJ29" i="16" l="1"/>
  <c r="AJ27" i="23"/>
  <c r="AJ27" i="19"/>
  <c r="AJ28" i="18"/>
  <c r="AJ28" i="15"/>
  <c r="P83" i="4" l="1"/>
  <c r="G106" i="4" s="1"/>
  <c r="G109" i="4" s="1"/>
  <c r="P31" i="4"/>
  <c r="G54" i="4" s="1"/>
  <c r="G57" i="4" s="1"/>
  <c r="D115" i="4" l="1"/>
</calcChain>
</file>

<file path=xl/sharedStrings.xml><?xml version="1.0" encoding="utf-8"?>
<sst xmlns="http://schemas.openxmlformats.org/spreadsheetml/2006/main" count="1147" uniqueCount="370">
  <si>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</si>
  <si>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</si>
  <si>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</si>
  <si>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</si>
  <si>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←その他の場合は具体的に記入する。</t>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</si>
  <si>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</si>
  <si>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</si>
  <si>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</si>
  <si>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</si>
  <si>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</si>
  <si>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</si>
  <si>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</si>
  <si>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</si>
  <si>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</si>
  <si>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</si>
  <si>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</si>
  <si>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</si>
  <si>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</si>
  <si>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</si>
  <si>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</si>
  <si>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</si>
  <si>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</si>
  <si>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</si>
  <si>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</si>
  <si>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</si>
  <si>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</si>
  <si>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</si>
  <si>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(Ｃ)　国補助額（1基分）</t>
    <phoneticPr fontId="2"/>
  </si>
  <si>
    <t>(Ｄ)　(Ｂ)－(Ｃ)</t>
    <phoneticPr fontId="2"/>
  </si>
  <si>
    <t>自動計算</t>
    <rPh sb="0" eb="4">
      <t>ジドウケイサン</t>
    </rPh>
    <phoneticPr fontId="2"/>
  </si>
  <si>
    <t>2機種目</t>
    <rPh sb="1" eb="4">
      <t>キシュメ</t>
    </rPh>
    <phoneticPr fontId="2"/>
  </si>
  <si>
    <t>3機種目</t>
    <rPh sb="1" eb="4">
      <t>キシュメ</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</si>
  <si>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</si>
  <si>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</si>
  <si>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</si>
  <si>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</si>
  <si>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</si>
  <si>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その他の場合、具体的に記載</t>
    <phoneticPr fontId="1"/>
  </si>
  <si>
    <t>　　　　プルダウンで選択する</t>
    <rPh sb="10" eb="12">
      <t>センタク</t>
    </rPh>
    <phoneticPr fontId="1"/>
  </si>
  <si>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</si>
  <si>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</si>
  <si>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</si>
  <si>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</si>
  <si>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</si>
  <si>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</si>
  <si>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</si>
  <si>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</si>
  <si>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</si>
  <si>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法人その他の団体にあっては、主たる事務所の所在地、名称及び代表者の氏名を記入すること。</t>
  </si>
  <si>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</si>
  <si>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</si>
  <si>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</si>
  <si>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</si>
  <si>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</si>
  <si>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</si>
  <si>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</si>
  <si>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年</t>
    <rPh sb="0" eb="1">
      <t>ネン</t>
    </rPh>
    <phoneticPr fontId="1"/>
  </si>
  <si>
    <t>日</t>
    <rPh sb="0" eb="1">
      <t>ニチ</t>
    </rPh>
    <phoneticPr fontId="1"/>
  </si>
  <si>
    <t>記</t>
    <rPh sb="0" eb="1">
      <t>キ</t>
    </rPh>
    <phoneticPr fontId="1"/>
  </si>
  <si>
    <t>助成事業の名称</t>
    <phoneticPr fontId="15"/>
  </si>
  <si>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</si>
  <si>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</si>
  <si>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</si>
  <si>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</si>
  <si>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</si>
  <si>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</si>
  <si>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</si>
  <si>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</si>
  <si>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</si>
  <si>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</si>
  <si>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</si>
  <si>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</si>
  <si>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</si>
  <si>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</si>
  <si>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</si>
  <si>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</si>
  <si>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</si>
  <si>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</si>
  <si>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</si>
  <si>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</si>
  <si>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</si>
  <si>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</si>
  <si>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</si>
  <si>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</si>
  <si>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</si>
  <si>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</si>
  <si>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</si>
  <si>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</si>
  <si>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</si>
  <si>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</si>
  <si>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</si>
  <si>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</si>
  <si>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</si>
  <si>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</si>
  <si>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</si>
  <si>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</si>
  <si>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</si>
  <si>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</si>
  <si>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</si>
  <si>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</si>
  <si>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</si>
  <si>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</si>
  <si>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</si>
  <si>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</si>
  <si>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</si>
  <si>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</si>
  <si>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</si>
  <si>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</si>
  <si>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</si>
  <si>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</si>
  <si>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</si>
  <si>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</si>
  <si>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</si>
  <si>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</si>
  <si>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</si>
  <si>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</si>
  <si>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</si>
  <si>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</si>
  <si>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</si>
  <si>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</si>
  <si>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</si>
  <si>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</si>
  <si>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</si>
  <si>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</si>
  <si>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</si>
  <si>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</si>
  <si>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</si>
  <si>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</si>
  <si>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</si>
  <si>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</si>
  <si>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</si>
  <si>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456</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</si>
  <si>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</si>
  <si>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</si>
  <si>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助成対象設備の種別</t>
    <rPh sb="0" eb="2">
      <t>ジョセイ</t>
    </rPh>
    <rPh sb="2" eb="4">
      <t>タイショウ</t>
    </rPh>
    <rPh sb="4" eb="6">
      <t>セツビ</t>
    </rPh>
    <rPh sb="7" eb="9">
      <t>シュベツ</t>
    </rPh>
    <phoneticPr fontId="2"/>
  </si>
  <si>
    <t>区市町村補助金</t>
    <rPh sb="0" eb="4">
      <t>クシチョウソン</t>
    </rPh>
    <rPh sb="4" eb="7">
      <t>ホジョキン</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</si>
  <si>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</si>
  <si>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区市町村補助金への申請について</t>
    <rPh sb="0" eb="4">
      <t>クシチョウソン</t>
    </rPh>
    <rPh sb="4" eb="7">
      <t>ホジョキン</t>
    </rPh>
    <rPh sb="9" eb="11">
      <t>シンセイ</t>
    </rPh>
    <phoneticPr fontId="2"/>
  </si>
  <si>
    <t>法人</t>
    <rPh sb="0" eb="2">
      <t>ホウジン</t>
    </rPh>
    <phoneticPr fontId="1"/>
  </si>
  <si>
    <t>東京都新宿区〇〇１－２－３</t>
    <phoneticPr fontId="1"/>
  </si>
  <si>
    <t>スーパー〇〇</t>
    <phoneticPr fontId="1"/>
  </si>
  <si>
    <t>代表取締役</t>
    <phoneticPr fontId="1"/>
  </si>
  <si>
    <t>環境　太郎</t>
    <phoneticPr fontId="1"/>
  </si>
  <si>
    <t>101-0000</t>
    <phoneticPr fontId="1"/>
  </si>
  <si>
    <t>東京都新宿区〇〇１－１－１</t>
    <phoneticPr fontId="1"/>
  </si>
  <si>
    <t>株式会社　▽▽▽▽</t>
    <phoneticPr fontId="1"/>
  </si>
  <si>
    <t>環境　次郎</t>
    <rPh sb="0" eb="2">
      <t>カンキョウ</t>
    </rPh>
    <phoneticPr fontId="1"/>
  </si>
  <si>
    <t>カンキョウ　ジロウ</t>
    <phoneticPr fontId="1"/>
  </si>
  <si>
    <t>〇〇部〇〇課</t>
    <phoneticPr fontId="1"/>
  </si>
  <si>
    <t>03-xxxx-xxxx</t>
    <phoneticPr fontId="1"/>
  </si>
  <si>
    <t>j-kankyo@xxxxx.co.jp</t>
    <phoneticPr fontId="1"/>
  </si>
  <si>
    <t>国補助あり（工事後申請）</t>
  </si>
  <si>
    <t>区市町村の補助金に申請する</t>
    <phoneticPr fontId="1"/>
  </si>
  <si>
    <t>東京都〇〇区▲▲１－２－３</t>
    <rPh sb="5" eb="6">
      <t>ク</t>
    </rPh>
    <phoneticPr fontId="1"/>
  </si>
  <si>
    <t>利用者を制限せずに、一般に開放する</t>
    <rPh sb="0" eb="3">
      <t>リヨウシャ</t>
    </rPh>
    <rPh sb="4" eb="6">
      <t>セイゲン</t>
    </rPh>
    <rPh sb="10" eb="12">
      <t>イッパン</t>
    </rPh>
    <rPh sb="13" eb="15">
      <t>カイホウ</t>
    </rPh>
    <phoneticPr fontId="1"/>
  </si>
  <si>
    <t xml:space="preserve">            その他の場合、具体的に記載</t>
    <phoneticPr fontId="1"/>
  </si>
  <si>
    <t>メーカー名</t>
    <rPh sb="4" eb="5">
      <t>メイ</t>
    </rPh>
    <phoneticPr fontId="2"/>
  </si>
  <si>
    <t>〇〇エレクトロニクス</t>
    <phoneticPr fontId="1"/>
  </si>
  <si>
    <t>JDG-009X</t>
    <phoneticPr fontId="1"/>
  </si>
  <si>
    <t>GF13-017</t>
    <phoneticPr fontId="1"/>
  </si>
  <si>
    <t>GF13-050NSW</t>
    <phoneticPr fontId="1"/>
  </si>
  <si>
    <t>〇〇〇ネオテクノロジー</t>
    <phoneticPr fontId="1"/>
  </si>
  <si>
    <t>XXXX-XXXX</t>
    <phoneticPr fontId="1"/>
  </si>
  <si>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</si>
  <si>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</si>
  <si>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助成対象設備を導入する施設（建物）等の種別及び状況</t>
    <rPh sb="0" eb="6">
      <t>ジョセイタイショウセツビ</t>
    </rPh>
    <rPh sb="7" eb="9">
      <t>ドウニュウ</t>
    </rPh>
    <rPh sb="11" eb="13">
      <t>シセツ</t>
    </rPh>
    <rPh sb="14" eb="16">
      <t>タテモノ</t>
    </rPh>
    <rPh sb="17" eb="18">
      <t>ナド</t>
    </rPh>
    <rPh sb="19" eb="21">
      <t>シュベツ</t>
    </rPh>
    <rPh sb="21" eb="22">
      <t>オヨ</t>
    </rPh>
    <rPh sb="23" eb="25">
      <t>ジョウキョウ</t>
    </rPh>
    <phoneticPr fontId="2"/>
  </si>
  <si>
    <t>設置場所の既設の充電設備の有無</t>
    <rPh sb="0" eb="4">
      <t>セッチバショ</t>
    </rPh>
    <rPh sb="5" eb="7">
      <t>キセツ</t>
    </rPh>
    <rPh sb="8" eb="12">
      <t>ジュウデンセツビ</t>
    </rPh>
    <rPh sb="13" eb="15">
      <t>ウム</t>
    </rPh>
    <phoneticPr fontId="2"/>
  </si>
  <si>
    <t>「有」の場合の既設充電設備の基数</t>
    <rPh sb="1" eb="2">
      <t>ア</t>
    </rPh>
    <rPh sb="4" eb="6">
      <t>バアイ</t>
    </rPh>
    <rPh sb="7" eb="9">
      <t>キセツ</t>
    </rPh>
    <rPh sb="9" eb="13">
      <t>ジュウデンセツビ</t>
    </rPh>
    <rPh sb="14" eb="16">
      <t>キスウ</t>
    </rPh>
    <phoneticPr fontId="2"/>
  </si>
  <si>
    <t>利益等排除に該当するか</t>
    <rPh sb="0" eb="5">
      <t>リエキトウハイジョ</t>
    </rPh>
    <rPh sb="6" eb="8">
      <t>ガイトウ</t>
    </rPh>
    <phoneticPr fontId="1"/>
  </si>
  <si>
    <t>利益等排除の理由</t>
    <rPh sb="0" eb="5">
      <t>リエキトウハイジョ</t>
    </rPh>
    <rPh sb="6" eb="8">
      <t>リユウ</t>
    </rPh>
    <phoneticPr fontId="1"/>
  </si>
  <si>
    <t>製造原価</t>
    <rPh sb="0" eb="4">
      <t>セイゾウゲンカ</t>
    </rPh>
    <phoneticPr fontId="1"/>
  </si>
  <si>
    <t>利益</t>
    <rPh sb="0" eb="2">
      <t>リエキ</t>
    </rPh>
    <phoneticPr fontId="1"/>
  </si>
  <si>
    <t>売上</t>
    <rPh sb="0" eb="2">
      <t>ウリアゲ</t>
    </rPh>
    <phoneticPr fontId="1"/>
  </si>
  <si>
    <t>設置場所</t>
    <rPh sb="0" eb="4">
      <t>セッチバショ</t>
    </rPh>
    <phoneticPr fontId="1"/>
  </si>
  <si>
    <t>　　　平置きか機械式か</t>
    <phoneticPr fontId="1"/>
  </si>
  <si>
    <t>リース使用・賃借者の種別</t>
    <rPh sb="3" eb="5">
      <t>シヨウ</t>
    </rPh>
    <rPh sb="6" eb="8">
      <t>チンシャク</t>
    </rPh>
    <rPh sb="8" eb="9">
      <t>シャ</t>
    </rPh>
    <rPh sb="10" eb="12">
      <t>シュベツ</t>
    </rPh>
    <phoneticPr fontId="2"/>
  </si>
  <si>
    <t>連絡先：電話番号（日中連絡が取れる）</t>
    <rPh sb="0" eb="3">
      <t>レンラクサキ</t>
    </rPh>
    <rPh sb="4" eb="8">
      <t>デンワバンゴウ</t>
    </rPh>
    <rPh sb="9" eb="11">
      <t>ニッチュウ</t>
    </rPh>
    <rPh sb="11" eb="13">
      <t>レンラク</t>
    </rPh>
    <rPh sb="14" eb="15">
      <t>ト</t>
    </rPh>
    <phoneticPr fontId="2"/>
  </si>
  <si>
    <t>連絡先：所属</t>
    <rPh sb="0" eb="3">
      <t>レンラクサキ</t>
    </rPh>
    <rPh sb="4" eb="6">
      <t>ショゾク</t>
    </rPh>
    <phoneticPr fontId="2"/>
  </si>
  <si>
    <t>連絡先：担当者氏名</t>
    <rPh sb="0" eb="3">
      <t>レンラクサキ</t>
    </rPh>
    <rPh sb="4" eb="7">
      <t>タントウシャ</t>
    </rPh>
    <rPh sb="7" eb="9">
      <t>シメイ</t>
    </rPh>
    <phoneticPr fontId="2"/>
  </si>
  <si>
    <t>連絡先：担当者氏名（フリガナ）</t>
    <rPh sb="0" eb="3">
      <t>レンラクサキ</t>
    </rPh>
    <rPh sb="4" eb="7">
      <t>タントウシャ</t>
    </rPh>
    <rPh sb="7" eb="9">
      <t>シメイ</t>
    </rPh>
    <phoneticPr fontId="2"/>
  </si>
  <si>
    <t>案内板設置工事</t>
    <rPh sb="0" eb="7">
      <t>アンナイバンセッチコウジ</t>
    </rPh>
    <phoneticPr fontId="1"/>
  </si>
  <si>
    <t>国補助金（設置工事費）</t>
    <phoneticPr fontId="2"/>
  </si>
  <si>
    <t>※国及び区市町村の補助金を利用する場合は、補助金額を入力してください。</t>
    <rPh sb="1" eb="2">
      <t>クニ</t>
    </rPh>
    <rPh sb="2" eb="3">
      <t>オヨ</t>
    </rPh>
    <rPh sb="4" eb="8">
      <t>クシチョウソン</t>
    </rPh>
    <rPh sb="9" eb="12">
      <t>ホジョキン</t>
    </rPh>
    <rPh sb="13" eb="15">
      <t>リヨウ</t>
    </rPh>
    <rPh sb="17" eb="19">
      <t>バアイ</t>
    </rPh>
    <rPh sb="21" eb="25">
      <t>ホジョキンガク</t>
    </rPh>
    <rPh sb="26" eb="28">
      <t>ニュウリョク</t>
    </rPh>
    <phoneticPr fontId="1"/>
  </si>
  <si>
    <t>　　　　リース契約に基づく事業の場合はプルダウンリストから選択する</t>
    <rPh sb="7" eb="9">
      <t>ケイヤク</t>
    </rPh>
    <rPh sb="10" eb="11">
      <t>モト</t>
    </rPh>
    <rPh sb="13" eb="15">
      <t>ジギョウ</t>
    </rPh>
    <rPh sb="16" eb="18">
      <t>バアイ</t>
    </rPh>
    <rPh sb="29" eb="31">
      <t>センタク</t>
    </rPh>
    <phoneticPr fontId="1"/>
  </si>
  <si>
    <t>　　　　所有地か、借地かプルダウンリストから選択する</t>
    <rPh sb="4" eb="7">
      <t>ショユウチ</t>
    </rPh>
    <rPh sb="9" eb="11">
      <t>シャクチ</t>
    </rPh>
    <rPh sb="22" eb="24">
      <t>センタク</t>
    </rPh>
    <phoneticPr fontId="1"/>
  </si>
  <si>
    <t>　　　購入した会社名</t>
  </si>
  <si>
    <t>　　　購入した会社名</t>
    <phoneticPr fontId="1"/>
  </si>
  <si>
    <t>利益等排除に該当する場合</t>
    <rPh sb="0" eb="5">
      <t>リエキトウハイジョ</t>
    </rPh>
    <rPh sb="6" eb="8">
      <t>ガイトウ</t>
    </rPh>
    <rPh sb="10" eb="12">
      <t>バアイ</t>
    </rPh>
    <phoneticPr fontId="1"/>
  </si>
  <si>
    <t>　　　購入先区分　リストから選択</t>
    <rPh sb="3" eb="8">
      <t>コウニュウサキクブン</t>
    </rPh>
    <rPh sb="14" eb="16">
      <t>センタク</t>
    </rPh>
    <phoneticPr fontId="1"/>
  </si>
  <si>
    <t>　　　プルダウンリストから選択　　</t>
    <rPh sb="13" eb="15">
      <t>センタク</t>
    </rPh>
    <phoneticPr fontId="1"/>
  </si>
  <si>
    <t>　　　プルダウンリストから選択　　</t>
    <phoneticPr fontId="1"/>
  </si>
  <si>
    <t>※1　100％同一の資本に属するグループ企業からの調達の場合は売上総利益、関係会社（上記を除く）からの調達の場合は営業利益</t>
    <phoneticPr fontId="1"/>
  </si>
  <si>
    <t>←利益排除前交付申請額</t>
    <rPh sb="1" eb="5">
      <t>リエキハイジョ</t>
    </rPh>
    <rPh sb="5" eb="6">
      <t>マエ</t>
    </rPh>
    <rPh sb="6" eb="10">
      <t>コウフシンセイ</t>
    </rPh>
    <rPh sb="10" eb="11">
      <t>ガク</t>
    </rPh>
    <phoneticPr fontId="1"/>
  </si>
  <si>
    <t>自社調達</t>
  </si>
  <si>
    <t>100%同一資本に属する企業からの調達</t>
  </si>
  <si>
    <t>利益　※2</t>
    <rPh sb="0" eb="2">
      <t>リエキ</t>
    </rPh>
    <phoneticPr fontId="1"/>
  </si>
  <si>
    <t>※2　100％同一の資本に属するグループ企業からの調達の場合は売上総利益、関係会社（上記を除く）からの調達の場合は営業利益</t>
    <phoneticPr fontId="1"/>
  </si>
  <si>
    <t>※1　自社調達及び100％同一の資本に属するグループ企業からの調達の場合は製造原価、関係会社（上記を除く）からの調達の場合は製造原価に販売費及び一般管理費を加えた金額</t>
    <rPh sb="3" eb="7">
      <t>ジシャチョウタツ</t>
    </rPh>
    <rPh sb="7" eb="8">
      <t>オヨ</t>
    </rPh>
    <rPh sb="37" eb="41">
      <t>セイゾウゲンカ</t>
    </rPh>
    <rPh sb="62" eb="64">
      <t>セイゾウ</t>
    </rPh>
    <rPh sb="64" eb="66">
      <t>ゲンカ</t>
    </rPh>
    <rPh sb="67" eb="70">
      <t>ハンバイヒ</t>
    </rPh>
    <rPh sb="70" eb="71">
      <t>オヨ</t>
    </rPh>
    <rPh sb="72" eb="77">
      <t>イッパンカンリヒ</t>
    </rPh>
    <rPh sb="78" eb="79">
      <t>クワ</t>
    </rPh>
    <rPh sb="81" eb="83">
      <t>キンガク</t>
    </rPh>
    <phoneticPr fontId="1"/>
  </si>
  <si>
    <t>原価　※1</t>
    <rPh sb="0" eb="2">
      <t>ゲンカ</t>
    </rPh>
    <phoneticPr fontId="1"/>
  </si>
  <si>
    <t>平置き</t>
  </si>
  <si>
    <t>該当しない</t>
  </si>
  <si>
    <t>該当する</t>
  </si>
  <si>
    <t>充電設備の販売会社</t>
  </si>
  <si>
    <t>充電設備メーカー</t>
  </si>
  <si>
    <t>クール・ネット電気</t>
    <rPh sb="7" eb="9">
      <t>デンキ</t>
    </rPh>
    <phoneticPr fontId="1"/>
  </si>
  <si>
    <t>　　　プルダウンリストから選択　　</t>
  </si>
  <si>
    <t>※1　100％同一の資本に属するグループ企業からの調達の場合は製造原価、関係会社（上記を除く）からの調達の場合は製造原価に販売費及び一般管理費を加えた金額</t>
    <rPh sb="31" eb="35">
      <t>セイゾウゲンカ</t>
    </rPh>
    <rPh sb="56" eb="58">
      <t>セイゾウ</t>
    </rPh>
    <rPh sb="58" eb="60">
      <t>ゲンカ</t>
    </rPh>
    <rPh sb="61" eb="64">
      <t>ハンバイヒ</t>
    </rPh>
    <rPh sb="64" eb="65">
      <t>オヨ</t>
    </rPh>
    <rPh sb="66" eb="71">
      <t>イッパンカンリヒ</t>
    </rPh>
    <rPh sb="72" eb="73">
      <t>クワ</t>
    </rPh>
    <rPh sb="75" eb="77">
      <t>キンガク</t>
    </rPh>
    <phoneticPr fontId="1"/>
  </si>
  <si>
    <t>申請額（1基分）</t>
    <phoneticPr fontId="1"/>
  </si>
  <si>
    <t>申請額（1基分）</t>
    <phoneticPr fontId="2"/>
  </si>
  <si>
    <t>申請額　小計</t>
    <phoneticPr fontId="1"/>
  </si>
  <si>
    <t>その他設置にかかる費用　合計</t>
    <rPh sb="2" eb="3">
      <t>タ</t>
    </rPh>
    <rPh sb="3" eb="5">
      <t>セッチ</t>
    </rPh>
    <rPh sb="9" eb="11">
      <t>ヒヨウ</t>
    </rPh>
    <rPh sb="12" eb="14">
      <t>ゴウケイ</t>
    </rPh>
    <phoneticPr fontId="1"/>
  </si>
  <si>
    <t>　工事内容の申請（案内板設置工事）</t>
    <rPh sb="1" eb="5">
      <t>コウジナイヨウ</t>
    </rPh>
    <rPh sb="6" eb="8">
      <t>シンセイ</t>
    </rPh>
    <rPh sb="9" eb="12">
      <t>アンナイバン</t>
    </rPh>
    <rPh sb="12" eb="14">
      <t>セッチ</t>
    </rPh>
    <rPh sb="14" eb="16">
      <t>コウジ</t>
    </rPh>
    <phoneticPr fontId="1"/>
  </si>
  <si>
    <t>　工事内容の申請（受変電設備設置工事）</t>
    <rPh sb="1" eb="5">
      <t>コウジナイヨウ</t>
    </rPh>
    <rPh sb="6" eb="8">
      <t>シンセイ</t>
    </rPh>
    <rPh sb="9" eb="14">
      <t>ジュヘンデンセツビ</t>
    </rPh>
    <rPh sb="14" eb="16">
      <t>セッチ</t>
    </rPh>
    <rPh sb="16" eb="18">
      <t>コウジ</t>
    </rPh>
    <phoneticPr fontId="1"/>
  </si>
  <si>
    <t>　工事内容の申請（その他設置にかかる費用）</t>
    <rPh sb="1" eb="5">
      <t>コウジナイヨウ</t>
    </rPh>
    <rPh sb="6" eb="8">
      <t>シンセイ</t>
    </rPh>
    <rPh sb="11" eb="12">
      <t>タ</t>
    </rPh>
    <rPh sb="12" eb="14">
      <t>セッチ</t>
    </rPh>
    <rPh sb="18" eb="20">
      <t>ヒヨウ</t>
    </rPh>
    <phoneticPr fontId="1"/>
  </si>
  <si>
    <t>〇充電設備設置工事費</t>
    <rPh sb="1" eb="5">
      <t>ジュウデンセツビ</t>
    </rPh>
    <rPh sb="5" eb="10">
      <t>セッチコウジヒ</t>
    </rPh>
    <phoneticPr fontId="2"/>
  </si>
  <si>
    <t>申請額（実績_1基分）</t>
  </si>
  <si>
    <t>　工事内容の申請_実績（案内板設置工事）</t>
    <rPh sb="1" eb="5">
      <t>コウジナイヨウ</t>
    </rPh>
    <rPh sb="6" eb="8">
      <t>シンセイ</t>
    </rPh>
    <rPh sb="9" eb="11">
      <t>ジッセキ</t>
    </rPh>
    <rPh sb="12" eb="15">
      <t>アンナイバン</t>
    </rPh>
    <rPh sb="15" eb="17">
      <t>セッチ</t>
    </rPh>
    <rPh sb="17" eb="19">
      <t>コウジ</t>
    </rPh>
    <phoneticPr fontId="1"/>
  </si>
  <si>
    <t>　工事内容の申請_実績（受変電設備設置工事）</t>
    <rPh sb="1" eb="5">
      <t>コウジナイヨウ</t>
    </rPh>
    <rPh sb="6" eb="8">
      <t>シンセイ</t>
    </rPh>
    <rPh sb="9" eb="11">
      <t>ジッセキ</t>
    </rPh>
    <rPh sb="12" eb="17">
      <t>ジュヘンデンセツビ</t>
    </rPh>
    <rPh sb="17" eb="19">
      <t>セッチ</t>
    </rPh>
    <rPh sb="19" eb="21">
      <t>コウジ</t>
    </rPh>
    <phoneticPr fontId="1"/>
  </si>
  <si>
    <t>　工事内容の申請_実績（その他設置にかかる費用）</t>
    <rPh sb="1" eb="5">
      <t>コウジナイヨウ</t>
    </rPh>
    <rPh sb="6" eb="8">
      <t>シンセイ</t>
    </rPh>
    <rPh sb="9" eb="11">
      <t>ジッセキ</t>
    </rPh>
    <rPh sb="14" eb="15">
      <t>タ</t>
    </rPh>
    <rPh sb="15" eb="17">
      <t>セッチ</t>
    </rPh>
    <rPh sb="21" eb="23">
      <t>ヒヨウ</t>
    </rPh>
    <phoneticPr fontId="1"/>
  </si>
  <si>
    <t>　工事内容の申請_実績（その他設置にかかる費用）</t>
    <rPh sb="1" eb="5">
      <t>コウジナイヨウ</t>
    </rPh>
    <rPh sb="6" eb="8">
      <t>シンセイ</t>
    </rPh>
    <rPh sb="14" eb="15">
      <t>タ</t>
    </rPh>
    <rPh sb="15" eb="17">
      <t>セッチ</t>
    </rPh>
    <rPh sb="21" eb="23">
      <t>ヒヨウ</t>
    </rPh>
    <phoneticPr fontId="1"/>
  </si>
  <si>
    <t>リース期間（月数）</t>
    <rPh sb="3" eb="5">
      <t>キカン</t>
    </rPh>
    <rPh sb="6" eb="8">
      <t>ツキスウ</t>
    </rPh>
    <phoneticPr fontId="2"/>
  </si>
  <si>
    <t>助成金相当額（税抜）※1</t>
    <rPh sb="0" eb="3">
      <t>ジョセイキン</t>
    </rPh>
    <rPh sb="3" eb="6">
      <t>ソウトウガク</t>
    </rPh>
    <rPh sb="7" eb="9">
      <t>ゼイヌキ</t>
    </rPh>
    <phoneticPr fontId="2"/>
  </si>
  <si>
    <t>リース料金総額：助成金有り（税抜）</t>
    <rPh sb="3" eb="5">
      <t>リョウキン</t>
    </rPh>
    <rPh sb="5" eb="7">
      <t>ソウガク</t>
    </rPh>
    <rPh sb="8" eb="11">
      <t>ジョセイキン</t>
    </rPh>
    <rPh sb="11" eb="12">
      <t>アリ</t>
    </rPh>
    <rPh sb="14" eb="16">
      <t>ゼイヌキ</t>
    </rPh>
    <phoneticPr fontId="2"/>
  </si>
  <si>
    <t>リース料金総額：助成金無し（税抜）</t>
    <rPh sb="3" eb="5">
      <t>リョウキン</t>
    </rPh>
    <rPh sb="5" eb="7">
      <t>ソウガク</t>
    </rPh>
    <rPh sb="8" eb="11">
      <t>ジョセイキン</t>
    </rPh>
    <rPh sb="11" eb="12">
      <t>ナ</t>
    </rPh>
    <rPh sb="14" eb="16">
      <t>ゼイヌキ</t>
    </rPh>
    <phoneticPr fontId="2"/>
  </si>
  <si>
    <t>月額リース料金：助成金有り（税抜）</t>
    <rPh sb="0" eb="2">
      <t>ゲツガク</t>
    </rPh>
    <rPh sb="5" eb="7">
      <t>リョウキン</t>
    </rPh>
    <rPh sb="8" eb="11">
      <t>ジョセイキン</t>
    </rPh>
    <rPh sb="11" eb="12">
      <t>アリ</t>
    </rPh>
    <rPh sb="14" eb="16">
      <t>ゼイヌキ</t>
    </rPh>
    <phoneticPr fontId="2"/>
  </si>
  <si>
    <t>月額リース料金：助成金無し（税抜）</t>
    <rPh sb="8" eb="11">
      <t>ジョセイキン</t>
    </rPh>
    <rPh sb="11" eb="12">
      <t>ナ</t>
    </rPh>
    <rPh sb="14" eb="16">
      <t>ゼイヌキ</t>
    </rPh>
    <phoneticPr fontId="2"/>
  </si>
  <si>
    <t>受変電設備の容量（kVA）</t>
    <rPh sb="0" eb="5">
      <t>ジュヘンデンセツビ</t>
    </rPh>
    <rPh sb="6" eb="8">
      <t>ヨウリョウ</t>
    </rPh>
    <phoneticPr fontId="1"/>
  </si>
  <si>
    <t>設置する充電設備の受電容量の合計（kVA）</t>
    <rPh sb="0" eb="2">
      <t>セッチ</t>
    </rPh>
    <rPh sb="4" eb="8">
      <t>ジュウデンセツビ</t>
    </rPh>
    <rPh sb="9" eb="13">
      <t>ジュデンヨウリョウ</t>
    </rPh>
    <rPh sb="14" eb="16">
      <t>ゴウケイ</t>
    </rPh>
    <phoneticPr fontId="1"/>
  </si>
  <si>
    <t>受変電設備設置工事費</t>
    <rPh sb="0" eb="5">
      <t>ジュヘンデンセツビ</t>
    </rPh>
    <rPh sb="5" eb="9">
      <t>セッチコウジ</t>
    </rPh>
    <rPh sb="9" eb="10">
      <t>ヒ</t>
    </rPh>
    <phoneticPr fontId="1"/>
  </si>
  <si>
    <t>※1　東京都助成金額を入力してください。</t>
    <rPh sb="3" eb="6">
      <t>トウキョウト</t>
    </rPh>
    <rPh sb="6" eb="8">
      <t>ジョセイ</t>
    </rPh>
    <rPh sb="8" eb="10">
      <t>キンガク</t>
    </rPh>
    <rPh sb="11" eb="13">
      <t>ニュウリョク</t>
    </rPh>
    <phoneticPr fontId="1"/>
  </si>
  <si>
    <t>※1　東京都助成金に国補助金の金額を加算した金額を入力してください。</t>
    <rPh sb="3" eb="6">
      <t>トウキョウト</t>
    </rPh>
    <rPh sb="6" eb="9">
      <t>ジョセイキン</t>
    </rPh>
    <rPh sb="10" eb="14">
      <t>クニホジョキン</t>
    </rPh>
    <rPh sb="15" eb="17">
      <t>キンガク</t>
    </rPh>
    <rPh sb="18" eb="20">
      <t>カサン</t>
    </rPh>
    <rPh sb="22" eb="24">
      <t>キンガク</t>
    </rPh>
    <rPh sb="25" eb="27">
      <t>ニュウリョク</t>
    </rPh>
    <phoneticPr fontId="1"/>
  </si>
  <si>
    <t>への充電設備普及促進事業</t>
    <rPh sb="2" eb="4">
      <t>ジュウデン</t>
    </rPh>
    <rPh sb="4" eb="6">
      <t>セツビ</t>
    </rPh>
    <rPh sb="6" eb="10">
      <t>フキュウソクシン</t>
    </rPh>
    <rPh sb="10" eb="12">
      <t>ジギョウ</t>
    </rPh>
    <phoneticPr fontId="2"/>
  </si>
  <si>
    <t>　工事内容の申請（エネルギーマネジメント設備購入費）</t>
    <rPh sb="1" eb="5">
      <t>コウジナイヨウ</t>
    </rPh>
    <rPh sb="6" eb="8">
      <t>シンセイ</t>
    </rPh>
    <rPh sb="20" eb="22">
      <t>セツビ</t>
    </rPh>
    <rPh sb="22" eb="25">
      <t>コウニュウヒ</t>
    </rPh>
    <phoneticPr fontId="1"/>
  </si>
  <si>
    <t>エネルギーマネジメント設備購入費</t>
    <rPh sb="11" eb="13">
      <t>セツビ</t>
    </rPh>
    <rPh sb="13" eb="16">
      <t>コウニュウヒ</t>
    </rPh>
    <phoneticPr fontId="1"/>
  </si>
  <si>
    <t>(A)　購入価格（見積_1基分）</t>
  </si>
  <si>
    <t>(A)　購入価格（見積_1基分）</t>
    <rPh sb="9" eb="11">
      <t>ミツモ</t>
    </rPh>
    <phoneticPr fontId="2"/>
  </si>
  <si>
    <t>(A)　購入価格（見積_1基分）</t>
    <phoneticPr fontId="1"/>
  </si>
  <si>
    <t>充電設備普及促進事業（V2B充放電設備用）</t>
    <rPh sb="0" eb="2">
      <t>ジュウデン</t>
    </rPh>
    <rPh sb="2" eb="4">
      <t>セツビ</t>
    </rPh>
    <rPh sb="4" eb="6">
      <t>フキュウ</t>
    </rPh>
    <rPh sb="6" eb="8">
      <t>ソクシン</t>
    </rPh>
    <rPh sb="8" eb="10">
      <t>ジギョウ</t>
    </rPh>
    <rPh sb="14" eb="17">
      <t>ジュウホウデン</t>
    </rPh>
    <rPh sb="17" eb="19">
      <t>セツビ</t>
    </rPh>
    <rPh sb="19" eb="20">
      <t>ヨウ</t>
    </rPh>
    <phoneticPr fontId="2"/>
  </si>
  <si>
    <t>充電設備普及促進事業（V2B充放電設備用）</t>
    <phoneticPr fontId="15"/>
  </si>
  <si>
    <t>スーパー○○　</t>
    <phoneticPr fontId="1"/>
  </si>
  <si>
    <t>(A)　購入価格（実績_1基分）</t>
    <rPh sb="9" eb="11">
      <t>ジッセキ</t>
    </rPh>
    <phoneticPr fontId="2"/>
  </si>
  <si>
    <t>申請額　小計（実績）</t>
    <rPh sb="7" eb="9">
      <t>ジッセキ</t>
    </rPh>
    <phoneticPr fontId="2"/>
  </si>
  <si>
    <t>　工事内容の申請_実績（エネルギーマネジメント設備購入費）</t>
    <rPh sb="1" eb="5">
      <t>コウジナイヨウ</t>
    </rPh>
    <rPh sb="6" eb="8">
      <t>シンセイ</t>
    </rPh>
    <rPh sb="9" eb="11">
      <t>ジッセキ</t>
    </rPh>
    <rPh sb="23" eb="25">
      <t>セツビ</t>
    </rPh>
    <rPh sb="25" eb="28">
      <t>コウニュウヒ</t>
    </rPh>
    <phoneticPr fontId="1"/>
  </si>
  <si>
    <t>既築の施設</t>
  </si>
  <si>
    <t>所有地</t>
  </si>
  <si>
    <t>有</t>
  </si>
  <si>
    <t>法人</t>
  </si>
  <si>
    <t>事務所</t>
  </si>
  <si>
    <t>総務部</t>
    <rPh sb="0" eb="3">
      <t>ソウムブ</t>
    </rPh>
    <phoneticPr fontId="1"/>
  </si>
  <si>
    <t>環境次郎</t>
    <rPh sb="0" eb="4">
      <t>カンキョウジロウ</t>
    </rPh>
    <phoneticPr fontId="1"/>
  </si>
  <si>
    <t>カンキョウジロウ</t>
    <phoneticPr fontId="1"/>
  </si>
  <si>
    <t>　　　　非公共用充電設備か公共用充電設備か　プルダウンリストから選択する</t>
    <rPh sb="4" eb="5">
      <t>ヒ</t>
    </rPh>
    <rPh sb="5" eb="7">
      <t>コウキョウ</t>
    </rPh>
    <rPh sb="7" eb="8">
      <t>ヨウ</t>
    </rPh>
    <rPh sb="8" eb="12">
      <t>ジュウデンセツビ</t>
    </rPh>
    <rPh sb="13" eb="20">
      <t>コウキョウヨウジュウデンセツビ</t>
    </rPh>
    <phoneticPr fontId="1"/>
  </si>
  <si>
    <t>申請種別【国補助あり（事後申請）・国補助なし（事前申請）】</t>
    <rPh sb="0" eb="4">
      <t>シンセイシュベツ</t>
    </rPh>
    <rPh sb="5" eb="8">
      <t>クニホジョ</t>
    </rPh>
    <rPh sb="11" eb="13">
      <t>ジゴ</t>
    </rPh>
    <rPh sb="12" eb="13">
      <t>ゴ</t>
    </rPh>
    <rPh sb="13" eb="15">
      <t>シンセイ</t>
    </rPh>
    <rPh sb="17" eb="20">
      <t>クニホジョ</t>
    </rPh>
    <rPh sb="23" eb="25">
      <t>ジゼン</t>
    </rPh>
    <rPh sb="25" eb="27">
      <t>シンセイ</t>
    </rPh>
    <phoneticPr fontId="2"/>
  </si>
  <si>
    <t>公共用</t>
    <rPh sb="0" eb="2">
      <t>コウキョウ</t>
    </rPh>
    <rPh sb="2" eb="3">
      <t>ヨウ</t>
    </rPh>
    <phoneticPr fontId="2"/>
  </si>
  <si>
    <t>充電設備等のリース契約の有無</t>
    <rPh sb="0" eb="4">
      <t>ジュウデンセツビ</t>
    </rPh>
    <rPh sb="4" eb="5">
      <t>トウ</t>
    </rPh>
    <rPh sb="9" eb="11">
      <t>ケイヤク</t>
    </rPh>
    <rPh sb="12" eb="14">
      <t>ウム</t>
    </rPh>
    <phoneticPr fontId="2"/>
  </si>
  <si>
    <t>リース契約あり</t>
  </si>
  <si>
    <t>利益等排除に該当するか</t>
    <rPh sb="0" eb="3">
      <t>リエキトウ</t>
    </rPh>
    <rPh sb="3" eb="5">
      <t>ハイジョ</t>
    </rPh>
    <rPh sb="6" eb="8">
      <t>ガイトウ</t>
    </rPh>
    <phoneticPr fontId="2"/>
  </si>
  <si>
    <t>　　　　該当するか否かをプルダウンリストから選択する</t>
    <rPh sb="4" eb="6">
      <t>ガイトウ</t>
    </rPh>
    <rPh sb="9" eb="10">
      <t>イナ</t>
    </rPh>
    <rPh sb="22" eb="24">
      <t>センタク</t>
    </rPh>
    <phoneticPr fontId="1"/>
  </si>
  <si>
    <t>　　　※　充電設備または設置工事について自社または資本関係にある会社から調達する場合</t>
    <rPh sb="5" eb="9">
      <t>ジュウデンセツビ</t>
    </rPh>
    <rPh sb="12" eb="16">
      <t>セッチコウジ</t>
    </rPh>
    <rPh sb="20" eb="22">
      <t>ジシャ</t>
    </rPh>
    <rPh sb="25" eb="27">
      <t>シホン</t>
    </rPh>
    <rPh sb="27" eb="29">
      <t>カンケイ</t>
    </rPh>
    <rPh sb="32" eb="34">
      <t>カイシャ</t>
    </rPh>
    <rPh sb="36" eb="38">
      <t>チョウタツ</t>
    </rPh>
    <rPh sb="40" eb="42">
      <t>バアイ</t>
    </rPh>
    <phoneticPr fontId="1"/>
  </si>
  <si>
    <t>利益等排除に該当する</t>
  </si>
  <si>
    <t>設置場所の既設充電設備の有無</t>
    <rPh sb="0" eb="4">
      <t>セッチバショ</t>
    </rPh>
    <rPh sb="5" eb="7">
      <t>キセツ</t>
    </rPh>
    <rPh sb="7" eb="11">
      <t>ジュウデンセツビ</t>
    </rPh>
    <rPh sb="12" eb="14">
      <t>ウム</t>
    </rPh>
    <phoneticPr fontId="2"/>
  </si>
  <si>
    <t>〇リース使用・賃借者情報（充電設備等をリースする場合）</t>
    <rPh sb="4" eb="6">
      <t>シヨウ</t>
    </rPh>
    <rPh sb="7" eb="9">
      <t>チンシャク</t>
    </rPh>
    <rPh sb="9" eb="10">
      <t>シャ</t>
    </rPh>
    <rPh sb="10" eb="12">
      <t>ジョウホウ</t>
    </rPh>
    <rPh sb="13" eb="17">
      <t>ジュウデンセツビ</t>
    </rPh>
    <rPh sb="17" eb="18">
      <t>ナド</t>
    </rPh>
    <rPh sb="24" eb="26">
      <t>バアイ</t>
    </rPh>
    <phoneticPr fontId="2"/>
  </si>
  <si>
    <t>交付申請者は、税金の滞納がなく、刑事上の処分を受けておらず、公的資金の交付先として社会通念上適切であると認められる者です。</t>
    <rPh sb="0" eb="2">
      <t>コウフ</t>
    </rPh>
    <phoneticPr fontId="1"/>
  </si>
  <si>
    <t>交付申請者は、国、地方公共団体ではありません。</t>
    <rPh sb="0" eb="2">
      <t>コウフ</t>
    </rPh>
    <phoneticPr fontId="1"/>
  </si>
  <si>
    <t>提出した申請書類の記載内容に軽微な誤りがあった場合は、事実に基づき、申請者の不利益にならない範囲において訂正される可能性があることについて同意します。</t>
    <rPh sb="7" eb="8">
      <t>ルイ</t>
    </rPh>
    <phoneticPr fontId="1"/>
  </si>
  <si>
    <t>助成対象設備の所有者は、当該設備の利用者に対して充電設備普及促進事業助成金交付要綱に基づき適正に利用させます。</t>
    <rPh sb="0" eb="6">
      <t>ジョセイタイショウセツビ</t>
    </rPh>
    <rPh sb="7" eb="10">
      <t>ショユウシャ</t>
    </rPh>
    <rPh sb="12" eb="14">
      <t>トウガイ</t>
    </rPh>
    <rPh sb="14" eb="16">
      <t>セツビ</t>
    </rPh>
    <rPh sb="17" eb="20">
      <t>リヨウシャ</t>
    </rPh>
    <rPh sb="21" eb="22">
      <t>タイ</t>
    </rPh>
    <rPh sb="24" eb="26">
      <t>ジュウデン</t>
    </rPh>
    <rPh sb="26" eb="28">
      <t>セツビ</t>
    </rPh>
    <rPh sb="28" eb="32">
      <t>フキュウソクシン</t>
    </rPh>
    <rPh sb="32" eb="34">
      <t>ジギョウ</t>
    </rPh>
    <rPh sb="34" eb="37">
      <t>ジョセイキン</t>
    </rPh>
    <rPh sb="37" eb="39">
      <t>コウフ</t>
    </rPh>
    <rPh sb="39" eb="41">
      <t>ヨウコウ</t>
    </rPh>
    <rPh sb="42" eb="43">
      <t>モト</t>
    </rPh>
    <rPh sb="45" eb="47">
      <t>テキセイ</t>
    </rPh>
    <rPh sb="48" eb="50">
      <t>リヨウ</t>
    </rPh>
    <phoneticPr fontId="7"/>
  </si>
  <si>
    <t>申請額内訳：充放電設備</t>
    <rPh sb="0" eb="3">
      <t>シンセイガク</t>
    </rPh>
    <rPh sb="3" eb="5">
      <t>ウチワケ</t>
    </rPh>
    <rPh sb="6" eb="9">
      <t>ジュウホウデン</t>
    </rPh>
    <rPh sb="9" eb="11">
      <t>セツビ</t>
    </rPh>
    <phoneticPr fontId="2"/>
  </si>
  <si>
    <t>〇充放電設備購入費</t>
    <rPh sb="1" eb="4">
      <t>ジュウホウデン</t>
    </rPh>
    <rPh sb="4" eb="6">
      <t>セツビ</t>
    </rPh>
    <rPh sb="6" eb="9">
      <t>コウニュウヒ</t>
    </rPh>
    <phoneticPr fontId="2"/>
  </si>
  <si>
    <t>※2　自社調達及び100％同一の資本に属するグループ企業からの調達の場合は売上総利益、関係会社（上記を除く）からの調達の場合は営業利益</t>
  </si>
  <si>
    <t>※2　自社調達及び100％同一の資本に属するグループ企業からの調達の場合は売上総利益、関係会社（上記を除く）からの調達の場合は営業利益</t>
    <phoneticPr fontId="1"/>
  </si>
  <si>
    <t>申請額　小計</t>
  </si>
  <si>
    <t>申請額　小計</t>
    <phoneticPr fontId="2"/>
  </si>
  <si>
    <t>　工事内容の申請（付帯設備等設置工事費）</t>
    <rPh sb="1" eb="5">
      <t>コウジナイヨウ</t>
    </rPh>
    <rPh sb="6" eb="8">
      <t>シンセイ</t>
    </rPh>
    <rPh sb="9" eb="11">
      <t>フタイ</t>
    </rPh>
    <rPh sb="11" eb="13">
      <t>セツビ</t>
    </rPh>
    <rPh sb="13" eb="14">
      <t>ナド</t>
    </rPh>
    <rPh sb="14" eb="16">
      <t>セッチ</t>
    </rPh>
    <rPh sb="16" eb="19">
      <t>コウジヒ</t>
    </rPh>
    <phoneticPr fontId="1"/>
  </si>
  <si>
    <t>付帯設備等設置工事費　合計</t>
    <rPh sb="4" eb="5">
      <t>ナド</t>
    </rPh>
    <rPh sb="11" eb="13">
      <t>ゴウケイ</t>
    </rPh>
    <phoneticPr fontId="1"/>
  </si>
  <si>
    <t>承継前の被交付者</t>
    <rPh sb="0" eb="2">
      <t>ショウケイ</t>
    </rPh>
    <rPh sb="2" eb="3">
      <t>マエ</t>
    </rPh>
    <rPh sb="4" eb="8">
      <t>ヒコウフシャ</t>
    </rPh>
    <phoneticPr fontId="15"/>
  </si>
  <si>
    <t>公共用</t>
    <rPh sb="0" eb="3">
      <t>コウキョウヨウ</t>
    </rPh>
    <phoneticPr fontId="2"/>
  </si>
  <si>
    <t>　　　　非公共用充電設備か公共用充電設備か　プルダウンリストから選択する</t>
    <rPh sb="4" eb="8">
      <t>ヒコウキョウヨウ</t>
    </rPh>
    <rPh sb="8" eb="12">
      <t>ジュウデンセツビ</t>
    </rPh>
    <rPh sb="13" eb="20">
      <t>コウキョウヨウジュウデンセツビ</t>
    </rPh>
    <phoneticPr fontId="1"/>
  </si>
  <si>
    <t>申請額内訳（実績）：充放電設備</t>
    <rPh sb="0" eb="3">
      <t>シンセイガク</t>
    </rPh>
    <rPh sb="3" eb="5">
      <t>ウチワケ</t>
    </rPh>
    <rPh sb="6" eb="8">
      <t>ジッセキ</t>
    </rPh>
    <rPh sb="10" eb="15">
      <t>ジュウホウデンセツビ</t>
    </rPh>
    <phoneticPr fontId="2"/>
  </si>
  <si>
    <t>〇充放電設備購入費</t>
    <rPh sb="1" eb="6">
      <t>ジュウホウデンセツビ</t>
    </rPh>
    <rPh sb="6" eb="9">
      <t>コウニュウヒ</t>
    </rPh>
    <phoneticPr fontId="2"/>
  </si>
  <si>
    <t>国補助金（充放電設備購入費）合計</t>
    <rPh sb="0" eb="4">
      <t>クニホジョキン</t>
    </rPh>
    <rPh sb="5" eb="10">
      <t>ジュウホウデンセツビ</t>
    </rPh>
    <rPh sb="10" eb="13">
      <t>コウニュウヒ</t>
    </rPh>
    <rPh sb="14" eb="16">
      <t>ゴウケイ</t>
    </rPh>
    <phoneticPr fontId="2"/>
  </si>
  <si>
    <t>充放電設備購入費 申請額（実績）</t>
    <rPh sb="0" eb="5">
      <t>ジュウホウデンセツビ</t>
    </rPh>
    <rPh sb="13" eb="15">
      <t>ジッセキ</t>
    </rPh>
    <phoneticPr fontId="2"/>
  </si>
  <si>
    <t>〇充放電設備設置工事費</t>
    <rPh sb="1" eb="4">
      <t>ジュウホウデン</t>
    </rPh>
    <rPh sb="4" eb="6">
      <t>セツビ</t>
    </rPh>
    <rPh sb="6" eb="11">
      <t>セッチコウジヒ</t>
    </rPh>
    <phoneticPr fontId="2"/>
  </si>
  <si>
    <t>工事請求総額　（充放電設備工事費）</t>
    <rPh sb="0" eb="2">
      <t>コウジ</t>
    </rPh>
    <rPh sb="2" eb="4">
      <t>セイキュウ</t>
    </rPh>
    <rPh sb="4" eb="6">
      <t>ソウガク</t>
    </rPh>
    <rPh sb="8" eb="13">
      <t>ジュウホウデンセツビ</t>
    </rPh>
    <rPh sb="13" eb="16">
      <t>コウジヒ</t>
    </rPh>
    <phoneticPr fontId="1"/>
  </si>
  <si>
    <t>工事費申請額_実績　合計（充放電設備工事費）</t>
    <rPh sb="0" eb="3">
      <t>コウジヒ</t>
    </rPh>
    <rPh sb="3" eb="5">
      <t>シンセイ</t>
    </rPh>
    <rPh sb="5" eb="6">
      <t>ガク</t>
    </rPh>
    <rPh sb="7" eb="9">
      <t>ジッセキ</t>
    </rPh>
    <rPh sb="10" eb="12">
      <t>ゴウケイ</t>
    </rPh>
    <rPh sb="13" eb="18">
      <t>ジュウホウデンセツビ</t>
    </rPh>
    <rPh sb="18" eb="21">
      <t>コウジヒ</t>
    </rPh>
    <phoneticPr fontId="2"/>
  </si>
  <si>
    <t>　工事内容の申請_実績（充放電設備等設置工事費）</t>
    <rPh sb="1" eb="5">
      <t>コウジナイヨウ</t>
    </rPh>
    <rPh sb="6" eb="8">
      <t>シンセイ</t>
    </rPh>
    <rPh sb="9" eb="11">
      <t>ジッセキ</t>
    </rPh>
    <rPh sb="12" eb="15">
      <t>ジュウホウデン</t>
    </rPh>
    <rPh sb="15" eb="17">
      <t>セツビ</t>
    </rPh>
    <rPh sb="17" eb="18">
      <t>トウ</t>
    </rPh>
    <rPh sb="18" eb="20">
      <t>セッチ</t>
    </rPh>
    <rPh sb="20" eb="23">
      <t>コウジヒ</t>
    </rPh>
    <phoneticPr fontId="1"/>
  </si>
  <si>
    <t>充放電設備等設置工事費　合計</t>
    <rPh sb="0" eb="6">
      <t>ジュウホウデンセツビナド</t>
    </rPh>
    <rPh sb="6" eb="11">
      <t>セッチコウジヒ</t>
    </rPh>
    <rPh sb="12" eb="14">
      <t>ゴウケイ</t>
    </rPh>
    <phoneticPr fontId="1"/>
  </si>
  <si>
    <t>　工事内容の申請_実績（付帯設備等設置工事費）</t>
    <rPh sb="1" eb="5">
      <t>コウジナイヨウ</t>
    </rPh>
    <rPh sb="6" eb="8">
      <t>シンセイ</t>
    </rPh>
    <rPh sb="9" eb="11">
      <t>ジッセキ</t>
    </rPh>
    <rPh sb="12" eb="14">
      <t>フタイ</t>
    </rPh>
    <rPh sb="14" eb="16">
      <t>セツビ</t>
    </rPh>
    <rPh sb="16" eb="17">
      <t>ナド</t>
    </rPh>
    <rPh sb="17" eb="19">
      <t>セッチ</t>
    </rPh>
    <rPh sb="19" eb="22">
      <t>コウジヒ</t>
    </rPh>
    <phoneticPr fontId="1"/>
  </si>
  <si>
    <t>原価 ※1</t>
    <rPh sb="0" eb="2">
      <t>ゲンカ</t>
    </rPh>
    <phoneticPr fontId="1"/>
  </si>
  <si>
    <t>利益 ※2</t>
    <rPh sb="0" eb="2">
      <t>リエキ</t>
    </rPh>
    <phoneticPr fontId="1"/>
  </si>
  <si>
    <t>　　充放電設備を選択するプルダウン</t>
    <rPh sb="2" eb="5">
      <t>ジュウホウデン</t>
    </rPh>
    <rPh sb="5" eb="7">
      <t>セツビ</t>
    </rPh>
    <phoneticPr fontId="1"/>
  </si>
  <si>
    <t>充放電設備の購入先</t>
    <rPh sb="0" eb="3">
      <t>ジュウホウデン</t>
    </rPh>
    <rPh sb="3" eb="5">
      <t>セツビ</t>
    </rPh>
    <rPh sb="6" eb="9">
      <t>コウニュウサキ</t>
    </rPh>
    <phoneticPr fontId="1"/>
  </si>
  <si>
    <t>充放電設備購入費 申請額</t>
    <rPh sb="0" eb="5">
      <t>ジュウホウデンセツビ</t>
    </rPh>
    <phoneticPr fontId="2"/>
  </si>
  <si>
    <t>〇充放電設備設置工事費</t>
    <rPh sb="1" eb="6">
      <t>ジュウホウデンセツビ</t>
    </rPh>
    <rPh sb="6" eb="11">
      <t>セッチコウジヒ</t>
    </rPh>
    <phoneticPr fontId="2"/>
  </si>
  <si>
    <t>国併用で充放電設備工事費を申請しない場合は✓を付けること。</t>
    <rPh sb="0" eb="3">
      <t>クニヘイヨウ</t>
    </rPh>
    <rPh sb="4" eb="9">
      <t>ジュウホウデンセツビ</t>
    </rPh>
    <rPh sb="9" eb="12">
      <t>コウジヒ</t>
    </rPh>
    <rPh sb="13" eb="15">
      <t>シンセイ</t>
    </rPh>
    <rPh sb="18" eb="20">
      <t>バアイ</t>
    </rPh>
    <rPh sb="23" eb="24">
      <t>ツ</t>
    </rPh>
    <phoneticPr fontId="2"/>
  </si>
  <si>
    <t>※充放電設備の設置工事費を申請しない場合は図面等の提出は不要です。</t>
    <rPh sb="1" eb="6">
      <t>ジュウホウデンセツビ</t>
    </rPh>
    <rPh sb="7" eb="12">
      <t>セッチコウジヒ</t>
    </rPh>
    <rPh sb="13" eb="15">
      <t>シンセイ</t>
    </rPh>
    <rPh sb="18" eb="20">
      <t>バアイ</t>
    </rPh>
    <rPh sb="21" eb="23">
      <t>ズメン</t>
    </rPh>
    <rPh sb="23" eb="24">
      <t>ナド</t>
    </rPh>
    <rPh sb="25" eb="27">
      <t>テイシュツ</t>
    </rPh>
    <rPh sb="28" eb="30">
      <t>フヨウ</t>
    </rPh>
    <phoneticPr fontId="1"/>
  </si>
  <si>
    <t>工事見積総額　（充放電設備工事費）</t>
    <rPh sb="0" eb="2">
      <t>コウジ</t>
    </rPh>
    <rPh sb="2" eb="4">
      <t>ミツモ</t>
    </rPh>
    <rPh sb="4" eb="6">
      <t>ソウガク</t>
    </rPh>
    <rPh sb="8" eb="13">
      <t>ジュウホウデンセツビ</t>
    </rPh>
    <rPh sb="13" eb="16">
      <t>コウジヒ</t>
    </rPh>
    <phoneticPr fontId="1"/>
  </si>
  <si>
    <t>工事費申請額　合計（充放電設備工事費）</t>
    <rPh sb="0" eb="3">
      <t>コウジヒ</t>
    </rPh>
    <rPh sb="3" eb="5">
      <t>シンセイ</t>
    </rPh>
    <rPh sb="5" eb="6">
      <t>ガク</t>
    </rPh>
    <rPh sb="7" eb="9">
      <t>ゴウケイ</t>
    </rPh>
    <rPh sb="10" eb="15">
      <t>ジュウホウデンセツビ</t>
    </rPh>
    <rPh sb="15" eb="18">
      <t>コウジヒ</t>
    </rPh>
    <phoneticPr fontId="2"/>
  </si>
  <si>
    <t>　工事内容の申請（充放電設備等設置工事費）</t>
    <rPh sb="1" eb="5">
      <t>コウジナイヨウ</t>
    </rPh>
    <rPh sb="6" eb="8">
      <t>シンセイ</t>
    </rPh>
    <rPh sb="9" eb="14">
      <t>ジュウホウデンセツビ</t>
    </rPh>
    <rPh sb="14" eb="15">
      <t>トウ</t>
    </rPh>
    <rPh sb="15" eb="17">
      <t>セッチ</t>
    </rPh>
    <rPh sb="17" eb="20">
      <t>コウジヒ</t>
    </rPh>
    <phoneticPr fontId="1"/>
  </si>
  <si>
    <t>充放電設備等設置工事費　合計</t>
    <rPh sb="0" eb="5">
      <t>ジュウホウデンセツビ</t>
    </rPh>
    <rPh sb="5" eb="6">
      <t>トウ</t>
    </rPh>
    <rPh sb="6" eb="8">
      <t>セッチ</t>
    </rPh>
    <rPh sb="8" eb="11">
      <t>コウジヒ</t>
    </rPh>
    <rPh sb="12" eb="14">
      <t>ゴウケイ</t>
    </rPh>
    <phoneticPr fontId="1"/>
  </si>
  <si>
    <t>充放電設備の購入先</t>
    <rPh sb="0" eb="5">
      <t>ジュウホウデンセツビ</t>
    </rPh>
    <rPh sb="6" eb="9">
      <t>コウニュウサキ</t>
    </rPh>
    <phoneticPr fontId="1"/>
  </si>
  <si>
    <t>　充電設備普及促進事業助成金交付要綱（令和4年7月12日付4都環公地温第743号）</t>
    <rPh sb="1" eb="11">
      <t>ジュウデンセツビフキュウソクシンジギョウ</t>
    </rPh>
    <rPh sb="11" eb="14">
      <t>ジョセイキン</t>
    </rPh>
    <rPh sb="19" eb="21">
      <t>レイワ</t>
    </rPh>
    <phoneticPr fontId="1"/>
  </si>
  <si>
    <t>　充電設備普及促進事業助成金交付要綱（令和4年7月12日付4都環公地温第743号）</t>
    <rPh sb="5" eb="9">
      <t>フキュウソクシン</t>
    </rPh>
    <rPh sb="9" eb="11">
      <t>ジギョウ</t>
    </rPh>
    <rPh sb="19" eb="21">
      <t>レイワ</t>
    </rPh>
    <phoneticPr fontId="1"/>
  </si>
  <si>
    <t>　充電設備普及促進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5" eb="9">
      <t>フキュウソクシン</t>
    </rPh>
    <rPh sb="9" eb="11">
      <t>ジギョウ</t>
    </rPh>
    <rPh sb="19" eb="21">
      <t>レイワ</t>
    </rPh>
    <rPh sb="24" eb="25">
      <t>ガツ</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</si>
  <si>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号で交付決定を受けた事業について、充電設備普及促進事業助成金交付要綱（令和4年7月12日付4都環公地温第743号）第10条第1項の規定に基づき、助成金交付申請の撤回を届け出ます。</t>
    </r>
    <rPh sb="44" eb="48">
      <t>フキュウソクシン</t>
    </rPh>
    <rPh sb="58" eb="60">
      <t>レイワ</t>
    </rPh>
    <rPh sb="84" eb="85">
      <t>ダイ</t>
    </rPh>
    <rPh sb="86" eb="87">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</si>
  <si>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普及促進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76" eb="80">
      <t>フキュウソクシン</t>
    </rPh>
    <rPh sb="90" eb="92">
      <t>レイワ</t>
    </rPh>
    <rPh sb="112" eb="113">
      <t>ダイ</t>
    </rPh>
    <rPh sb="115" eb="116">
      <t>ジョウ</t>
    </rPh>
    <rPh sb="116" eb="117">
      <t>ダイ</t>
    </rPh>
    <rPh sb="118" eb="119">
      <t>コウ</t>
    </rPh>
    <rPh sb="127" eb="129">
      <t>カキ</t>
    </rPh>
    <rPh sb="133" eb="135">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</si>
  <si>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号で交付決定を受けた事業について、充電設備普及促進事業助成金交付要綱（令和4年7月12日付4都環公地温第743号）第13条第1項の規定に基づき、事業計画の変更を申請します。</t>
    </r>
    <rPh sb="30" eb="31">
      <t>ウ</t>
    </rPh>
    <rPh sb="33" eb="35">
      <t>ジギョウ</t>
    </rPh>
    <rPh sb="44" eb="48">
      <t>フキュウソクシン</t>
    </rPh>
    <rPh sb="58" eb="60">
      <t>レイワ</t>
    </rPh>
    <rPh sb="80" eb="81">
      <t>ダイ</t>
    </rPh>
    <rPh sb="84" eb="85">
      <t>ダイ</t>
    </rPh>
    <rPh sb="86" eb="87">
      <t>コウ</t>
    </rPh>
    <rPh sb="95" eb="97">
      <t>ジギョウ</t>
    </rPh>
    <rPh sb="97" eb="99">
      <t>ケイカク</t>
    </rPh>
    <rPh sb="100" eb="102">
      <t>ヘンコウ</t>
    </rPh>
    <rPh sb="103" eb="105">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</si>
  <si>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号で交付決定を受けた事業について、充電設備普及促進事業助成金交付要綱（令和4年7月12日付4都環公地温第743号）第14条の規定に基づき、事業者情報の変更を届け出ます。</t>
    </r>
    <rPh sb="15" eb="16">
      <t>ト</t>
    </rPh>
    <rPh sb="30" eb="31">
      <t>ウ</t>
    </rPh>
    <rPh sb="33" eb="35">
      <t>ジギョウ</t>
    </rPh>
    <rPh sb="44" eb="48">
      <t>フキュウソクシン</t>
    </rPh>
    <rPh sb="58" eb="60">
      <t>レイワ</t>
    </rPh>
    <rPh sb="80" eb="81">
      <t>ダイ</t>
    </rPh>
    <rPh sb="92" eb="95">
      <t>ジギョウシャ</t>
    </rPh>
    <rPh sb="95" eb="97">
      <t>ジョウホウ</t>
    </rPh>
    <phoneticPr fontId="15"/>
  </si>
  <si>
    <t>充電設備普及促進事業助成金交付要綱（令和4年7月12日付4都環公地温第743号）</t>
    <rPh sb="4" eb="8">
      <t>フキュウソクシン</t>
    </rPh>
    <rPh sb="8" eb="10">
      <t>ジギョウ</t>
    </rPh>
    <rPh sb="18" eb="20">
      <t>レイワ</t>
    </rPh>
    <phoneticPr fontId="1"/>
  </si>
  <si>
    <t>充電設備普及促進事業助成金交付要綱（令和4年7月12日付4都環公地温第743号）</t>
    <rPh sb="4" eb="8">
      <t>フキュウソクシン</t>
    </rPh>
    <rPh sb="18" eb="20">
      <t>レイワ</t>
    </rPh>
    <phoneticPr fontId="1"/>
  </si>
  <si>
    <t>代表者の役職・氏名</t>
    <rPh sb="0" eb="2">
      <t>ダイヒョウ</t>
    </rPh>
    <rPh sb="2" eb="3">
      <t>シャ</t>
    </rPh>
    <rPh sb="4" eb="5">
      <t>ヤク</t>
    </rPh>
    <rPh sb="5" eb="6">
      <t>ショク</t>
    </rPh>
    <rPh sb="7" eb="9">
      <t>シメイ</t>
    </rPh>
    <phoneticPr fontId="7"/>
  </si>
  <si>
    <t>〇助成金振込先</t>
    <rPh sb="1" eb="4">
      <t>ジョセイキン</t>
    </rPh>
    <rPh sb="4" eb="7">
      <t>フリコミサキ</t>
    </rPh>
    <phoneticPr fontId="1"/>
  </si>
  <si>
    <t>金融機関名</t>
    <rPh sb="0" eb="5">
      <t>キンユウキカンメイ</t>
    </rPh>
    <phoneticPr fontId="1"/>
  </si>
  <si>
    <t>○○銀行</t>
    <rPh sb="2" eb="4">
      <t>ギンコウ</t>
    </rPh>
    <phoneticPr fontId="1"/>
  </si>
  <si>
    <t>金融機関コード</t>
    <rPh sb="0" eb="2">
      <t>キンユウ</t>
    </rPh>
    <rPh sb="2" eb="4">
      <t>キカン</t>
    </rPh>
    <phoneticPr fontId="1"/>
  </si>
  <si>
    <t>支店名</t>
    <rPh sb="0" eb="3">
      <t>シテンメイ</t>
    </rPh>
    <phoneticPr fontId="1"/>
  </si>
  <si>
    <t>○○支店</t>
    <rPh sb="2" eb="4">
      <t>シテン</t>
    </rPh>
    <phoneticPr fontId="1"/>
  </si>
  <si>
    <t>支店コード</t>
    <rPh sb="0" eb="2">
      <t>シテン</t>
    </rPh>
    <phoneticPr fontId="1"/>
  </si>
  <si>
    <t>預金種類</t>
    <rPh sb="0" eb="4">
      <t>ヨキンシュルイ</t>
    </rPh>
    <phoneticPr fontId="1"/>
  </si>
  <si>
    <t>普通</t>
  </si>
  <si>
    <t>口座番号（７桁で入力）</t>
    <rPh sb="0" eb="4">
      <t>コウザバンゴウ</t>
    </rPh>
    <rPh sb="6" eb="7">
      <t>ケタ</t>
    </rPh>
    <rPh sb="8" eb="10">
      <t>ニュウリョク</t>
    </rPh>
    <phoneticPr fontId="1"/>
  </si>
  <si>
    <t>口座名義（申請者と同一名義であること）</t>
    <rPh sb="0" eb="4">
      <t>コウザメイギ</t>
    </rPh>
    <rPh sb="5" eb="8">
      <t>シンセイシャ</t>
    </rPh>
    <rPh sb="9" eb="13">
      <t>ドウイツメイギ</t>
    </rPh>
    <phoneticPr fontId="1"/>
  </si>
  <si>
    <t>スーパー○○</t>
    <phoneticPr fontId="1"/>
  </si>
  <si>
    <t>※カタカナ入力</t>
    <rPh sb="5" eb="7">
      <t>ニュウリョク</t>
    </rPh>
    <phoneticPr fontId="1"/>
  </si>
  <si>
    <t>エネルギーマネジメント設備購入費</t>
    <phoneticPr fontId="1"/>
  </si>
  <si>
    <t>月</t>
    <rPh sb="0" eb="1">
      <t>ゲツ</t>
    </rPh>
    <phoneticPr fontId="1"/>
  </si>
  <si>
    <t>作成日</t>
    <rPh sb="0" eb="3">
      <t>サクセイビ</t>
    </rPh>
    <phoneticPr fontId="1"/>
  </si>
  <si>
    <t>第１１号様式（第１６条関係）</t>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</si>
  <si>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号で交付決定を受けた事業について、充電設備普及促進事業助成金交付要綱（令和4年7月12日付4都環公地温第743号）第16条第1項の規定に基づき、事業廃止を届け出ます。</t>
    </r>
    <rPh sb="30" eb="31">
      <t>ウ</t>
    </rPh>
    <rPh sb="33" eb="35">
      <t>ジギョウ</t>
    </rPh>
    <rPh sb="44" eb="48">
      <t>フキュウソクシン</t>
    </rPh>
    <rPh sb="58" eb="60">
      <t>レイワ</t>
    </rPh>
    <rPh sb="80" eb="81">
      <t>ダイ</t>
    </rPh>
    <rPh sb="84" eb="85">
      <t>ダイ</t>
    </rPh>
    <rPh sb="86" eb="87">
      <t>コウ</t>
    </rPh>
    <phoneticPr fontId="15"/>
  </si>
  <si>
    <t>廃止の理由</t>
    <rPh sb="0" eb="2">
      <t>ハイシ</t>
    </rPh>
    <rPh sb="3" eb="5">
      <t>リユウ</t>
    </rPh>
    <phoneticPr fontId="1"/>
  </si>
  <si>
    <t>廃止による影響</t>
    <rPh sb="0" eb="2">
      <t>ハイシ</t>
    </rPh>
    <rPh sb="5" eb="7">
      <t>エイキョウ</t>
    </rPh>
    <phoneticPr fontId="1"/>
  </si>
  <si>
    <t>令和6年6月1日　付</t>
    <rPh sb="0" eb="2">
      <t>レイワ</t>
    </rPh>
    <rPh sb="3" eb="4">
      <t>ネン</t>
    </rPh>
    <rPh sb="5" eb="6">
      <t>ガツ</t>
    </rPh>
    <rPh sb="7" eb="8">
      <t>ニチ</t>
    </rPh>
    <rPh sb="9" eb="10">
      <t>ツ</t>
    </rPh>
    <phoneticPr fontId="1"/>
  </si>
  <si>
    <t>※メーカー名・種別・型式・（Ａ）は、次世代自動車振興センターの「補助対象充電設備型式一覧表」「補助対象Ｖ２Ｈ充放電設備一覧」を参照すること。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</si>
  <si>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〇国及び地方公共団体の補助金</t>
    <rPh sb="1" eb="2">
      <t>クニ</t>
    </rPh>
    <rPh sb="2" eb="3">
      <t>オヨ</t>
    </rPh>
    <rPh sb="4" eb="10">
      <t>チホウコウキョウダンタイ</t>
    </rPh>
    <rPh sb="11" eb="14">
      <t>ホジョキン</t>
    </rPh>
    <phoneticPr fontId="1"/>
  </si>
  <si>
    <t>〇リース契約に基づく事業の場合（国補助金あり・事後申請の場合に入力する）</t>
    <rPh sb="4" eb="6">
      <t>ケイヤク</t>
    </rPh>
    <rPh sb="7" eb="8">
      <t>モト</t>
    </rPh>
    <rPh sb="10" eb="12">
      <t>ジギョウ</t>
    </rPh>
    <rPh sb="13" eb="15">
      <t>バアイ</t>
    </rPh>
    <rPh sb="16" eb="17">
      <t>クニ</t>
    </rPh>
    <rPh sb="17" eb="20">
      <t>ホジョキン</t>
    </rPh>
    <rPh sb="23" eb="27">
      <t>ジゴシンセイ</t>
    </rPh>
    <rPh sb="28" eb="30">
      <t>バアイ</t>
    </rPh>
    <rPh sb="31" eb="33">
      <t>ニュウリョク</t>
    </rPh>
    <phoneticPr fontId="1"/>
  </si>
  <si>
    <t>〇リース契約に基づく事業の場合（リース契約書・リース計算書の内容を入力する）</t>
    <rPh sb="4" eb="6">
      <t>ケイヤク</t>
    </rPh>
    <rPh sb="7" eb="8">
      <t>モト</t>
    </rPh>
    <rPh sb="10" eb="12">
      <t>ジギョウ</t>
    </rPh>
    <rPh sb="13" eb="15">
      <t>バアイ</t>
    </rPh>
    <rPh sb="19" eb="22">
      <t>ケイヤクショ</t>
    </rPh>
    <rPh sb="26" eb="29">
      <t>ケイサンショ</t>
    </rPh>
    <rPh sb="30" eb="32">
      <t>ナイヨウ</t>
    </rPh>
    <rPh sb="33" eb="35">
      <t>ニュウリョク</t>
    </rPh>
    <phoneticPr fontId="1"/>
  </si>
  <si>
    <t>助成事業廃止届出書</t>
    <rPh sb="0" eb="2">
      <t>ジョセイ</t>
    </rPh>
    <rPh sb="2" eb="4">
      <t>ジギョウ</t>
    </rPh>
    <rPh sb="4" eb="6">
      <t>ハイシ</t>
    </rPh>
    <rPh sb="6" eb="9">
      <t>トドケデショ</t>
    </rPh>
    <phoneticPr fontId="2"/>
  </si>
  <si>
    <t>廃止に伴う同意事項</t>
    <rPh sb="0" eb="2">
      <t>ハイシ</t>
    </rPh>
    <rPh sb="3" eb="4">
      <t>トモナ</t>
    </rPh>
    <rPh sb="5" eb="9">
      <t>ドウイジコウ</t>
    </rPh>
    <phoneticPr fontId="1"/>
  </si>
  <si>
    <t>本届出書が受理された場合は、充電設備普及促進事業助成金交付要綱（令和4年7月12日付4都環公地温第743号）第16条第2項に基づき、廃止した助成事業と同一の内容（軽微な範囲での計画変更を行った場合を含む。）による再申請は認められません。</t>
    <rPh sb="0" eb="4">
      <t>ホントドケデショ</t>
    </rPh>
    <rPh sb="5" eb="7">
      <t>ジュリ</t>
    </rPh>
    <rPh sb="54" eb="55">
      <t>ダイ</t>
    </rPh>
    <rPh sb="57" eb="58">
      <t>ジョウ</t>
    </rPh>
    <rPh sb="58" eb="59">
      <t>ダイ</t>
    </rPh>
    <rPh sb="60" eb="61">
      <t>コウ</t>
    </rPh>
    <rPh sb="62" eb="63">
      <t>モト</t>
    </rPh>
    <rPh sb="66" eb="68">
      <t>ハイシ</t>
    </rPh>
    <phoneticPr fontId="1"/>
  </si>
  <si>
    <t>上記の内容について同意します。</t>
    <rPh sb="3" eb="5">
      <t>ナイヨウ</t>
    </rPh>
    <phoneticPr fontId="1"/>
  </si>
  <si>
    <t>取得財産等処分承認申請書</t>
    <rPh sb="0" eb="2">
      <t>シュトク</t>
    </rPh>
    <rPh sb="4" eb="5">
      <t>トウ</t>
    </rPh>
    <phoneticPr fontId="15"/>
  </si>
  <si>
    <t>　　　　プルダウンリストから選択する</t>
    <phoneticPr fontId="1"/>
  </si>
  <si>
    <t>　　　　プルダウンリストから選択する</t>
    <phoneticPr fontId="1"/>
  </si>
  <si>
    <t>交付申請者は、申請する充放電設備の充電及び放電機能を使用できる電気自動車等の車両を充放電設備設置基数以上の所有、購入契約の締結若しくはリース契約の締結をしています。又は、充放電設備設置基数以上の電気自動車等の車両を運用します。</t>
    <phoneticPr fontId="7"/>
  </si>
  <si>
    <t>交付申請者は、都又は公社から、助成事業の効果等に関する分析・検証を行うために必要な情報の報告やその他協力の要請があった場合はこれに応じます。</t>
    <phoneticPr fontId="1"/>
  </si>
  <si>
    <t>エネルギーマネジメント設備の設置基数</t>
    <rPh sb="14" eb="16">
      <t>セッチ</t>
    </rPh>
    <rPh sb="16" eb="18">
      <t>キスウ</t>
    </rPh>
    <phoneticPr fontId="1"/>
  </si>
  <si>
    <t>申請する助成対象設備及び設置工事が、交付申請者の自社製品又は関係する者から調達した製品及び自社又は関係する者が行う工事ではありません。もし該当する場合は、利益等排除に関する書類を提出します。</t>
    <rPh sb="4" eb="6">
      <t>ジョセイ</t>
    </rPh>
    <rPh sb="6" eb="8">
      <t>タイショウ</t>
    </rPh>
    <rPh sb="8" eb="10">
      <t>セツビ</t>
    </rPh>
    <rPh sb="10" eb="11">
      <t>オヨ</t>
    </rPh>
    <rPh sb="12" eb="16">
      <t>セッチコウジ</t>
    </rPh>
    <rPh sb="18" eb="20">
      <t>コウフ</t>
    </rPh>
    <rPh sb="43" eb="44">
      <t>オヨ</t>
    </rPh>
    <rPh sb="45" eb="47">
      <t>ジシャ</t>
    </rPh>
    <rPh sb="47" eb="48">
      <t>マタ</t>
    </rPh>
    <rPh sb="49" eb="51">
      <t>カンケイ</t>
    </rPh>
    <rPh sb="53" eb="54">
      <t>モノ</t>
    </rPh>
    <rPh sb="55" eb="56">
      <t>オコナ</t>
    </rPh>
    <rPh sb="57" eb="59">
      <t>コウジ</t>
    </rPh>
    <rPh sb="69" eb="71">
      <t>ガイトウ</t>
    </rPh>
    <rPh sb="79" eb="80">
      <t>ナド</t>
    </rPh>
    <phoneticPr fontId="7"/>
  </si>
  <si>
    <t>交付申請者は、設置する土地の使用権限を有していることを十分に確認し交付申請者の責任の下に設置します。設備設置後に土地の使用権限がなく設備を撤去する場合には、公社は申請者に対して保有義務期間違反との理由で助成金の返還を求める場合があります。</t>
    <rPh sb="0" eb="4">
      <t>コウフシンセイ</t>
    </rPh>
    <rPh sb="4" eb="5">
      <t>シャ</t>
    </rPh>
    <rPh sb="33" eb="35">
      <t>コウフ</t>
    </rPh>
    <phoneticPr fontId="7"/>
  </si>
  <si>
    <t>交付申請者は、助成対象設備等の設置に当たり、工事施工会社等に対して安全面に係る法令等を遵守させます。また、助成対象設備等に係る関係者の間で、立地上、構造上、管理上並びに運用上において、十分に安全対策がとられていることを確認した上で助成対象設備等を設置します。</t>
    <rPh sb="0" eb="2">
      <t>コウフ</t>
    </rPh>
    <phoneticPr fontId="1"/>
  </si>
  <si>
    <t>充放電設備</t>
  </si>
  <si>
    <t>充放電設備等を設置する土地の権利</t>
    <rPh sb="0" eb="5">
      <t>ジュウホウデンセツビ</t>
    </rPh>
    <rPh sb="5" eb="6">
      <t>ナド</t>
    </rPh>
    <rPh sb="7" eb="9">
      <t>セッチ</t>
    </rPh>
    <rPh sb="11" eb="13">
      <t>トチ</t>
    </rPh>
    <rPh sb="14" eb="16">
      <t>ケンリ</t>
    </rPh>
    <phoneticPr fontId="2"/>
  </si>
  <si>
    <t>「借地の場合」充放電設備等を設置する土地の所有者</t>
    <rPh sb="1" eb="3">
      <t>シャクチ</t>
    </rPh>
    <rPh sb="4" eb="6">
      <t>バアイ</t>
    </rPh>
    <rPh sb="7" eb="10">
      <t>ジュウホウデン</t>
    </rPh>
    <rPh sb="10" eb="12">
      <t>セツビ</t>
    </rPh>
    <rPh sb="12" eb="13">
      <t>ナド</t>
    </rPh>
    <rPh sb="14" eb="16">
      <t>セッチ</t>
    </rPh>
    <rPh sb="18" eb="20">
      <t>トチ</t>
    </rPh>
    <rPh sb="21" eb="24">
      <t>ショユウシャ</t>
    </rPh>
    <phoneticPr fontId="2"/>
  </si>
  <si>
    <t>充放電設備等の利用者</t>
    <rPh sb="0" eb="3">
      <t>ジュウホウデン</t>
    </rPh>
    <rPh sb="3" eb="5">
      <t>セツビ</t>
    </rPh>
    <rPh sb="5" eb="6">
      <t>トウ</t>
    </rPh>
    <rPh sb="7" eb="10">
      <t>リヨウシャ</t>
    </rPh>
    <phoneticPr fontId="2"/>
  </si>
  <si>
    <t>※充放電設備と土地の所有者が異なる場合は
「助成対象設備に関する土地の許諾書」を提出すること。</t>
    <rPh sb="1" eb="4">
      <t>ジュウホウデン</t>
    </rPh>
    <rPh sb="4" eb="6">
      <t>セツビ</t>
    </rPh>
    <rPh sb="7" eb="9">
      <t>トチ</t>
    </rPh>
    <rPh sb="10" eb="13">
      <t>ショユウシャ</t>
    </rPh>
    <rPh sb="22" eb="28">
      <t>ジョセイタイショウセツビ</t>
    </rPh>
    <phoneticPr fontId="2"/>
  </si>
  <si>
    <t>経済産業省が実施するクリーンエネルギー自動車の普及促進に向けた充電・充てんインフラ等導入促進補助金（国補助）と同時に事前申請を行っていません。
※同時に事前申請を行っていることが発覚した場合は、当申請は無効となります。</t>
    <rPh sb="0" eb="2">
      <t>ケイザイ</t>
    </rPh>
    <rPh sb="2" eb="5">
      <t>サンギョウショウ</t>
    </rPh>
    <rPh sb="6" eb="8">
      <t>ジッシ</t>
    </rPh>
    <rPh sb="19" eb="22">
      <t>ジドウシャ</t>
    </rPh>
    <rPh sb="23" eb="25">
      <t>フキュウ</t>
    </rPh>
    <rPh sb="25" eb="27">
      <t>ソクシン</t>
    </rPh>
    <rPh sb="28" eb="29">
      <t>ム</t>
    </rPh>
    <rPh sb="31" eb="33">
      <t>ジュウデン</t>
    </rPh>
    <rPh sb="34" eb="35">
      <t>ジュウ</t>
    </rPh>
    <rPh sb="41" eb="42">
      <t>ナド</t>
    </rPh>
    <rPh sb="42" eb="44">
      <t>ドウニュウ</t>
    </rPh>
    <rPh sb="44" eb="46">
      <t>ソクシン</t>
    </rPh>
    <rPh sb="46" eb="49">
      <t>ホジョキン</t>
    </rPh>
    <rPh sb="50" eb="51">
      <t>クニ</t>
    </rPh>
    <rPh sb="51" eb="53">
      <t>ホジョ</t>
    </rPh>
    <rPh sb="55" eb="57">
      <t>ドウジ</t>
    </rPh>
    <rPh sb="58" eb="60">
      <t>ジゼン</t>
    </rPh>
    <rPh sb="60" eb="62">
      <t>シンセイ</t>
    </rPh>
    <rPh sb="63" eb="64">
      <t>オコナ</t>
    </rPh>
    <phoneticPr fontId="7"/>
  </si>
  <si>
    <t>工事施工会社等から代金還元等があったとき、公社は本助成金の交付決定の全部又は一部を取り消すことができることについて同意します。</t>
    <phoneticPr fontId="1"/>
  </si>
  <si>
    <t>実績報告書　第12号様式（第17条関係）</t>
    <rPh sb="0" eb="5">
      <t>ジッセキホウコクショ</t>
    </rPh>
    <rPh sb="6" eb="7">
      <t>ダイ</t>
    </rPh>
    <rPh sb="9" eb="10">
      <t>ゴウ</t>
    </rPh>
    <rPh sb="10" eb="12">
      <t>ヨウシキ</t>
    </rPh>
    <rPh sb="13" eb="14">
      <t>ダイ</t>
    </rPh>
    <rPh sb="16" eb="17">
      <t>ジョウ</t>
    </rPh>
    <rPh sb="17" eb="19">
      <t>カンケイ</t>
    </rPh>
    <phoneticPr fontId="2"/>
  </si>
  <si>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</si>
  <si>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</si>
  <si>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スーパー〇〇　への充電設備普及促進事業</t>
    <rPh sb="9" eb="19">
      <t>ジ</t>
    </rPh>
    <phoneticPr fontId="1"/>
  </si>
  <si>
    <t>公社から申請書類の記載内容の不備を指摘された場合、修正を求めた日の翌日から起算して３か月以内に交付申請者または申請書類に関する問い合わせ先から連絡がない場合は自動的に取下げになることに同意します。</t>
    <rPh sb="0" eb="2">
      <t>コウシャ</t>
    </rPh>
    <rPh sb="7" eb="8">
      <t>ルイ</t>
    </rPh>
    <rPh sb="14" eb="16">
      <t>フビ</t>
    </rPh>
    <rPh sb="17" eb="19">
      <t>シテキ</t>
    </rPh>
    <rPh sb="22" eb="24">
      <t>バアイ</t>
    </rPh>
    <rPh sb="25" eb="27">
      <t>シュウセイ</t>
    </rPh>
    <rPh sb="28" eb="29">
      <t>モト</t>
    </rPh>
    <rPh sb="31" eb="32">
      <t>ヒ</t>
    </rPh>
    <rPh sb="33" eb="35">
      <t>ヨクジツ</t>
    </rPh>
    <rPh sb="37" eb="39">
      <t>キサン</t>
    </rPh>
    <rPh sb="43" eb="44">
      <t>ゲツ</t>
    </rPh>
    <rPh sb="44" eb="46">
      <t>イナイ</t>
    </rPh>
    <rPh sb="47" eb="49">
      <t>コウフ</t>
    </rPh>
    <rPh sb="49" eb="52">
      <t>シンセイシャ</t>
    </rPh>
    <rPh sb="71" eb="73">
      <t>レンラク</t>
    </rPh>
    <rPh sb="76" eb="78">
      <t>バアイ</t>
    </rPh>
    <rPh sb="79" eb="82">
      <t>ジドウテキ</t>
    </rPh>
    <rPh sb="83" eb="85">
      <t>トリサ</t>
    </rPh>
    <rPh sb="92" eb="94">
      <t>ドウイ</t>
    </rPh>
    <phoneticPr fontId="7"/>
  </si>
  <si>
    <t>V2B充放電設備</t>
    <phoneticPr fontId="1"/>
  </si>
  <si>
    <t>※代表者の職について、法人の場合は、会社謄本に記載のある役職名称と一致させてください。</t>
    <rPh sb="1" eb="4">
      <t>ダイヒョウシャ</t>
    </rPh>
    <rPh sb="5" eb="6">
      <t>ショク</t>
    </rPh>
    <phoneticPr fontId="1"/>
  </si>
  <si>
    <t>　入力例：代表取締役　環境　太郎</t>
    <rPh sb="1" eb="4">
      <t>ニュウリョクレイ</t>
    </rPh>
    <rPh sb="5" eb="10">
      <t>ダイヒョウトリシマリヤク</t>
    </rPh>
    <rPh sb="11" eb="13">
      <t>カンキョウ</t>
    </rPh>
    <rPh sb="14" eb="16">
      <t>タロウ</t>
    </rPh>
    <phoneticPr fontId="1"/>
  </si>
  <si>
    <t>１基あたりの口数</t>
  </si>
  <si>
    <t>１基あたりの口数</t>
    <phoneticPr fontId="2"/>
  </si>
  <si>
    <t>第１５号様式（第２２条関係）</t>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</si>
  <si>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号で交付決定を受けた事業について、充電設備普及促進事業助成金交付要綱（令和4年7月12日付4都環公地温第743号）第22条第3項の規定に基づき、助成金の返還を報告します。</t>
    </r>
    <rPh sb="30" eb="31">
      <t>ウ</t>
    </rPh>
    <rPh sb="44" eb="48">
      <t>フキュウソクシン</t>
    </rPh>
    <rPh sb="58" eb="60">
      <t>レイワ</t>
    </rPh>
    <rPh sb="80" eb="81">
      <t>ダイ</t>
    </rPh>
    <rPh sb="84" eb="85">
      <t>ダイ</t>
    </rPh>
    <rPh sb="86" eb="87">
      <t>コウ</t>
    </rPh>
    <phoneticPr fontId="15"/>
  </si>
  <si>
    <t>第１６号様式（第２６条関係）</t>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</si>
  <si>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号で交付決定を受けた事業について、充電設備普及促進事業助成金交付要綱（令和4年7月12日付4都環公地温第743号）第26条第1項第二号の規定に基づき、財産処分の承認を申請します。</t>
    </r>
    <rPh sb="30" eb="31">
      <t>ウ</t>
    </rPh>
    <rPh sb="44" eb="48">
      <t>フキュウソクシン</t>
    </rPh>
    <rPh sb="58" eb="60">
      <t>レイワ</t>
    </rPh>
    <rPh sb="80" eb="81">
      <t>ダイ</t>
    </rPh>
    <rPh sb="84" eb="85">
      <t>ダイ</t>
    </rPh>
    <rPh sb="86" eb="87">
      <t>コウ</t>
    </rPh>
    <rPh sb="87" eb="88">
      <t>ダイ</t>
    </rPh>
    <rPh sb="88" eb="89">
      <t>ニ</t>
    </rPh>
    <rPh sb="89" eb="90">
      <t>ゴウ</t>
    </rPh>
    <phoneticPr fontId="15"/>
  </si>
  <si>
    <t>　　　　交付決定通知書の「7都環公地温第●号」の●部分の数字を入力する</t>
    <rPh sb="4" eb="11">
      <t>コウフケッテイツウチショ</t>
    </rPh>
    <rPh sb="25" eb="27">
      <t>ブブン</t>
    </rPh>
    <rPh sb="28" eb="30">
      <t>スウジ</t>
    </rPh>
    <rPh sb="31" eb="3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</si>
</sst>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　への充電設備導入促進事業&quot;"/>
    <numFmt numFmtId="177" formatCode="#,###;[Red]\-#,###"/>
    <numFmt numFmtId="178" formatCode="&quot;金 &quot;0,000"/>
    <numFmt numFmtId="179" formatCode="#,###,###,##0&quot;円&quot;"/>
    <numFmt numFmtId="180" formatCode="[$-411]ggge&quot;年&quot;m&quot;月&quot;d&quot;日&quot;;@"/>
    <numFmt numFmtId="181" formatCode="yyyy/m/d;@"/>
    <numFmt numFmtId="182" formatCode="#,###,###,##0&quot;kW&quot;"/>
    <numFmt numFmtId="183" formatCode="#,###,###,##0&quot;基&quot;"/>
    <numFmt numFmtId="184" formatCode="###,###,###,###,###,##0&quot;円&quot;"/>
    <numFmt numFmtId="185" formatCode="#,###,###,##0&quot;kVA&quot;"/>
    <numFmt numFmtId="186" formatCode="###,###,###,###,###,##0&quot;箇月&quot;"/>
    <numFmt numFmtId="187" formatCode="@&quot;　への充電設備普及促進事業&quot;"/>
    <numFmt numFmtId="188" formatCode="#,###,###,##0&quot;口&quot;"/>
    <numFmt numFmtId="189" formatCode="&quot;7都環公地温第 &quot;@&quot; 号で交付決定を受けた事業について、&quot;"/>
  </numFmts>
  <fonts count="34">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11"/>
      <color theme="0" tint="-0.34998626667073579"/>
      <name val="游ゴシック"/>
      <family val="2"/>
      <charset val="128"/>
      <scheme val="minor"/>
    </font>
    <font>
      <sz val="10"/>
      <color theme="0" tint="-0.34998626667073579"/>
      <name val="HG丸ｺﾞｼｯｸM-PRO"/>
      <family val="3"/>
      <charset val="128"/>
    </font>
    <font>
      <sz val="11"/>
      <name val="游ゴシック"/>
      <family val="2"/>
      <charset val="128"/>
      <scheme val="minor"/>
    </font>
    <font>
      <sz val="10"/>
      <name val="HG丸ｺﾞｼｯｸM-PRO"/>
      <family val="3"/>
      <charset val="128"/>
    </font>
    <font>
      <sz val="11"/>
      <color theme="0" tint="-0.34998626667073579"/>
      <name val="游ゴシック"/>
      <family val="3"/>
      <charset val="128"/>
      <scheme val="minor"/>
    </font>
    <font>
      <sz val="11"/>
      <color theme="0" tint="-0.34998626667073579"/>
      <name val="HG丸ｺﾞｼｯｸM-PRO"/>
      <family val="3"/>
      <charset val="128"/>
    </font>
    <font>
      <sz val="11"/>
      <color rgb="FFFF0000"/>
      <name val="游ゴシック"/>
      <family val="2"/>
      <charset val="128"/>
      <scheme val="minor"/>
    </font>
    <font>
      <sz val="11"/>
      <color rgb="FFFF0000"/>
      <name val="HG丸ｺﾞｼｯｸM-PRO"/>
      <family val="3"/>
      <charset val="128"/>
    </font>
    <font>
      <sz val="11"/>
      <color theme="1"/>
      <name val="游ゴシック Light"/>
      <family val="3"/>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right/>
      <top style="medium">
        <color indexed="64"/>
      </top>
      <bottom/>
      <diagonal/>
    </border>
    <border>
      <left/>
      <right/>
      <top style="hair">
        <color auto="1"/>
      </top>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526">
    <xf numFmtId="0" fontId="0" fillId="0" borderId="0" xfId="0">
      <alignment vertical="center"/>
    </xf>
    <xf numFmtId="0" fontId="0" fillId="0" borderId="0" xfId="0" applyAlignment="1"/>
    <xf numFmtId="0" fontId="0" fillId="0" borderId="0" xfId="0" applyAlignment="1">
      <alignment wrapText="1"/>
    </xf>
    <xf numFmtId="0" fontId="4" fillId="0" borderId="0" xfId="0" applyFont="1" applyAlignment="1"/>
    <xf numFmtId="0" fontId="5" fillId="2" borderId="1" xfId="0" applyFont="1" applyFill="1" applyBorder="1" applyAlignment="1"/>
    <xf numFmtId="0" fontId="5" fillId="0" borderId="0" xfId="0" applyFont="1" applyAlignment="1"/>
    <xf numFmtId="0" fontId="6" fillId="0" borderId="0" xfId="0" applyFont="1" applyAlignment="1"/>
    <xf numFmtId="0" fontId="4" fillId="0" borderId="1" xfId="0" applyFont="1" applyBorder="1" applyAlignment="1"/>
    <xf numFmtId="0" fontId="5" fillId="0" borderId="0" xfId="2"/>
    <xf numFmtId="0" fontId="11" fillId="0" borderId="0" xfId="4" applyFont="1">
      <alignment vertical="center"/>
    </xf>
    <xf numFmtId="0" fontId="11" fillId="0" borderId="0" xfId="2" applyFont="1" applyAlignment="1">
      <alignment horizontal="left"/>
    </xf>
    <xf numFmtId="0" fontId="11" fillId="0" borderId="0" xfId="2" applyFont="1"/>
    <xf numFmtId="0" fontId="11" fillId="0" borderId="0" xfId="2" applyFont="1" applyAlignment="1">
      <alignment vertical="center"/>
    </xf>
    <xf numFmtId="0" fontId="11" fillId="0" borderId="0" xfId="4" applyFont="1" applyAlignment="1">
      <alignment horizontal="left" vertical="center"/>
    </xf>
    <xf numFmtId="0" fontId="13" fillId="0" borderId="0" xfId="4" applyFont="1">
      <alignment vertical="center"/>
    </xf>
    <xf numFmtId="0" fontId="13" fillId="0" borderId="0" xfId="4" applyFont="1" applyAlignment="1">
      <alignment horizontal="left" vertical="top"/>
    </xf>
    <xf numFmtId="0" fontId="13" fillId="0" borderId="0" xfId="2" applyFont="1" applyAlignment="1">
      <alignment vertical="center"/>
    </xf>
    <xf numFmtId="0" fontId="13" fillId="0" borderId="0" xfId="2" applyFont="1"/>
    <xf numFmtId="0" fontId="11" fillId="0" borderId="0" xfId="9" applyFont="1">
      <alignment vertical="center"/>
    </xf>
    <xf numFmtId="0" fontId="11" fillId="0" borderId="0" xfId="2" applyFont="1" applyAlignment="1">
      <alignment vertical="top" wrapText="1"/>
    </xf>
    <xf numFmtId="0" fontId="11" fillId="0" borderId="0" xfId="2" applyFont="1" applyAlignment="1">
      <alignment horizontal="left" vertical="center"/>
    </xf>
    <xf numFmtId="0" fontId="11" fillId="0" borderId="0" xfId="6" applyFont="1">
      <alignment vertical="center"/>
    </xf>
    <xf numFmtId="0" fontId="11" fillId="0" borderId="4" xfId="6" applyFont="1" applyBorder="1">
      <alignment vertical="center"/>
    </xf>
    <xf numFmtId="0" fontId="14" fillId="0" borderId="0" xfId="2" applyFont="1"/>
    <xf numFmtId="0" fontId="11" fillId="0" borderId="0" xfId="9" applyFont="1" applyAlignment="1">
      <alignment horizontal="center" vertical="center"/>
    </xf>
    <xf numFmtId="58" fontId="11" fillId="0" borderId="0" xfId="9" applyNumberFormat="1" applyFont="1" applyAlignment="1">
      <alignment horizontal="right" vertical="center" shrinkToFit="1"/>
    </xf>
    <xf numFmtId="0" fontId="11" fillId="0" borderId="0" xfId="9" applyFont="1" applyAlignment="1">
      <alignment vertical="top"/>
    </xf>
    <xf numFmtId="0" fontId="11" fillId="0" borderId="4" xfId="9" applyFont="1" applyBorder="1">
      <alignment vertical="center"/>
    </xf>
    <xf numFmtId="0" fontId="17" fillId="0" borderId="0" xfId="2" applyFont="1"/>
    <xf numFmtId="0" fontId="18" fillId="0" borderId="0" xfId="4" applyFont="1">
      <alignment vertical="center"/>
    </xf>
    <xf numFmtId="0" fontId="18" fillId="0" borderId="0" xfId="4" applyFont="1" applyAlignment="1">
      <alignment vertical="top"/>
    </xf>
    <xf numFmtId="0" fontId="18" fillId="0" borderId="0" xfId="4" applyFont="1" applyAlignment="1">
      <alignment horizontal="left" vertical="top"/>
    </xf>
    <xf numFmtId="0" fontId="11" fillId="0" borderId="0" xfId="2" applyFont="1" applyAlignment="1">
      <alignment vertical="top"/>
    </xf>
    <xf numFmtId="0" fontId="11" fillId="0" borderId="0" xfId="2" applyFont="1" applyAlignment="1">
      <alignment vertical="center" wrapText="1"/>
    </xf>
    <xf numFmtId="0" fontId="11" fillId="0" borderId="0" xfId="2" applyFont="1" applyAlignment="1">
      <alignment horizontal="left" vertical="top" wrapText="1"/>
    </xf>
    <xf numFmtId="0" fontId="11" fillId="0" borderId="8" xfId="2" applyFont="1" applyBorder="1" applyAlignment="1">
      <alignment vertical="center"/>
    </xf>
    <xf numFmtId="38" fontId="11" fillId="0" borderId="0" xfId="5" applyFont="1" applyFill="1" applyBorder="1" applyAlignment="1">
      <alignment horizontal="right" vertical="center"/>
    </xf>
    <xf numFmtId="0" fontId="18" fillId="0" borderId="0" xfId="4" applyFont="1" applyAlignment="1">
      <alignment horizontal="left" vertical="center"/>
    </xf>
    <xf numFmtId="0" fontId="5" fillId="2" borderId="0" xfId="0" applyFont="1" applyFill="1" applyAlignment="1"/>
    <xf numFmtId="0" fontId="0" fillId="0" borderId="0" xfId="0" applyAlignment="1">
      <alignment horizontal="left"/>
    </xf>
    <xf numFmtId="0" fontId="4" fillId="0" borderId="0" xfId="0" applyFont="1" applyAlignment="1">
      <alignment horizontal="left"/>
    </xf>
    <xf numFmtId="58" fontId="5" fillId="2" borderId="1" xfId="0" applyNumberFormat="1" applyFont="1" applyFill="1" applyBorder="1" applyAlignment="1">
      <alignment horizontal="left"/>
    </xf>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14" fontId="5" fillId="2" borderId="1" xfId="0" applyNumberFormat="1" applyFont="1" applyFill="1" applyBorder="1" applyAlignment="1">
      <alignment horizontal="left"/>
    </xf>
    <xf numFmtId="0" fontId="4" fillId="2" borderId="1" xfId="0" applyFont="1" applyFill="1" applyBorder="1" applyAlignment="1" applyProtection="1">
      <protection locked="0"/>
    </xf>
    <xf numFmtId="181" fontId="4" fillId="2" borderId="1" xfId="0" applyNumberFormat="1" applyFont="1" applyFill="1" applyBorder="1" applyAlignment="1" applyProtection="1">
      <alignment horizontal="left"/>
      <protection locked="0"/>
    </xf>
    <xf numFmtId="14" fontId="4" fillId="2" borderId="1" xfId="0" applyNumberFormat="1" applyFont="1" applyFill="1" applyBorder="1" applyAlignment="1" applyProtection="1">
      <alignment horizontal="left"/>
      <protection locked="0"/>
    </xf>
    <xf numFmtId="183" fontId="4" fillId="2" borderId="1" xfId="0" applyNumberFormat="1" applyFont="1" applyFill="1" applyBorder="1" applyAlignment="1" applyProtection="1">
      <protection locked="0"/>
    </xf>
    <xf numFmtId="184" fontId="4" fillId="2" borderId="1" xfId="0" applyNumberFormat="1" applyFont="1" applyFill="1" applyBorder="1" applyAlignment="1" applyProtection="1">
      <protection locked="0"/>
    </xf>
    <xf numFmtId="184" fontId="4" fillId="0" borderId="1" xfId="0" applyNumberFormat="1" applyFont="1" applyBorder="1" applyAlignment="1"/>
    <xf numFmtId="0" fontId="4" fillId="0" borderId="9" xfId="0" applyFont="1" applyBorder="1" applyAlignment="1"/>
    <xf numFmtId="0" fontId="4" fillId="0" borderId="18" xfId="0" applyFont="1" applyBorder="1" applyAlignment="1"/>
    <xf numFmtId="0" fontId="4" fillId="2" borderId="1" xfId="0" applyFont="1" applyFill="1" applyBorder="1" applyAlignment="1" applyProtection="1">
      <alignment shrinkToFit="1"/>
      <protection locked="0"/>
    </xf>
    <xf numFmtId="0" fontId="4" fillId="2" borderId="1" xfId="0" applyFont="1" applyFill="1" applyBorder="1" applyAlignment="1" applyProtection="1">
      <alignment horizontal="left"/>
      <protection locked="0"/>
    </xf>
    <xf numFmtId="0" fontId="25" fillId="0" borderId="0" xfId="0" applyFont="1" applyAlignment="1"/>
    <xf numFmtId="0" fontId="26" fillId="0" borderId="0" xfId="0" applyFont="1" applyAlignment="1"/>
    <xf numFmtId="182" fontId="25" fillId="0" borderId="0" xfId="0" applyNumberFormat="1" applyFont="1" applyAlignment="1"/>
    <xf numFmtId="184" fontId="4" fillId="0" borderId="1" xfId="0" applyNumberFormat="1" applyFont="1" applyBorder="1" applyAlignment="1" applyProtection="1">
      <protection hidden="1"/>
    </xf>
    <xf numFmtId="182" fontId="5" fillId="2" borderId="1" xfId="0" applyNumberFormat="1" applyFont="1" applyFill="1" applyBorder="1" applyAlignment="1"/>
    <xf numFmtId="183" fontId="5" fillId="2" borderId="1" xfId="0" applyNumberFormat="1" applyFont="1" applyFill="1" applyBorder="1" applyAlignment="1"/>
    <xf numFmtId="184" fontId="5" fillId="2" borderId="1" xfId="0" applyNumberFormat="1" applyFont="1" applyFill="1" applyBorder="1" applyAlignment="1"/>
    <xf numFmtId="184" fontId="5" fillId="0" borderId="1" xfId="0" applyNumberFormat="1" applyFont="1" applyBorder="1" applyAlignment="1"/>
    <xf numFmtId="0" fontId="0" fillId="0" borderId="8" xfId="0" applyBorder="1" applyAlignment="1"/>
    <xf numFmtId="0" fontId="0" fillId="0" borderId="9" xfId="0" applyBorder="1" applyAlignment="1"/>
    <xf numFmtId="0" fontId="0" fillId="0" borderId="17" xfId="0" applyBorder="1" applyAlignment="1"/>
    <xf numFmtId="0" fontId="0" fillId="0" borderId="18" xfId="0" applyBorder="1" applyAlignment="1"/>
    <xf numFmtId="184" fontId="4" fillId="0" borderId="0" xfId="0" applyNumberFormat="1" applyFont="1" applyAlignment="1" applyProtection="1">
      <protection locked="0"/>
    </xf>
    <xf numFmtId="184" fontId="5" fillId="2" borderId="0" xfId="0" applyNumberFormat="1" applyFont="1" applyFill="1" applyAlignment="1"/>
    <xf numFmtId="0" fontId="27" fillId="0" borderId="0" xfId="0" applyFont="1" applyAlignment="1"/>
    <xf numFmtId="0" fontId="4" fillId="0" borderId="26" xfId="0" applyFont="1" applyBorder="1" applyAlignment="1"/>
    <xf numFmtId="0" fontId="6" fillId="0" borderId="26" xfId="0" applyFont="1" applyBorder="1" applyAlignment="1"/>
    <xf numFmtId="184" fontId="4" fillId="0" borderId="26" xfId="0" applyNumberFormat="1" applyFont="1" applyBorder="1" applyAlignment="1" applyProtection="1">
      <protection locked="0"/>
    </xf>
    <xf numFmtId="0" fontId="4" fillId="0" borderId="27" xfId="0" applyFont="1" applyBorder="1" applyAlignment="1"/>
    <xf numFmtId="184" fontId="4" fillId="0" borderId="26" xfId="0" applyNumberFormat="1" applyFont="1" applyBorder="1" applyAlignment="1"/>
    <xf numFmtId="184" fontId="4" fillId="2" borderId="1" xfId="0" applyNumberFormat="1" applyFont="1" applyFill="1" applyBorder="1" applyAlignment="1"/>
    <xf numFmtId="0" fontId="28" fillId="0" borderId="0" xfId="0" applyFont="1" applyAlignment="1"/>
    <xf numFmtId="0" fontId="30" fillId="0" borderId="0" xfId="0" applyFont="1" applyAlignment="1"/>
    <xf numFmtId="0" fontId="0" fillId="0" borderId="26" xfId="0" applyBorder="1" applyAlignment="1"/>
    <xf numFmtId="0" fontId="6" fillId="0" borderId="27" xfId="0" applyFont="1" applyBorder="1" applyAlignment="1"/>
    <xf numFmtId="185" fontId="5" fillId="2" borderId="1" xfId="0" applyNumberFormat="1" applyFont="1" applyFill="1" applyBorder="1" applyAlignment="1"/>
    <xf numFmtId="186" fontId="4" fillId="2" borderId="1" xfId="0" applyNumberFormat="1" applyFont="1" applyFill="1" applyBorder="1" applyAlignment="1" applyProtection="1">
      <protection locked="0"/>
    </xf>
    <xf numFmtId="184" fontId="6" fillId="0" borderId="0" xfId="0" applyNumberFormat="1" applyFont="1" applyAlignment="1"/>
    <xf numFmtId="184" fontId="5" fillId="2" borderId="1" xfId="0" applyNumberFormat="1" applyFont="1" applyFill="1" applyBorder="1" applyAlignment="1" applyProtection="1">
      <protection locked="0"/>
    </xf>
    <xf numFmtId="184" fontId="29" fillId="0" borderId="0" xfId="0" applyNumberFormat="1" applyFont="1" applyAlignment="1"/>
    <xf numFmtId="184" fontId="25" fillId="0" borderId="0" xfId="0" applyNumberFormat="1" applyFont="1" applyAlignment="1"/>
    <xf numFmtId="184" fontId="30" fillId="0" borderId="0" xfId="0" applyNumberFormat="1" applyFont="1" applyAlignment="1"/>
    <xf numFmtId="187" fontId="4" fillId="2" borderId="1" xfId="0" applyNumberFormat="1" applyFont="1" applyFill="1" applyBorder="1" applyAlignment="1" applyProtection="1">
      <alignment shrinkToFit="1"/>
      <protection locked="0"/>
    </xf>
    <xf numFmtId="187" fontId="5" fillId="2" borderId="1" xfId="0" applyNumberFormat="1" applyFont="1" applyFill="1" applyBorder="1" applyAlignment="1"/>
    <xf numFmtId="0" fontId="4" fillId="0" borderId="25" xfId="0" applyFont="1" applyBorder="1" applyAlignment="1"/>
    <xf numFmtId="0" fontId="4" fillId="0" borderId="0" xfId="0" applyFont="1" applyAlignment="1">
      <alignment wrapText="1"/>
    </xf>
    <xf numFmtId="14" fontId="4" fillId="2" borderId="1" xfId="0" applyNumberFormat="1" applyFont="1" applyFill="1" applyBorder="1" applyAlignment="1">
      <alignment horizontal="left"/>
    </xf>
    <xf numFmtId="0" fontId="4" fillId="2" borderId="1" xfId="0" applyFont="1" applyFill="1" applyBorder="1" applyAlignment="1"/>
    <xf numFmtId="183" fontId="4" fillId="2" borderId="1" xfId="0" applyNumberFormat="1" applyFont="1" applyFill="1" applyBorder="1" applyAlignment="1"/>
    <xf numFmtId="0" fontId="4" fillId="2" borderId="0" xfId="0" applyFont="1" applyFill="1" applyAlignment="1"/>
    <xf numFmtId="0" fontId="4" fillId="2" borderId="1" xfId="0" applyFont="1" applyFill="1" applyBorder="1" applyAlignment="1">
      <alignment horizontal="left"/>
    </xf>
    <xf numFmtId="184" fontId="4" fillId="0" borderId="0" xfId="0" applyNumberFormat="1" applyFont="1" applyAlignment="1"/>
    <xf numFmtId="0" fontId="4" fillId="2" borderId="1" xfId="0" applyFont="1" applyFill="1" applyBorder="1" applyAlignment="1">
      <alignment shrinkToFit="1"/>
    </xf>
    <xf numFmtId="186" fontId="4" fillId="2" borderId="1" xfId="0" applyNumberFormat="1" applyFont="1" applyFill="1" applyBorder="1" applyAlignment="1"/>
    <xf numFmtId="0" fontId="4" fillId="0" borderId="24" xfId="0" applyFont="1" applyBorder="1" applyAlignment="1"/>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Continuous" vertical="center"/>
    </xf>
    <xf numFmtId="0" fontId="8" fillId="0" borderId="0" xfId="0" applyFont="1" applyAlignment="1">
      <alignment vertical="center" wrapText="1"/>
    </xf>
    <xf numFmtId="0" fontId="31" fillId="0" borderId="0" xfId="0" applyFont="1">
      <alignment vertical="center"/>
    </xf>
    <xf numFmtId="0" fontId="31" fillId="0" borderId="0" xfId="0" applyFont="1" applyProtection="1">
      <alignment vertical="center"/>
      <protection locked="0"/>
    </xf>
    <xf numFmtId="0" fontId="32"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25" fillId="0" borderId="0" xfId="0" applyFont="1">
      <alignment vertical="center"/>
    </xf>
    <xf numFmtId="0" fontId="8" fillId="0" borderId="0" xfId="0" applyFont="1">
      <alignment vertical="center"/>
    </xf>
    <xf numFmtId="14" fontId="4" fillId="0" borderId="3" xfId="0" applyNumberFormat="1"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1" xfId="0" applyFont="1" applyBorder="1" applyAlignment="1">
      <alignment horizontal="left"/>
    </xf>
    <xf numFmtId="14" fontId="5" fillId="2" borderId="0" xfId="0" applyNumberFormat="1" applyFont="1" applyFill="1" applyAlignment="1">
      <alignment horizontal="left"/>
    </xf>
    <xf numFmtId="0" fontId="4" fillId="0" borderId="1" xfId="0" applyFont="1" applyBorder="1" applyAlignment="1" applyProtection="1">
      <protection locked="0"/>
    </xf>
    <xf numFmtId="14" fontId="4" fillId="0" borderId="1" xfId="0" applyNumberFormat="1" applyFont="1" applyBorder="1" applyAlignment="1" applyProtection="1">
      <alignment horizontal="left"/>
      <protection locked="0"/>
    </xf>
    <xf numFmtId="0" fontId="4" fillId="0" borderId="1" xfId="0" applyFont="1" applyBorder="1" applyAlignment="1" applyProtection="1">
      <alignment horizontal="left"/>
      <protection locked="0"/>
    </xf>
    <xf numFmtId="0" fontId="11" fillId="0" borderId="0" xfId="4" applyFont="1" applyAlignment="1">
      <alignment horizontal="center" vertical="center"/>
    </xf>
    <xf numFmtId="0" fontId="11" fillId="0" borderId="8" xfId="6" applyFont="1" applyBorder="1" applyAlignment="1">
      <alignment horizontal="center" vertical="center"/>
    </xf>
    <xf numFmtId="0" fontId="11" fillId="0" borderId="0" xfId="6" applyFont="1" applyAlignment="1">
      <alignment horizontal="center" vertical="center"/>
    </xf>
    <xf numFmtId="0" fontId="11" fillId="0" borderId="0" xfId="2" applyFont="1" applyAlignment="1">
      <alignment horizontal="center" vertical="center"/>
    </xf>
    <xf numFmtId="0" fontId="11" fillId="0" borderId="0" xfId="4" applyFont="1" applyAlignment="1">
      <alignment horizontal="right" vertical="center"/>
    </xf>
    <xf numFmtId="0" fontId="11" fillId="0" borderId="0" xfId="9" applyFont="1" applyAlignment="1">
      <alignment horizontal="left" vertical="top" wrapText="1"/>
    </xf>
    <xf numFmtId="0" fontId="11" fillId="0" borderId="17" xfId="2" applyFont="1" applyBorder="1" applyAlignment="1">
      <alignment horizontal="left" vertical="center"/>
    </xf>
    <xf numFmtId="0" fontId="11" fillId="0" borderId="4" xfId="2" applyFont="1" applyBorder="1" applyAlignment="1">
      <alignment horizontal="left" vertical="center" wrapText="1"/>
    </xf>
    <xf numFmtId="184" fontId="33" fillId="2" borderId="1" xfId="0" applyNumberFormat="1" applyFont="1" applyFill="1" applyBorder="1" applyAlignment="1"/>
    <xf numFmtId="0" fontId="11" fillId="0" borderId="0" xfId="4" applyFont="1" applyAlignment="1">
      <alignment horizontal="left" vertical="top"/>
    </xf>
    <xf numFmtId="0" fontId="11" fillId="0" borderId="0" xfId="4" applyFont="1" applyAlignment="1">
      <alignment vertical="top"/>
    </xf>
    <xf numFmtId="0" fontId="11" fillId="0" borderId="0" xfId="4" applyFont="1" applyAlignment="1">
      <alignment vertical="center" wrapText="1" shrinkToFit="1"/>
    </xf>
    <xf numFmtId="0" fontId="11" fillId="0" borderId="0" xfId="4" applyFont="1" applyAlignment="1">
      <alignment vertical="center" wrapText="1"/>
    </xf>
    <xf numFmtId="0" fontId="11" fillId="0" borderId="0" xfId="2" applyFont="1" applyAlignment="1">
      <alignment horizontal="center" vertical="top"/>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4" xfId="4" applyFont="1" applyBorder="1">
      <alignment vertical="center"/>
    </xf>
    <xf numFmtId="0" fontId="16" fillId="0" borderId="0" xfId="6" applyFont="1" applyProtection="1">
      <alignment vertical="center"/>
      <protection locked="0"/>
    </xf>
    <xf numFmtId="0" fontId="11" fillId="0" borderId="4" xfId="2" applyFont="1" applyBorder="1" applyAlignment="1">
      <alignment vertical="center"/>
    </xf>
    <xf numFmtId="0" fontId="14" fillId="0" borderId="0" xfId="2" applyFont="1" applyAlignment="1">
      <alignment vertical="center"/>
    </xf>
    <xf numFmtId="0" fontId="18" fillId="0" borderId="0" xfId="8" applyFont="1" applyProtection="1">
      <alignment vertical="center"/>
      <protection locked="0"/>
    </xf>
    <xf numFmtId="0" fontId="19" fillId="0" borderId="0" xfId="8" applyFont="1" applyProtection="1">
      <alignment vertical="center"/>
      <protection locked="0"/>
    </xf>
    <xf numFmtId="0" fontId="11" fillId="0" borderId="0" xfId="9" applyFont="1" applyAlignment="1">
      <alignment horizontal="left" vertical="center"/>
    </xf>
    <xf numFmtId="0" fontId="14" fillId="0" borderId="0" xfId="9" applyFont="1">
      <alignment vertical="center"/>
    </xf>
    <xf numFmtId="0" fontId="11" fillId="0" borderId="17" xfId="9" applyFont="1" applyBorder="1" applyAlignment="1">
      <alignment horizontal="center" vertical="top"/>
    </xf>
    <xf numFmtId="0" fontId="18" fillId="0" borderId="0" xfId="6" applyFont="1">
      <alignment vertical="center"/>
    </xf>
    <xf numFmtId="0" fontId="18" fillId="0" borderId="4" xfId="6" applyFont="1" applyBorder="1">
      <alignment vertical="center"/>
    </xf>
    <xf numFmtId="0" fontId="11" fillId="0" borderId="4" xfId="9" applyFont="1" applyBorder="1" applyAlignment="1">
      <alignment vertical="center" wrapText="1"/>
    </xf>
    <xf numFmtId="0" fontId="17" fillId="0" borderId="4" xfId="2" applyFont="1" applyBorder="1" applyAlignment="1">
      <alignmen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2" fillId="0" borderId="0" xfId="9" applyFont="1" applyAlignment="1">
      <alignment horizontal="left" vertical="top" wrapText="1"/>
    </xf>
    <xf numFmtId="0" fontId="14" fillId="0" borderId="4" xfId="6" applyFont="1" applyBorder="1">
      <alignment vertical="center"/>
    </xf>
    <xf numFmtId="0" fontId="14" fillId="0" borderId="0" xfId="6" applyFont="1">
      <alignment vertical="center"/>
    </xf>
    <xf numFmtId="0" fontId="12" fillId="0" borderId="4" xfId="9" applyFont="1" applyBorder="1">
      <alignment vertical="center"/>
    </xf>
    <xf numFmtId="0" fontId="12" fillId="0" borderId="8" xfId="9" applyFont="1" applyBorder="1">
      <alignment vertical="center"/>
    </xf>
    <xf numFmtId="0" fontId="12" fillId="0" borderId="0" xfId="9" applyFont="1">
      <alignment vertical="center"/>
    </xf>
    <xf numFmtId="0" fontId="11" fillId="0" borderId="8" xfId="9" applyFont="1" applyBorder="1" applyAlignment="1"/>
    <xf numFmtId="0" fontId="11" fillId="0" borderId="8" xfId="9" applyFont="1" applyBorder="1">
      <alignment vertical="center"/>
    </xf>
    <xf numFmtId="0" fontId="24" fillId="0" borderId="8" xfId="9" applyFont="1" applyBorder="1" applyAlignment="1"/>
    <xf numFmtId="0" fontId="12" fillId="0" borderId="0" xfId="9" applyFont="1" applyAlignment="1">
      <alignment horizontal="center" vertical="center"/>
    </xf>
    <xf numFmtId="0" fontId="11" fillId="0" borderId="0" xfId="9" applyFont="1" applyAlignment="1">
      <alignment horizontal="right" vertical="center"/>
    </xf>
    <xf numFmtId="0" fontId="11" fillId="0" borderId="0" xfId="2" applyFont="1" applyAlignment="1">
      <alignment horizontal="center"/>
    </xf>
    <xf numFmtId="0" fontId="14" fillId="0" borderId="0" xfId="4" applyFont="1">
      <alignmen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20" xfId="2" applyFont="1" applyBorder="1" applyAlignment="1">
      <alignment vertical="center" wrapText="1"/>
    </xf>
    <xf numFmtId="0" fontId="11" fillId="0" borderId="17" xfId="2" applyFont="1" applyBorder="1" applyAlignment="1">
      <alignment vertical="center"/>
    </xf>
    <xf numFmtId="0" fontId="11" fillId="0" borderId="8" xfId="2" applyFont="1" applyBorder="1"/>
    <xf numFmtId="0" fontId="11" fillId="0" borderId="4" xfId="2" applyFont="1" applyBorder="1"/>
    <xf numFmtId="0" fontId="11" fillId="0" borderId="12" xfId="2" applyFont="1" applyBorder="1"/>
    <xf numFmtId="0" fontId="11" fillId="0" borderId="18" xfId="2" applyFont="1" applyBorder="1"/>
    <xf numFmtId="0" fontId="11" fillId="0" borderId="20" xfId="2" applyFont="1" applyBorder="1" applyAlignment="1">
      <alignment vertical="center"/>
    </xf>
    <xf numFmtId="178" fontId="11" fillId="0" borderId="0" xfId="2" applyNumberFormat="1" applyFont="1" applyAlignment="1">
      <alignment vertical="center"/>
    </xf>
    <xf numFmtId="188" fontId="4" fillId="2" borderId="1" xfId="0" applyNumberFormat="1" applyFont="1" applyFill="1" applyBorder="1" applyAlignment="1" applyProtection="1">
      <protection locked="0"/>
    </xf>
    <xf numFmtId="0" fontId="4" fillId="0" borderId="0" xfId="0" applyFont="1" applyAlignment="1">
      <alignment horizontal="center"/>
    </xf>
    <xf numFmtId="188" fontId="4" fillId="0" borderId="1" xfId="0" applyNumberFormat="1" applyFont="1" applyBorder="1" applyAlignment="1" applyProtection="1">
      <protection locked="0"/>
    </xf>
    <xf numFmtId="0" fontId="6" fillId="3" borderId="0" xfId="0" applyFont="1" applyFill="1" applyAlignment="1"/>
    <xf numFmtId="188" fontId="4" fillId="3" borderId="1" xfId="0" applyNumberFormat="1" applyFont="1" applyFill="1" applyBorder="1" applyAlignment="1" applyProtection="1">
      <protection locked="0"/>
    </xf>
    <xf numFmtId="0" fontId="4" fillId="3" borderId="1" xfId="0" applyFont="1" applyFill="1" applyBorder="1" applyAlignment="1" applyProtection="1">
      <protection locked="0"/>
    </xf>
    <xf numFmtId="0" fontId="4" fillId="3" borderId="0" xfId="0" applyFont="1" applyFill="1" applyAlignment="1"/>
    <xf numFmtId="182" fontId="4" fillId="3" borderId="1" xfId="0" applyNumberFormat="1" applyFont="1" applyFill="1" applyBorder="1" applyAlignment="1" applyProtection="1">
      <protection locked="0"/>
    </xf>
    <xf numFmtId="183" fontId="4" fillId="3" borderId="1" xfId="0" applyNumberFormat="1" applyFont="1" applyFill="1" applyBorder="1" applyAlignment="1" applyProtection="1">
      <protection locked="0"/>
    </xf>
    <xf numFmtId="184" fontId="4" fillId="3" borderId="1" xfId="0" applyNumberFormat="1" applyFont="1" applyFill="1" applyBorder="1" applyAlignment="1" applyProtection="1">
      <protection locked="0"/>
    </xf>
    <xf numFmtId="184" fontId="4" fillId="3" borderId="1" xfId="0" applyNumberFormat="1" applyFont="1" applyFill="1" applyBorder="1" applyAlignment="1"/>
    <xf numFmtId="184" fontId="4" fillId="3" borderId="0" xfId="0" applyNumberFormat="1" applyFont="1" applyFill="1" applyAlignment="1"/>
    <xf numFmtId="0" fontId="4" fillId="3" borderId="26" xfId="0" applyFont="1" applyFill="1" applyBorder="1" applyAlignment="1"/>
    <xf numFmtId="0" fontId="6" fillId="3" borderId="26" xfId="0" applyFont="1" applyFill="1" applyBorder="1" applyAlignment="1"/>
    <xf numFmtId="184" fontId="4" fillId="3" borderId="26" xfId="0" applyNumberFormat="1" applyFont="1" applyFill="1" applyBorder="1" applyAlignment="1"/>
    <xf numFmtId="0" fontId="4" fillId="3" borderId="1" xfId="0" applyFont="1" applyFill="1" applyBorder="1" applyAlignment="1" applyProtection="1">
      <alignment shrinkToFit="1"/>
      <protection locked="0"/>
    </xf>
    <xf numFmtId="182" fontId="4" fillId="0" borderId="1" xfId="0" applyNumberFormat="1" applyFont="1" applyBorder="1" applyAlignment="1" applyProtection="1">
      <protection locked="0"/>
    </xf>
    <xf numFmtId="183" fontId="4" fillId="0" borderId="1" xfId="0" applyNumberFormat="1" applyFont="1" applyBorder="1" applyAlignment="1" applyProtection="1">
      <protection locked="0"/>
    </xf>
    <xf numFmtId="184" fontId="4" fillId="0" borderId="1" xfId="0" applyNumberFormat="1" applyFont="1" applyBorder="1" applyAlignment="1" applyProtection="1">
      <protection locked="0"/>
    </xf>
    <xf numFmtId="0" fontId="4" fillId="0" borderId="1" xfId="0" applyFont="1" applyBorder="1" applyAlignment="1" applyProtection="1">
      <alignment shrinkToFit="1"/>
      <protection locked="0"/>
    </xf>
    <xf numFmtId="185" fontId="4" fillId="0" borderId="1" xfId="0" applyNumberFormat="1" applyFont="1" applyBorder="1" applyAlignment="1" applyProtection="1">
      <protection locked="0"/>
    </xf>
    <xf numFmtId="186" fontId="4" fillId="0" borderId="1" xfId="0" applyNumberFormat="1" applyFont="1" applyBorder="1" applyAlignment="1" applyProtection="1">
      <protection locked="0"/>
    </xf>
    <xf numFmtId="189" fontId="4" fillId="0" borderId="0" xfId="0" applyNumberFormat="1" applyFont="1" applyAlignment="1"/>
    <xf numFmtId="14" fontId="4" fillId="0" borderId="1" xfId="0" applyNumberFormat="1" applyFont="1" applyBorder="1" applyAlignment="1" applyProtection="1">
      <alignment horizontal="left" vertical="center"/>
      <protection locked="0"/>
    </xf>
    <xf numFmtId="180" fontId="4" fillId="0" borderId="1" xfId="0" applyNumberFormat="1" applyFont="1" applyBorder="1" applyAlignment="1" applyProtection="1">
      <alignment horizontal="left" shrinkToFit="1"/>
      <protection locked="0"/>
    </xf>
    <xf numFmtId="180" fontId="4" fillId="0" borderId="0" xfId="0" applyNumberFormat="1" applyFont="1" applyAlignment="1">
      <alignment shrinkToFit="1"/>
    </xf>
    <xf numFmtId="49" fontId="4" fillId="0" borderId="1" xfId="0" applyNumberFormat="1" applyFont="1" applyBorder="1" applyAlignment="1" applyProtection="1">
      <protection locked="0"/>
    </xf>
    <xf numFmtId="176" fontId="4" fillId="0" borderId="0" xfId="0" applyNumberFormat="1" applyFont="1" applyAlignment="1">
      <alignment shrinkToFit="1"/>
    </xf>
    <xf numFmtId="0" fontId="4" fillId="0" borderId="1" xfId="0" applyFont="1" applyBorder="1" applyAlignment="1" applyProtection="1">
      <alignment horizontal="left" shrinkToFit="1"/>
      <protection locked="0"/>
    </xf>
    <xf numFmtId="187" fontId="4" fillId="0" borderId="1" xfId="0" applyNumberFormat="1" applyFont="1" applyBorder="1" applyAlignment="1" applyProtection="1">
      <alignment shrinkToFit="1"/>
      <protection locked="0"/>
    </xf>
    <xf numFmtId="14" fontId="4" fillId="0" borderId="0" xfId="0" applyNumberFormat="1" applyFont="1" applyAlignment="1" applyProtection="1">
      <alignment horizontal="left"/>
      <protection locked="0"/>
    </xf>
    <xf numFmtId="0" fontId="11" fillId="0" borderId="0" xfId="2" applyFont="1" applyProtection="1">
      <protection locked="0"/>
    </xf>
    <xf numFmtId="184" fontId="33" fillId="2" borderId="1" xfId="0" applyNumberFormat="1" applyFont="1" applyFill="1" applyBorder="1" applyAlignment="1" applyProtection="1">
      <protection hidden="1"/>
    </xf>
    <xf numFmtId="184" fontId="5" fillId="0" borderId="1" xfId="0" applyNumberFormat="1" applyFont="1" applyBorder="1" applyAlignment="1" applyProtection="1">
      <protection hidden="1"/>
    </xf>
    <xf numFmtId="184" fontId="5" fillId="2" borderId="1" xfId="0" applyNumberFormat="1" applyFont="1" applyFill="1" applyBorder="1" applyAlignment="1" applyProtection="1">
      <protection hidden="1"/>
    </xf>
    <xf numFmtId="184" fontId="4" fillId="2" borderId="1" xfId="0" applyNumberFormat="1" applyFont="1" applyFill="1" applyBorder="1" applyAlignment="1" applyProtection="1">
      <protection hidden="1"/>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6" fillId="0" borderId="0" xfId="0" applyFont="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1" fillId="0" borderId="0" xfId="4" applyFont="1" applyAlignment="1">
      <alignment horizontal="center" vertical="center"/>
    </xf>
    <xf numFmtId="0" fontId="13" fillId="0" borderId="0" xfId="4" applyFont="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0" borderId="19" xfId="6" applyFont="1" applyBorder="1" applyAlignment="1" applyProtection="1">
      <alignment horizontal="center" vertical="center"/>
      <protection locked="0"/>
    </xf>
    <xf numFmtId="0" fontId="11" fillId="0" borderId="8" xfId="6" applyFont="1" applyBorder="1" applyAlignment="1" applyProtection="1">
      <alignment horizontal="center" vertical="center"/>
      <protection locked="0"/>
    </xf>
    <xf numFmtId="0" fontId="11" fillId="0" borderId="9" xfId="6" applyFont="1" applyBorder="1" applyAlignment="1" applyProtection="1">
      <alignment horizontal="center" vertical="center"/>
      <protection locked="0"/>
    </xf>
    <xf numFmtId="0" fontId="11" fillId="0" borderId="4" xfId="6" applyFont="1" applyBorder="1" applyAlignment="1" applyProtection="1">
      <alignment horizontal="center" vertical="center"/>
      <protection locked="0"/>
    </xf>
    <xf numFmtId="0" fontId="11" fillId="0" borderId="0" xfId="6" applyFont="1" applyAlignment="1" applyProtection="1">
      <alignment horizontal="center" vertical="center"/>
      <protection locked="0"/>
    </xf>
    <xf numFmtId="0" fontId="11" fillId="0" borderId="12" xfId="6" applyFont="1" applyBorder="1" applyAlignment="1" applyProtection="1">
      <alignment horizontal="center" vertical="center"/>
      <protection locked="0"/>
    </xf>
    <xf numFmtId="0" fontId="11" fillId="0" borderId="20" xfId="6" applyFont="1" applyBorder="1" applyAlignment="1" applyProtection="1">
      <alignment horizontal="center" vertical="center"/>
      <protection locked="0"/>
    </xf>
    <xf numFmtId="0" fontId="11" fillId="0" borderId="17" xfId="6" applyFont="1" applyBorder="1" applyAlignment="1" applyProtection="1">
      <alignment horizontal="center" vertical="center"/>
      <protection locked="0"/>
    </xf>
    <xf numFmtId="0" fontId="11" fillId="0" borderId="18" xfId="6" applyFont="1" applyBorder="1" applyAlignment="1" applyProtection="1">
      <alignment horizontal="center"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0" borderId="19" xfId="2" applyFont="1" applyBorder="1" applyAlignment="1" applyProtection="1">
      <alignment vertical="center"/>
      <protection locked="0"/>
    </xf>
    <xf numFmtId="0" fontId="11" fillId="0" borderId="8" xfId="2" applyFont="1" applyBorder="1" applyAlignment="1" applyProtection="1">
      <alignment vertical="center"/>
      <protection locked="0"/>
    </xf>
    <xf numFmtId="0" fontId="11" fillId="0" borderId="9" xfId="2" applyFont="1" applyBorder="1" applyAlignment="1" applyProtection="1">
      <alignment vertical="center"/>
      <protection locked="0"/>
    </xf>
    <xf numFmtId="0" fontId="11" fillId="0" borderId="4" xfId="2" applyFont="1" applyBorder="1" applyAlignment="1" applyProtection="1">
      <alignment vertical="center"/>
      <protection locked="0"/>
    </xf>
    <xf numFmtId="0" fontId="11" fillId="0" borderId="0" xfId="2" applyFont="1" applyAlignment="1" applyProtection="1">
      <alignment vertical="center"/>
      <protection locked="0"/>
    </xf>
    <xf numFmtId="0" fontId="11" fillId="0" borderId="12" xfId="2" applyFont="1" applyBorder="1" applyAlignment="1" applyProtection="1">
      <alignment vertical="center"/>
      <protection locked="0"/>
    </xf>
    <xf numFmtId="0" fontId="11" fillId="0" borderId="20" xfId="2" applyFont="1" applyBorder="1" applyAlignment="1" applyProtection="1">
      <alignment vertical="center"/>
      <protection locked="0"/>
    </xf>
    <xf numFmtId="0" fontId="11" fillId="0" borderId="17" xfId="2" applyFont="1" applyBorder="1" applyAlignment="1" applyProtection="1">
      <alignment vertical="center"/>
      <protection locked="0"/>
    </xf>
    <xf numFmtId="0" fontId="11" fillId="0" borderId="18" xfId="2" applyFont="1" applyBorder="1" applyAlignment="1" applyProtection="1">
      <alignment vertical="center"/>
      <protection locked="0"/>
    </xf>
    <xf numFmtId="0" fontId="11" fillId="0" borderId="0" xfId="2" applyFont="1" applyAlignment="1" applyProtection="1">
      <alignment vertical="top" wrapText="1"/>
      <protection locked="0"/>
    </xf>
    <xf numFmtId="0" fontId="11" fillId="0" borderId="0" xfId="2" applyFont="1" applyAlignment="1">
      <alignment horizontal="center" vertical="top" wrapText="1"/>
    </xf>
    <xf numFmtId="0" fontId="11" fillId="0" borderId="8" xfId="4" applyFont="1" applyBorder="1" applyAlignment="1">
      <alignment horizontal="left" vertical="center"/>
    </xf>
    <xf numFmtId="0" fontId="11" fillId="0" borderId="9" xfId="4" applyFont="1" applyBorder="1" applyAlignment="1">
      <alignment horizontal="left" vertical="center"/>
    </xf>
    <xf numFmtId="0" fontId="11" fillId="0" borderId="0" xfId="4" applyFont="1" applyAlignment="1">
      <alignment horizontal="left" vertical="center"/>
    </xf>
    <xf numFmtId="0" fontId="11" fillId="0" borderId="12" xfId="4" applyFont="1" applyBorder="1" applyAlignment="1">
      <alignment horizontal="left" vertical="center"/>
    </xf>
    <xf numFmtId="0" fontId="11" fillId="0" borderId="17" xfId="4" applyFont="1" applyBorder="1" applyAlignment="1">
      <alignment horizontal="left" vertical="center"/>
    </xf>
    <xf numFmtId="0" fontId="11" fillId="0" borderId="18" xfId="4" applyFont="1" applyBorder="1" applyAlignment="1">
      <alignment horizontal="left" vertical="center"/>
    </xf>
    <xf numFmtId="0" fontId="13" fillId="0" borderId="0" xfId="2" applyFont="1" applyAlignment="1">
      <alignment horizontal="center" vertical="center"/>
    </xf>
    <xf numFmtId="0" fontId="11" fillId="0" borderId="23" xfId="4" applyFont="1" applyBorder="1" applyAlignment="1" applyProtection="1">
      <alignment horizontal="left" vertical="center" wrapText="1" shrinkToFit="1"/>
      <protection locked="0"/>
    </xf>
    <xf numFmtId="0" fontId="11" fillId="0" borderId="24" xfId="4" applyFont="1" applyBorder="1" applyAlignment="1" applyProtection="1">
      <alignment horizontal="left" vertical="center" wrapText="1" shrinkToFit="1"/>
      <protection locked="0"/>
    </xf>
    <xf numFmtId="0" fontId="19" fillId="0" borderId="0" xfId="8" applyFont="1" applyAlignment="1" applyProtection="1">
      <alignment horizontal="center" vertical="center"/>
      <protection locked="0"/>
    </xf>
    <xf numFmtId="0" fontId="11" fillId="0" borderId="0" xfId="4" applyFont="1" applyAlignment="1" applyProtection="1">
      <alignment horizontal="center" vertical="center"/>
      <protection locked="0"/>
    </xf>
    <xf numFmtId="0" fontId="11" fillId="0" borderId="0" xfId="4" applyFont="1" applyAlignment="1" applyProtection="1">
      <alignment horizontal="left" vertical="center" wrapText="1"/>
      <protection locked="0"/>
    </xf>
    <xf numFmtId="0" fontId="11" fillId="0" borderId="0" xfId="4" applyFont="1" applyAlignment="1">
      <alignment horizontal="center" vertical="center" wrapText="1"/>
    </xf>
    <xf numFmtId="0" fontId="17" fillId="0" borderId="32" xfId="2" applyFont="1" applyBorder="1" applyAlignment="1" applyProtection="1">
      <alignment vertical="center"/>
      <protection locked="0"/>
    </xf>
    <xf numFmtId="0" fontId="17" fillId="0" borderId="33" xfId="2" applyFont="1" applyBorder="1" applyAlignment="1" applyProtection="1">
      <alignment vertical="center"/>
      <protection locked="0"/>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34" xfId="2" applyFont="1" applyBorder="1" applyAlignment="1">
      <alignment horizontal="center" vertical="center" wrapText="1"/>
    </xf>
    <xf numFmtId="0" fontId="17" fillId="0" borderId="35" xfId="2" applyFont="1" applyBorder="1" applyAlignment="1">
      <alignment horizontal="center" vertical="center" wrapText="1"/>
    </xf>
    <xf numFmtId="0" fontId="11" fillId="0" borderId="32" xfId="9" applyFont="1" applyBorder="1" applyProtection="1">
      <alignment vertical="center"/>
      <protection locked="0"/>
    </xf>
    <xf numFmtId="0" fontId="11" fillId="0" borderId="33" xfId="9" applyFont="1" applyBorder="1" applyProtection="1">
      <alignment vertical="center"/>
      <protection locked="0"/>
    </xf>
    <xf numFmtId="0" fontId="11" fillId="0" borderId="35" xfId="9" applyFont="1" applyBorder="1" applyProtection="1">
      <alignment vertical="center"/>
      <protection locked="0"/>
    </xf>
    <xf numFmtId="0" fontId="11" fillId="0" borderId="36" xfId="9" applyFont="1" applyBorder="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0" borderId="19" xfId="9" applyFont="1" applyBorder="1" applyProtection="1">
      <alignment vertical="center"/>
      <protection locked="0"/>
    </xf>
    <xf numFmtId="0" fontId="11" fillId="0" borderId="8" xfId="9" applyFont="1" applyBorder="1" applyProtection="1">
      <alignment vertical="center"/>
      <protection locked="0"/>
    </xf>
    <xf numFmtId="0" fontId="11" fillId="0" borderId="9" xfId="9" applyFont="1" applyBorder="1" applyProtection="1">
      <alignment vertical="center"/>
      <protection locked="0"/>
    </xf>
    <xf numFmtId="0" fontId="11" fillId="0" borderId="4" xfId="9" applyFont="1" applyBorder="1" applyProtection="1">
      <alignment vertical="center"/>
      <protection locked="0"/>
    </xf>
    <xf numFmtId="0" fontId="11" fillId="0" borderId="0" xfId="9" applyFont="1" applyProtection="1">
      <alignment vertical="center"/>
      <protection locked="0"/>
    </xf>
    <xf numFmtId="0" fontId="11" fillId="0" borderId="12" xfId="9" applyFont="1" applyBorder="1" applyProtection="1">
      <alignment vertical="center"/>
      <protection locked="0"/>
    </xf>
    <xf numFmtId="0" fontId="11" fillId="0" borderId="20" xfId="9" applyFont="1" applyBorder="1" applyProtection="1">
      <alignment vertical="center"/>
      <protection locked="0"/>
    </xf>
    <xf numFmtId="0" fontId="11" fillId="0" borderId="17" xfId="9" applyFont="1" applyBorder="1" applyProtection="1">
      <alignment vertical="center"/>
      <protection locked="0"/>
    </xf>
    <xf numFmtId="0" fontId="11" fillId="0" borderId="18" xfId="9" applyFont="1" applyBorder="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1" fillId="0" borderId="28" xfId="9" applyFont="1" applyBorder="1" applyAlignment="1">
      <alignment horizontal="center" vertical="center"/>
    </xf>
    <xf numFmtId="0" fontId="11" fillId="0" borderId="29" xfId="9" applyFont="1" applyBorder="1" applyAlignment="1">
      <alignment horizontal="center" vertical="center"/>
    </xf>
    <xf numFmtId="0" fontId="11" fillId="0" borderId="31" xfId="9" applyFont="1" applyBorder="1" applyAlignment="1">
      <alignment horizontal="center" vertical="center"/>
    </xf>
    <xf numFmtId="0" fontId="11" fillId="0" borderId="32" xfId="9" applyFont="1" applyBorder="1" applyAlignment="1">
      <alignment horizontal="center" vertical="center"/>
    </xf>
    <xf numFmtId="0" fontId="11" fillId="0" borderId="29" xfId="9" applyFont="1" applyBorder="1" applyProtection="1">
      <alignment vertical="center"/>
      <protection locked="0"/>
    </xf>
    <xf numFmtId="0" fontId="11" fillId="0" borderId="30" xfId="9" applyFont="1" applyBorder="1" applyProtection="1">
      <alignment vertical="center"/>
      <protection locked="0"/>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0" borderId="32" xfId="9" applyFont="1" applyBorder="1" applyAlignment="1" applyProtection="1">
      <alignment vertical="center" wrapText="1"/>
      <protection locked="0"/>
    </xf>
    <xf numFmtId="0" fontId="11" fillId="0" borderId="33" xfId="9" applyFont="1" applyBorder="1" applyAlignment="1" applyProtection="1">
      <alignment vertical="center" wrapText="1"/>
      <protection locked="0"/>
    </xf>
    <xf numFmtId="0" fontId="11" fillId="0" borderId="34" xfId="9" applyFont="1" applyBorder="1" applyAlignment="1">
      <alignment horizontal="center" vertical="center" wrapText="1"/>
    </xf>
    <xf numFmtId="0" fontId="11" fillId="0" borderId="35" xfId="9" applyFont="1" applyBorder="1" applyAlignment="1">
      <alignment horizontal="center" vertical="center" wrapText="1"/>
    </xf>
    <xf numFmtId="0" fontId="11" fillId="0" borderId="35" xfId="9" applyFont="1" applyBorder="1" applyAlignment="1" applyProtection="1">
      <alignment vertical="center" wrapText="1"/>
      <protection locked="0"/>
    </xf>
    <xf numFmtId="0" fontId="11" fillId="0" borderId="36" xfId="9" applyFont="1" applyBorder="1" applyAlignment="1" applyProtection="1">
      <alignment vertical="center" wrapText="1"/>
      <protection locked="0"/>
    </xf>
    <xf numFmtId="0" fontId="11" fillId="0" borderId="0" xfId="9" applyFont="1" applyAlignment="1">
      <alignment horizontal="center" vertical="top"/>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0" borderId="19" xfId="6" applyFont="1" applyBorder="1" applyAlignment="1" applyProtection="1">
      <alignment horizontal="center" vertical="center"/>
      <protection locked="0"/>
    </xf>
    <xf numFmtId="0" fontId="18" fillId="0" borderId="8" xfId="6" applyFont="1" applyBorder="1" applyAlignment="1" applyProtection="1">
      <alignment horizontal="center" vertical="center"/>
      <protection locked="0"/>
    </xf>
    <xf numFmtId="0" fontId="18" fillId="0" borderId="4" xfId="6" applyFont="1" applyBorder="1" applyAlignment="1" applyProtection="1">
      <alignment horizontal="center" vertical="center"/>
      <protection locked="0"/>
    </xf>
    <xf numFmtId="0" fontId="18" fillId="0" borderId="0" xfId="6" applyFont="1" applyAlignment="1" applyProtection="1">
      <alignment horizontal="center" vertical="center"/>
      <protection locked="0"/>
    </xf>
    <xf numFmtId="0" fontId="18" fillId="0" borderId="20" xfId="6" applyFont="1" applyBorder="1" applyAlignment="1" applyProtection="1">
      <alignment horizontal="center" vertical="center"/>
      <protection locked="0"/>
    </xf>
    <xf numFmtId="0" fontId="18" fillId="0" borderId="17" xfId="6" applyFont="1" applyBorder="1" applyAlignment="1" applyProtection="1">
      <alignment horizontal="center" vertical="center"/>
      <protection locked="0"/>
    </xf>
    <xf numFmtId="0" fontId="11" fillId="0" borderId="8" xfId="4" applyFont="1" applyBorder="1">
      <alignment vertical="center"/>
    </xf>
    <xf numFmtId="0" fontId="11" fillId="0" borderId="9" xfId="4" applyFont="1" applyBorder="1">
      <alignment vertical="center"/>
    </xf>
    <xf numFmtId="0" fontId="11" fillId="0" borderId="0" xfId="4" applyFont="1">
      <alignment vertical="center"/>
    </xf>
    <xf numFmtId="0" fontId="11" fillId="0" borderId="12" xfId="4" applyFont="1" applyBorder="1">
      <alignment vertical="center"/>
    </xf>
    <xf numFmtId="0" fontId="11" fillId="0" borderId="17" xfId="4" applyFont="1" applyBorder="1">
      <alignment vertical="center"/>
    </xf>
    <xf numFmtId="0" fontId="11" fillId="0" borderId="18" xfId="4" applyFont="1" applyBorder="1">
      <alignment vertical="center"/>
    </xf>
    <xf numFmtId="0" fontId="18" fillId="0" borderId="9" xfId="6" applyFont="1" applyBorder="1" applyAlignment="1" applyProtection="1">
      <alignment horizontal="center" vertical="center"/>
      <protection locked="0"/>
    </xf>
    <xf numFmtId="0" fontId="18" fillId="0" borderId="12" xfId="6" applyFont="1" applyBorder="1" applyAlignment="1" applyProtection="1">
      <alignment horizontal="center" vertical="center"/>
      <protection locked="0"/>
    </xf>
    <xf numFmtId="0" fontId="18" fillId="0" borderId="18" xfId="6" applyFont="1" applyBorder="1" applyAlignment="1" applyProtection="1">
      <alignment horizontal="center" vertical="center"/>
      <protection locked="0"/>
    </xf>
    <xf numFmtId="0" fontId="11" fillId="0" borderId="0" xfId="9" applyFont="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0" borderId="19" xfId="9" applyFont="1" applyBorder="1">
      <alignment vertical="center"/>
    </xf>
    <xf numFmtId="0" fontId="12" fillId="0" borderId="8" xfId="9" applyFont="1" applyBorder="1">
      <alignment vertical="center"/>
    </xf>
    <xf numFmtId="0" fontId="12" fillId="0" borderId="9" xfId="9" applyFont="1" applyBorder="1">
      <alignment vertical="center"/>
    </xf>
    <xf numFmtId="0" fontId="12" fillId="0" borderId="4" xfId="9" applyFont="1" applyBorder="1">
      <alignment vertical="center"/>
    </xf>
    <xf numFmtId="0" fontId="12" fillId="0" borderId="0" xfId="9" applyFont="1">
      <alignment vertical="center"/>
    </xf>
    <xf numFmtId="0" fontId="12" fillId="0" borderId="12" xfId="9" applyFont="1" applyBorder="1">
      <alignment vertical="center"/>
    </xf>
    <xf numFmtId="0" fontId="12" fillId="0" borderId="20" xfId="9" applyFont="1" applyBorder="1">
      <alignment vertical="center"/>
    </xf>
    <xf numFmtId="0" fontId="12" fillId="0" borderId="17" xfId="9" applyFont="1" applyBorder="1">
      <alignment vertical="center"/>
    </xf>
    <xf numFmtId="0" fontId="12" fillId="0" borderId="18" xfId="9" applyFont="1" applyBorder="1">
      <alignment vertical="center"/>
    </xf>
    <xf numFmtId="0" fontId="5" fillId="0" borderId="8" xfId="2" applyBorder="1" applyAlignment="1" applyProtection="1">
      <alignment horizontal="center" vertical="center"/>
      <protection locked="0"/>
    </xf>
    <xf numFmtId="0" fontId="5" fillId="0" borderId="9" xfId="2" applyBorder="1" applyAlignment="1" applyProtection="1">
      <alignment horizontal="center" vertical="center"/>
      <protection locked="0"/>
    </xf>
    <xf numFmtId="0" fontId="5" fillId="0" borderId="4" xfId="2" applyBorder="1" applyAlignment="1" applyProtection="1">
      <alignment horizontal="center" vertical="center"/>
      <protection locked="0"/>
    </xf>
    <xf numFmtId="0" fontId="5" fillId="0" borderId="0" xfId="2" applyAlignment="1" applyProtection="1">
      <alignment horizontal="center" vertical="center"/>
      <protection locked="0"/>
    </xf>
    <xf numFmtId="0" fontId="5" fillId="0" borderId="12" xfId="2" applyBorder="1" applyAlignment="1" applyProtection="1">
      <alignment horizontal="center" vertical="center"/>
      <protection locked="0"/>
    </xf>
    <xf numFmtId="0" fontId="5" fillId="0" borderId="20" xfId="2" applyBorder="1" applyAlignment="1" applyProtection="1">
      <alignment horizontal="center" vertical="center"/>
      <protection locked="0"/>
    </xf>
    <xf numFmtId="0" fontId="5" fillId="0" borderId="17" xfId="2" applyBorder="1" applyAlignment="1" applyProtection="1">
      <alignment horizontal="center" vertical="center"/>
      <protection locked="0"/>
    </xf>
    <xf numFmtId="0" fontId="5" fillId="0" borderId="18" xfId="2" applyBorder="1" applyAlignment="1" applyProtection="1">
      <alignment horizontal="center" vertical="center"/>
      <protection locked="0"/>
    </xf>
    <xf numFmtId="0" fontId="12" fillId="0" borderId="19" xfId="9" applyFont="1" applyBorder="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Border="1" applyAlignment="1" applyProtection="1">
      <alignment vertical="center" wrapText="1"/>
      <protection locked="0"/>
    </xf>
    <xf numFmtId="0" fontId="12" fillId="0" borderId="8" xfId="9" applyFont="1" applyBorder="1" applyAlignment="1" applyProtection="1">
      <alignment vertical="center" wrapText="1"/>
      <protection locked="0"/>
    </xf>
    <xf numFmtId="0" fontId="12" fillId="0" borderId="9" xfId="9" applyFont="1" applyBorder="1" applyAlignment="1" applyProtection="1">
      <alignment vertical="center" wrapText="1"/>
      <protection locked="0"/>
    </xf>
    <xf numFmtId="0" fontId="12" fillId="0" borderId="4" xfId="9" applyFont="1" applyBorder="1" applyAlignment="1" applyProtection="1">
      <alignment vertical="center" wrapText="1"/>
      <protection locked="0"/>
    </xf>
    <xf numFmtId="0" fontId="12" fillId="0" borderId="0" xfId="9" applyFont="1" applyAlignment="1" applyProtection="1">
      <alignment vertical="center" wrapText="1"/>
      <protection locked="0"/>
    </xf>
    <xf numFmtId="0" fontId="12" fillId="0" borderId="12" xfId="9" applyFont="1" applyBorder="1" applyAlignment="1" applyProtection="1">
      <alignment vertical="center" wrapText="1"/>
      <protection locked="0"/>
    </xf>
    <xf numFmtId="0" fontId="12" fillId="0" borderId="20" xfId="9" applyFont="1" applyBorder="1" applyAlignment="1" applyProtection="1">
      <alignment vertical="center" wrapText="1"/>
      <protection locked="0"/>
    </xf>
    <xf numFmtId="0" fontId="12" fillId="0" borderId="17" xfId="9" applyFont="1" applyBorder="1" applyAlignment="1" applyProtection="1">
      <alignment vertical="center" wrapText="1"/>
      <protection locked="0"/>
    </xf>
    <xf numFmtId="0" fontId="12" fillId="0" borderId="18" xfId="9" applyFont="1" applyBorder="1" applyAlignment="1" applyProtection="1">
      <alignment vertical="center" wrapText="1"/>
      <protection locked="0"/>
    </xf>
    <xf numFmtId="0" fontId="11" fillId="0" borderId="0" xfId="9" applyFont="1" applyAlignment="1" applyProtection="1">
      <alignment horizontal="center" vertical="center"/>
      <protection locked="0"/>
    </xf>
    <xf numFmtId="0" fontId="12" fillId="0" borderId="0" xfId="9" applyFont="1" applyAlignment="1" applyProtection="1">
      <alignment horizontal="left" vertical="top" wrapText="1"/>
      <protection locked="0"/>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5" xfId="5" applyNumberFormat="1" applyFont="1" applyFill="1" applyBorder="1" applyAlignment="1" applyProtection="1">
      <alignment horizontal="center" vertical="center"/>
      <protection locked="0"/>
    </xf>
    <xf numFmtId="0" fontId="11" fillId="0" borderId="6" xfId="5" applyNumberFormat="1" applyFont="1" applyFill="1" applyBorder="1" applyAlignment="1" applyProtection="1">
      <alignment horizontal="center" vertical="center"/>
      <protection locked="0"/>
    </xf>
    <xf numFmtId="0" fontId="11" fillId="0" borderId="10" xfId="5" applyNumberFormat="1" applyFont="1" applyFill="1" applyBorder="1" applyAlignment="1" applyProtection="1">
      <alignment horizontal="center" vertical="center"/>
      <protection locked="0"/>
    </xf>
    <xf numFmtId="0" fontId="11" fillId="0" borderId="0" xfId="5" applyNumberFormat="1" applyFont="1" applyFill="1" applyBorder="1" applyAlignment="1" applyProtection="1">
      <alignment horizontal="center" vertical="center"/>
      <protection locked="0"/>
    </xf>
    <xf numFmtId="0" fontId="11" fillId="0" borderId="16" xfId="5" applyNumberFormat="1" applyFont="1" applyFill="1" applyBorder="1" applyAlignment="1" applyProtection="1">
      <alignment horizontal="center" vertical="center"/>
      <protection locked="0"/>
    </xf>
    <xf numFmtId="0" fontId="11" fillId="0" borderId="17" xfId="5" applyNumberFormat="1" applyFont="1" applyFill="1" applyBorder="1" applyAlignment="1" applyProtection="1">
      <alignment horizontal="center" vertical="center"/>
      <protection locked="0"/>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0" borderId="21" xfId="5" applyNumberFormat="1" applyFont="1" applyFill="1" applyBorder="1" applyAlignment="1" applyProtection="1">
      <alignment horizontal="center" vertical="center" shrinkToFit="1"/>
      <protection locked="0"/>
    </xf>
    <xf numFmtId="0" fontId="11" fillId="0" borderId="8" xfId="5" applyNumberFormat="1" applyFont="1" applyFill="1" applyBorder="1" applyAlignment="1" applyProtection="1">
      <alignment horizontal="center" vertical="center" shrinkToFit="1"/>
      <protection locked="0"/>
    </xf>
    <xf numFmtId="0" fontId="11" fillId="0" borderId="9" xfId="5" applyNumberFormat="1" applyFont="1" applyFill="1" applyBorder="1" applyAlignment="1" applyProtection="1">
      <alignment horizontal="center" vertical="center" shrinkToFit="1"/>
      <protection locked="0"/>
    </xf>
    <xf numFmtId="0" fontId="11" fillId="0" borderId="10" xfId="5" applyNumberFormat="1" applyFont="1" applyFill="1" applyBorder="1" applyAlignment="1" applyProtection="1">
      <alignment horizontal="center" vertical="center" shrinkToFit="1"/>
      <protection locked="0"/>
    </xf>
    <xf numFmtId="0" fontId="11" fillId="0" borderId="0" xfId="5" applyNumberFormat="1" applyFont="1" applyFill="1" applyBorder="1" applyAlignment="1" applyProtection="1">
      <alignment horizontal="center" vertical="center" shrinkToFit="1"/>
      <protection locked="0"/>
    </xf>
    <xf numFmtId="0" fontId="11" fillId="0" borderId="12" xfId="5" applyNumberFormat="1" applyFont="1" applyFill="1" applyBorder="1" applyAlignment="1" applyProtection="1">
      <alignment horizontal="center" vertical="center" shrinkToFit="1"/>
      <protection locked="0"/>
    </xf>
    <xf numFmtId="0" fontId="11" fillId="0" borderId="16" xfId="5" applyNumberFormat="1" applyFont="1" applyFill="1" applyBorder="1" applyAlignment="1" applyProtection="1">
      <alignment horizontal="center" vertical="center" shrinkToFit="1"/>
      <protection locked="0"/>
    </xf>
    <xf numFmtId="0" fontId="11" fillId="0" borderId="17" xfId="5" applyNumberFormat="1" applyFont="1" applyFill="1" applyBorder="1" applyAlignment="1" applyProtection="1">
      <alignment horizontal="center" vertical="center" shrinkToFit="1"/>
      <protection locked="0"/>
    </xf>
    <xf numFmtId="0" fontId="11" fillId="0" borderId="18" xfId="5" applyNumberFormat="1" applyFont="1" applyFill="1" applyBorder="1" applyAlignment="1" applyProtection="1">
      <alignment horizontal="center"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Alignment="1" applyProtection="1">
      <alignment horizontal="left" vertical="top" wrapText="1"/>
      <protection locked="0"/>
    </xf>
    <xf numFmtId="0" fontId="5" fillId="0" borderId="19" xfId="2" applyBorder="1" applyAlignment="1">
      <alignment horizontal="left" vertical="center" wrapText="1"/>
    </xf>
    <xf numFmtId="0" fontId="5" fillId="0" borderId="8" xfId="2" applyBorder="1" applyAlignment="1">
      <alignment horizontal="left" vertical="center" wrapText="1"/>
    </xf>
    <xf numFmtId="0" fontId="5" fillId="0" borderId="9" xfId="2" applyBorder="1" applyAlignment="1">
      <alignment horizontal="left" vertical="center" wrapText="1"/>
    </xf>
    <xf numFmtId="0" fontId="5" fillId="0" borderId="4" xfId="2" applyBorder="1" applyAlignment="1">
      <alignment horizontal="left" vertical="center" wrapText="1"/>
    </xf>
    <xf numFmtId="0" fontId="5" fillId="0" borderId="0" xfId="2" applyAlignment="1">
      <alignment horizontal="left" vertical="center" wrapText="1"/>
    </xf>
    <xf numFmtId="0" fontId="5" fillId="0" borderId="12" xfId="2" applyBorder="1" applyAlignment="1">
      <alignment horizontal="left" vertical="center" wrapText="1"/>
    </xf>
    <xf numFmtId="0" fontId="12" fillId="0" borderId="4" xfId="9" applyFont="1" applyBorder="1" applyAlignment="1" applyProtection="1">
      <alignment horizontal="center" vertical="center"/>
      <protection locked="0"/>
    </xf>
    <xf numFmtId="0" fontId="12" fillId="0" borderId="0" xfId="9" applyFont="1" applyAlignment="1" applyProtection="1">
      <alignment horizontal="center" vertical="center"/>
      <protection locked="0"/>
    </xf>
    <xf numFmtId="0" fontId="12" fillId="0" borderId="20" xfId="9" applyFont="1" applyBorder="1" applyAlignment="1" applyProtection="1">
      <alignment horizontal="center" vertical="center"/>
      <protection locked="0"/>
    </xf>
    <xf numFmtId="0" fontId="12" fillId="0" borderId="17" xfId="9" applyFont="1" applyBorder="1" applyAlignment="1" applyProtection="1">
      <alignment horizontal="center" vertical="center"/>
      <protection locked="0"/>
    </xf>
    <xf numFmtId="180" fontId="4" fillId="0" borderId="0" xfId="0" applyNumberFormat="1" applyFont="1" applyAlignment="1">
      <alignment horizontal="left"/>
    </xf>
    <xf numFmtId="0" fontId="0" fillId="0" borderId="0" xfId="0" applyAlignment="1"/>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18" xfId="2" applyFont="1" applyBorder="1" applyAlignment="1">
      <alignment horizontal="center" vertical="center"/>
    </xf>
    <xf numFmtId="0" fontId="11" fillId="0" borderId="19" xfId="2" applyFont="1" applyBorder="1" applyAlignment="1" applyProtection="1">
      <alignment horizontal="center" vertical="center"/>
      <protection locked="0"/>
    </xf>
    <xf numFmtId="0" fontId="11" fillId="0" borderId="8" xfId="2" applyFont="1" applyBorder="1" applyAlignment="1" applyProtection="1">
      <alignment horizontal="center" vertical="center"/>
      <protection locked="0"/>
    </xf>
    <xf numFmtId="0" fontId="11" fillId="0" borderId="4"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38" fontId="11" fillId="0" borderId="24" xfId="5" applyFont="1" applyFill="1" applyBorder="1" applyAlignment="1" applyProtection="1">
      <alignment horizontal="right" vertical="center"/>
      <protection locked="0"/>
    </xf>
    <xf numFmtId="38" fontId="11" fillId="0" borderId="17" xfId="5" applyFont="1" applyFill="1" applyBorder="1" applyAlignment="1" applyProtection="1">
      <alignment horizontal="right" vertical="center"/>
      <protection locked="0"/>
    </xf>
    <xf numFmtId="38" fontId="11" fillId="0" borderId="23" xfId="5" applyFont="1" applyFill="1" applyBorder="1" applyAlignment="1" applyProtection="1">
      <alignment horizontal="right" vertical="center"/>
      <protection locked="0"/>
    </xf>
    <xf numFmtId="38" fontId="11" fillId="0" borderId="0" xfId="5" applyFont="1" applyFill="1" applyBorder="1" applyAlignment="1" applyProtection="1">
      <alignment horizontal="right" vertical="center"/>
      <protection locked="0"/>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19" xfId="2"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0" fontId="11" fillId="0" borderId="4" xfId="2" applyFont="1" applyBorder="1" applyAlignment="1" applyProtection="1">
      <alignment horizontal="center" vertical="center" wrapText="1"/>
      <protection locked="0"/>
    </xf>
    <xf numFmtId="0" fontId="11" fillId="0" borderId="0" xfId="2" applyFont="1" applyAlignment="1" applyProtection="1">
      <alignment horizontal="center" vertical="center" wrapText="1"/>
      <protection locked="0"/>
    </xf>
    <xf numFmtId="177" fontId="11" fillId="0" borderId="5" xfId="5" applyNumberFormat="1" applyFont="1" applyFill="1" applyBorder="1" applyAlignment="1" applyProtection="1">
      <alignment horizontal="center" vertical="center"/>
      <protection locked="0"/>
    </xf>
    <xf numFmtId="177" fontId="11" fillId="0" borderId="6" xfId="5" applyNumberFormat="1" applyFont="1" applyFill="1" applyBorder="1" applyAlignment="1" applyProtection="1">
      <alignment horizontal="center" vertical="center"/>
      <protection locked="0"/>
    </xf>
    <xf numFmtId="177" fontId="11" fillId="0" borderId="10" xfId="5" applyNumberFormat="1" applyFont="1" applyFill="1" applyBorder="1" applyAlignment="1" applyProtection="1">
      <alignment horizontal="center" vertical="center"/>
      <protection locked="0"/>
    </xf>
    <xf numFmtId="177" fontId="11" fillId="0" borderId="0" xfId="5" applyNumberFormat="1" applyFont="1" applyFill="1" applyBorder="1" applyAlignment="1" applyProtection="1">
      <alignment horizontal="center" vertical="center"/>
      <protection locked="0"/>
    </xf>
    <xf numFmtId="177" fontId="11" fillId="0" borderId="16" xfId="5" applyNumberFormat="1" applyFont="1" applyFill="1" applyBorder="1" applyAlignment="1" applyProtection="1">
      <alignment horizontal="center" vertical="center"/>
      <protection locked="0"/>
    </xf>
    <xf numFmtId="177" fontId="11" fillId="0" borderId="17" xfId="5" applyNumberFormat="1" applyFont="1" applyFill="1" applyBorder="1" applyAlignment="1" applyProtection="1">
      <alignment horizontal="center" vertical="center"/>
      <protection locked="0"/>
    </xf>
    <xf numFmtId="38" fontId="11" fillId="0" borderId="19" xfId="2" applyNumberFormat="1" applyFont="1" applyBorder="1" applyAlignment="1" applyProtection="1">
      <alignment horizontal="right" vertical="center"/>
      <protection locked="0"/>
    </xf>
    <xf numFmtId="38" fontId="11" fillId="0" borderId="8" xfId="2" applyNumberFormat="1" applyFont="1" applyBorder="1" applyAlignment="1" applyProtection="1">
      <alignment horizontal="right" vertical="center"/>
      <protection locked="0"/>
    </xf>
    <xf numFmtId="38" fontId="11" fillId="0" borderId="20" xfId="2" applyNumberFormat="1" applyFont="1" applyBorder="1" applyAlignment="1" applyProtection="1">
      <alignment horizontal="right" vertical="center"/>
      <protection locked="0"/>
    </xf>
    <xf numFmtId="38" fontId="11" fillId="0" borderId="17" xfId="2" applyNumberFormat="1" applyFont="1" applyBorder="1" applyAlignment="1" applyProtection="1">
      <alignment horizontal="right" vertical="center"/>
      <protection locked="0"/>
    </xf>
    <xf numFmtId="0" fontId="11" fillId="0" borderId="8" xfId="2" applyFont="1" applyBorder="1" applyAlignment="1">
      <alignment vertical="center" wrapText="1"/>
    </xf>
    <xf numFmtId="0" fontId="11" fillId="0" borderId="0" xfId="2" applyFont="1" applyAlignment="1">
      <alignment vertical="center" wrapText="1"/>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1" fillId="0" borderId="40" xfId="2" applyFont="1" applyBorder="1" applyAlignment="1">
      <alignment horizontal="center" vertical="center"/>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11" fillId="0" borderId="37" xfId="2" applyFont="1" applyBorder="1" applyAlignment="1" applyProtection="1">
      <alignment vertical="center"/>
      <protection locked="0"/>
    </xf>
    <xf numFmtId="0" fontId="11" fillId="0" borderId="38" xfId="2" applyFont="1" applyBorder="1" applyAlignment="1" applyProtection="1">
      <alignment vertical="center"/>
      <protection locked="0"/>
    </xf>
    <xf numFmtId="0" fontId="11" fillId="0" borderId="39" xfId="2" applyFont="1" applyBorder="1" applyAlignment="1" applyProtection="1">
      <alignment vertical="center"/>
      <protection locked="0"/>
    </xf>
    <xf numFmtId="0" fontId="11" fillId="0" borderId="40" xfId="2" applyFont="1" applyBorder="1" applyAlignment="1" applyProtection="1">
      <alignment vertical="center"/>
      <protection locked="0"/>
    </xf>
    <xf numFmtId="0" fontId="11" fillId="0" borderId="41" xfId="2" applyFont="1" applyBorder="1" applyAlignment="1" applyProtection="1">
      <alignment vertical="center"/>
      <protection locked="0"/>
    </xf>
    <xf numFmtId="0" fontId="11" fillId="0" borderId="42" xfId="2" applyFont="1" applyBorder="1" applyAlignment="1" applyProtection="1">
      <alignment vertical="center"/>
      <protection locked="0"/>
    </xf>
    <xf numFmtId="0" fontId="11" fillId="0" borderId="40" xfId="2" applyFont="1" applyBorder="1" applyAlignment="1">
      <alignment horizontal="center" vertical="center" wrapText="1"/>
    </xf>
    <xf numFmtId="0" fontId="11" fillId="0" borderId="43" xfId="2" applyFont="1" applyBorder="1" applyAlignment="1">
      <alignment horizontal="center" vertical="center"/>
    </xf>
    <xf numFmtId="0" fontId="11" fillId="0" borderId="44" xfId="2" applyFont="1" applyBorder="1" applyAlignment="1">
      <alignment horizontal="center" vertical="center"/>
    </xf>
    <xf numFmtId="0" fontId="11" fillId="0" borderId="45" xfId="2" applyFont="1" applyBorder="1" applyAlignment="1">
      <alignment horizontal="center" vertical="center"/>
    </xf>
    <xf numFmtId="0" fontId="11" fillId="0" borderId="43" xfId="2" applyFont="1" applyBorder="1" applyAlignment="1" applyProtection="1">
      <alignment vertical="center"/>
      <protection locked="0"/>
    </xf>
    <xf numFmtId="0" fontId="11" fillId="0" borderId="44" xfId="2" applyFont="1" applyBorder="1" applyAlignment="1" applyProtection="1">
      <alignment vertical="center"/>
      <protection locked="0"/>
    </xf>
    <xf numFmtId="0" fontId="11" fillId="0" borderId="45" xfId="2" applyFont="1" applyBorder="1" applyAlignment="1" applyProtection="1">
      <alignment vertical="center"/>
      <protection locked="0"/>
    </xf>
    <xf numFmtId="179" fontId="11" fillId="0" borderId="19" xfId="2" applyNumberFormat="1" applyFont="1" applyBorder="1" applyAlignment="1" applyProtection="1">
      <alignment vertical="center"/>
      <protection locked="0"/>
    </xf>
    <xf numFmtId="179" fontId="11" fillId="0" borderId="8" xfId="2" applyNumberFormat="1" applyFont="1" applyBorder="1" applyAlignment="1" applyProtection="1">
      <alignment vertical="center"/>
      <protection locked="0"/>
    </xf>
    <xf numFmtId="179" fontId="11" fillId="0" borderId="9" xfId="2" applyNumberFormat="1" applyFont="1" applyBorder="1" applyAlignment="1" applyProtection="1">
      <alignment vertical="center"/>
      <protection locked="0"/>
    </xf>
    <xf numFmtId="179" fontId="11" fillId="0" borderId="20" xfId="2" applyNumberFormat="1" applyFont="1" applyBorder="1" applyAlignment="1" applyProtection="1">
      <alignment vertical="center"/>
      <protection locked="0"/>
    </xf>
    <xf numFmtId="179" fontId="11" fillId="0" borderId="17" xfId="2" applyNumberFormat="1" applyFont="1" applyBorder="1" applyAlignment="1" applyProtection="1">
      <alignment vertical="center"/>
      <protection locked="0"/>
    </xf>
    <xf numFmtId="179" fontId="11" fillId="0" borderId="18" xfId="2" applyNumberFormat="1" applyFont="1" applyBorder="1" applyAlignment="1" applyProtection="1">
      <alignment vertical="center"/>
      <protection locked="0"/>
    </xf>
    <xf numFmtId="0" fontId="5" fillId="0" borderId="19" xfId="4" applyBorder="1" applyAlignment="1" applyProtection="1">
      <alignment horizontal="center" vertical="center"/>
      <protection locked="0"/>
    </xf>
    <xf numFmtId="0" fontId="5" fillId="0" borderId="8" xfId="4" applyBorder="1" applyAlignment="1" applyProtection="1">
      <alignment horizontal="center" vertical="center"/>
      <protection locked="0"/>
    </xf>
    <xf numFmtId="0" fontId="5" fillId="0" borderId="9" xfId="4" applyBorder="1" applyAlignment="1" applyProtection="1">
      <alignment horizontal="center" vertical="center"/>
      <protection locked="0"/>
    </xf>
    <xf numFmtId="0" fontId="5" fillId="0" borderId="4" xfId="4" applyBorder="1" applyAlignment="1" applyProtection="1">
      <alignment horizontal="center" vertical="center"/>
      <protection locked="0"/>
    </xf>
    <xf numFmtId="0" fontId="5" fillId="0" borderId="0" xfId="4" applyAlignment="1" applyProtection="1">
      <alignment horizontal="center" vertical="center"/>
      <protection locked="0"/>
    </xf>
    <xf numFmtId="0" fontId="5" fillId="0" borderId="12" xfId="4" applyBorder="1" applyAlignment="1" applyProtection="1">
      <alignment horizontal="center" vertical="center"/>
      <protection locked="0"/>
    </xf>
    <xf numFmtId="0" fontId="5" fillId="0" borderId="20" xfId="4" applyBorder="1" applyAlignment="1" applyProtection="1">
      <alignment horizontal="center" vertical="center"/>
      <protection locked="0"/>
    </xf>
    <xf numFmtId="0" fontId="5" fillId="0" borderId="17" xfId="4" applyBorder="1" applyAlignment="1" applyProtection="1">
      <alignment horizontal="center" vertical="center"/>
      <protection locked="0"/>
    </xf>
    <xf numFmtId="0" fontId="5" fillId="0" borderId="18" xfId="4" applyBorder="1" applyAlignment="1" applyProtection="1">
      <alignment horizontal="center" vertical="center"/>
      <protection locked="0"/>
    </xf>
    <xf numFmtId="0" fontId="18" fillId="0" borderId="0" xfId="4" applyFont="1" applyAlignment="1">
      <alignment horizontal="center" vertical="center"/>
    </xf>
    <xf numFmtId="0" fontId="5" fillId="0" borderId="0" xfId="2" applyAlignment="1" applyProtection="1">
      <alignment horizontal="left" vertical="center"/>
    </xf>
    <xf numFmtId="0" fontId="5" fillId="0" borderId="12" xfId="2" applyBorder="1" applyAlignment="1" applyProtection="1">
      <alignment horizontal="left" vertical="center"/>
    </xf>
    <xf numFmtId="0" fontId="5" fillId="0" borderId="17" xfId="2" applyBorder="1" applyAlignment="1" applyProtection="1">
      <alignment horizontal="left" vertical="center"/>
    </xf>
    <xf numFmtId="0" fontId="5" fillId="0" borderId="18" xfId="2" applyBorder="1" applyAlignment="1" applyProtection="1">
      <alignment horizontal="left" vertical="center"/>
    </xf>
  </cellXfs>
  <cellStyles count="16">
    <cellStyle name="桁区切り 2" xfId="5" xr:uid="{00000000-0005-0000-0000-000000000000}"/>
    <cellStyle name="標準" xfId="0" builtinId="0"/>
    <cellStyle name="標準 11 2 2 2" xfId="13" xr:uid="{00000000-0005-0000-0000-000002000000}"/>
    <cellStyle name="標準 13 2" xfId="6" xr:uid="{00000000-0005-0000-0000-000003000000}"/>
    <cellStyle name="標準 13 2 2" xfId="11" xr:uid="{00000000-0005-0000-0000-000004000000}"/>
    <cellStyle name="標準 2" xfId="2" xr:uid="{00000000-0005-0000-0000-000005000000}"/>
    <cellStyle name="標準 2 2" xfId="8" xr:uid="{00000000-0005-0000-0000-000006000000}"/>
    <cellStyle name="標準 2 2 2" xfId="15" xr:uid="{00000000-0005-0000-0000-000007000000}"/>
    <cellStyle name="標準 2 4" xfId="3" xr:uid="{00000000-0005-0000-0000-000008000000}"/>
    <cellStyle name="標準 2 5" xfId="7" xr:uid="{00000000-0005-0000-0000-000009000000}"/>
    <cellStyle name="標準 3" xfId="4" xr:uid="{00000000-0005-0000-0000-00000A000000}"/>
    <cellStyle name="標準 4 3" xfId="14" xr:uid="{00000000-0005-0000-0000-00000B000000}"/>
    <cellStyle name="標準 4 4" xfId="1" xr:uid="{00000000-0005-0000-0000-00000C000000}"/>
    <cellStyle name="標準 5 2" xfId="9" xr:uid="{00000000-0005-0000-0000-00000D000000}"/>
    <cellStyle name="標準 5 2 2" xfId="10" xr:uid="{00000000-0005-0000-0000-00000E000000}"/>
    <cellStyle name="標準 9" xfId="12" xr:uid="{00000000-0005-0000-0000-00000F000000}"/>
  </cellStyles>
  <dxfs count="501">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ont>
        <color auto="1"/>
      </font>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S$11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H$26" lockText="1" noThreeD="1"/>
</file>

<file path=xl/ctrlProps/ctrlProp3.xml><?xml version="1.0" encoding="utf-8"?>
<formControlPr xmlns="http://schemas.microsoft.com/office/spreadsheetml/2009/9/main" objectType="CheckBox" fmlaLink="$H$27"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5" lockText="1" noThreeD="1"/>
</file>

<file path=xl/ctrlProps/ctrlProp9.xml><?xml version="1.0" encoding="utf-8"?>
<formControlPr xmlns="http://schemas.microsoft.com/office/spreadsheetml/2009/9/main" objectType="CheckBox" fmlaLink="$H$38" lockText="1" noThreeD="1"/>
</file>

<file path=xl/drawings/drawing1.xml><?xml version="1.0" encoding="utf-8"?>
<xdr:wsDr xmlns:xdr="http://schemas.openxmlformats.org/drawingml/2006/spreadsheetDrawing" xmlns:a="http://schemas.openxmlformats.org/drawingml/2006/main">
  <xdr:twoCellAnchor>
    <xdr:from>
      <xdr:col>9</xdr:col>
      <xdr:colOff>2809875</xdr:colOff>
      <xdr:row>111</xdr:row>
      <xdr:rowOff>200024</xdr:rowOff>
    </xdr:from>
    <xdr:to>
      <xdr:col>10</xdr:col>
      <xdr:colOff>180975</xdr:colOff>
      <xdr:row>135</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201275" y="7467599"/>
          <a:ext cx="2162175" cy="56673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1666875</xdr:colOff>
      <xdr:row>48</xdr:row>
      <xdr:rowOff>123825</xdr:rowOff>
    </xdr:from>
    <xdr:to>
      <xdr:col>11</xdr:col>
      <xdr:colOff>598170</xdr:colOff>
      <xdr:row>53</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058275" y="26431875"/>
          <a:ext cx="4055745" cy="11715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990600</xdr:colOff>
      <xdr:row>15</xdr:row>
      <xdr:rowOff>165100</xdr:rowOff>
    </xdr:from>
    <xdr:to>
      <xdr:col>9</xdr:col>
      <xdr:colOff>4622800</xdr:colOff>
      <xdr:row>17</xdr:row>
      <xdr:rowOff>165100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8375650" y="36195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twoCellAnchor>
    <xdr:from>
      <xdr:col>9</xdr:col>
      <xdr:colOff>1666875</xdr:colOff>
      <xdr:row>44</xdr:row>
      <xdr:rowOff>57150</xdr:rowOff>
    </xdr:from>
    <xdr:to>
      <xdr:col>9</xdr:col>
      <xdr:colOff>4194175</xdr:colOff>
      <xdr:row>45</xdr:row>
      <xdr:rowOff>146050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9039225" y="10753725"/>
          <a:ext cx="2527300" cy="327025"/>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xdr:colOff>
          <xdr:row>22</xdr:row>
          <xdr:rowOff>0</xdr:rowOff>
        </xdr:from>
        <xdr:to>
          <xdr:col>2</xdr:col>
          <xdr:colOff>120650</xdr:colOff>
          <xdr:row>23</xdr:row>
          <xdr:rowOff>31750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24</xdr:row>
          <xdr:rowOff>215900</xdr:rowOff>
        </xdr:from>
        <xdr:to>
          <xdr:col>2</xdr:col>
          <xdr:colOff>120650</xdr:colOff>
          <xdr:row>25</xdr:row>
          <xdr:rowOff>254000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26</xdr:row>
          <xdr:rowOff>38100</xdr:rowOff>
        </xdr:from>
        <xdr:to>
          <xdr:col>2</xdr:col>
          <xdr:colOff>120650</xdr:colOff>
          <xdr:row>26</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26</xdr:row>
          <xdr:rowOff>330200</xdr:rowOff>
        </xdr:from>
        <xdr:to>
          <xdr:col>2</xdr:col>
          <xdr:colOff>120650</xdr:colOff>
          <xdr:row>27</xdr:row>
          <xdr:rowOff>254000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27</xdr:row>
          <xdr:rowOff>330200</xdr:rowOff>
        </xdr:from>
        <xdr:to>
          <xdr:col>2</xdr:col>
          <xdr:colOff>120650</xdr:colOff>
          <xdr:row>28</xdr:row>
          <xdr:rowOff>254000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28</xdr:row>
          <xdr:rowOff>330200</xdr:rowOff>
        </xdr:from>
        <xdr:to>
          <xdr:col>2</xdr:col>
          <xdr:colOff>120650</xdr:colOff>
          <xdr:row>29</xdr:row>
          <xdr:rowOff>254000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29</xdr:row>
          <xdr:rowOff>330200</xdr:rowOff>
        </xdr:from>
        <xdr:to>
          <xdr:col>2</xdr:col>
          <xdr:colOff>120650</xdr:colOff>
          <xdr:row>30</xdr:row>
          <xdr:rowOff>254000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30</xdr:row>
          <xdr:rowOff>330200</xdr:rowOff>
        </xdr:from>
        <xdr:to>
          <xdr:col>2</xdr:col>
          <xdr:colOff>127000</xdr:colOff>
          <xdr:row>31</xdr:row>
          <xdr:rowOff>254000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198120</xdr:colOff>
      <xdr:row>21</xdr:row>
      <xdr:rowOff>45720</xdr:rowOff>
    </xdr:from>
    <xdr:to>
      <xdr:col>8</xdr:col>
      <xdr:colOff>441960</xdr:colOff>
      <xdr:row>38</xdr:row>
      <xdr:rowOff>22860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446520" y="4206240"/>
          <a:ext cx="243840" cy="5257800"/>
        </a:xfrm>
        <a:prstGeom prst="rightBrace">
          <a:avLst>
            <a:gd name="adj1" fmla="val 8333"/>
            <a:gd name="adj2" fmla="val 633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571500</xdr:colOff>
      <xdr:row>21</xdr:row>
      <xdr:rowOff>45720</xdr:rowOff>
    </xdr:from>
    <xdr:to>
      <xdr:col>12</xdr:col>
      <xdr:colOff>41910</xdr:colOff>
      <xdr:row>25</xdr:row>
      <xdr:rowOff>0</xdr:rowOff>
    </xdr:to>
    <xdr:sp macro="" textlink="">
      <xdr:nvSpPr>
        <xdr:cNvPr id="3" name="角丸四角形 11">
          <a:extLst>
            <a:ext uri="{FF2B5EF4-FFF2-40B4-BE49-F238E27FC236}">
              <a16:creationId xmlns:a16="http://schemas.microsoft.com/office/drawing/2014/main" id="{00000000-0008-0000-0100-000003000000}"/>
            </a:ext>
          </a:extLst>
        </xdr:cNvPr>
        <xdr:cNvSpPr/>
      </xdr:nvSpPr>
      <xdr:spPr>
        <a:xfrm>
          <a:off x="6819900" y="4206240"/>
          <a:ext cx="2152650" cy="5486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内容を確認し、</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チェックを付けること</a:t>
          </a:r>
        </a:p>
      </xdr:txBody>
    </xdr:sp>
    <xdr:clientData/>
  </xdr:twoCellAnchor>
  <mc:AlternateContent xmlns:mc="http://schemas.openxmlformats.org/markup-compatibility/2006">
    <mc:Choice xmlns:a14="http://schemas.microsoft.com/office/drawing/2010/main" Requires="a14">
      <xdr:twoCellAnchor editAs="oneCell">
        <xdr:from>
          <xdr:col>1</xdr:col>
          <xdr:colOff>6350</xdr:colOff>
          <xdr:row>36</xdr:row>
          <xdr:rowOff>38100</xdr:rowOff>
        </xdr:from>
        <xdr:to>
          <xdr:col>2</xdr:col>
          <xdr:colOff>127000</xdr:colOff>
          <xdr:row>36</xdr:row>
          <xdr:rowOff>304800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31</xdr:row>
          <xdr:rowOff>469900</xdr:rowOff>
        </xdr:from>
        <xdr:to>
          <xdr:col>2</xdr:col>
          <xdr:colOff>241300</xdr:colOff>
          <xdr:row>32</xdr:row>
          <xdr:rowOff>222250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36</xdr:row>
          <xdr:rowOff>311150</xdr:rowOff>
        </xdr:from>
        <xdr:to>
          <xdr:col>2</xdr:col>
          <xdr:colOff>241300</xdr:colOff>
          <xdr:row>37</xdr:row>
          <xdr:rowOff>215900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32</xdr:row>
          <xdr:rowOff>482600</xdr:rowOff>
        </xdr:from>
        <xdr:to>
          <xdr:col>2</xdr:col>
          <xdr:colOff>254000</xdr:colOff>
          <xdr:row>33</xdr:row>
          <xdr:rowOff>228600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34</xdr:row>
          <xdr:rowOff>469900</xdr:rowOff>
        </xdr:from>
        <xdr:to>
          <xdr:col>2</xdr:col>
          <xdr:colOff>241300</xdr:colOff>
          <xdr:row>35</xdr:row>
          <xdr:rowOff>222250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34</xdr:row>
          <xdr:rowOff>0</xdr:rowOff>
        </xdr:from>
        <xdr:to>
          <xdr:col>2</xdr:col>
          <xdr:colOff>241300</xdr:colOff>
          <xdr:row>34</xdr:row>
          <xdr:rowOff>234950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117</xdr:row>
          <xdr:rowOff>215900</xdr:rowOff>
        </xdr:from>
        <xdr:to>
          <xdr:col>3</xdr:col>
          <xdr:colOff>63500</xdr:colOff>
          <xdr:row>119</xdr:row>
          <xdr:rowOff>25400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117</xdr:row>
          <xdr:rowOff>215900</xdr:rowOff>
        </xdr:from>
        <xdr:to>
          <xdr:col>12</xdr:col>
          <xdr:colOff>63500</xdr:colOff>
          <xdr:row>119</xdr:row>
          <xdr:rowOff>25400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1346200</xdr:colOff>
      <xdr:row>13</xdr:row>
      <xdr:rowOff>184150</xdr:rowOff>
    </xdr:from>
    <xdr:to>
      <xdr:col>15</xdr:col>
      <xdr:colOff>1339850</xdr:colOff>
      <xdr:row>15</xdr:row>
      <xdr:rowOff>19050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772400" y="25082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1397000</xdr:colOff>
      <xdr:row>13</xdr:row>
      <xdr:rowOff>190500</xdr:rowOff>
    </xdr:from>
    <xdr:to>
      <xdr:col>20</xdr:col>
      <xdr:colOff>527050</xdr:colOff>
      <xdr:row>15</xdr:row>
      <xdr:rowOff>25400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0363200" y="25146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1390650</xdr:colOff>
      <xdr:row>21</xdr:row>
      <xdr:rowOff>171450</xdr:rowOff>
    </xdr:from>
    <xdr:to>
      <xdr:col>21</xdr:col>
      <xdr:colOff>441960</xdr:colOff>
      <xdr:row>23</xdr:row>
      <xdr:rowOff>12700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0298430" y="5078730"/>
          <a:ext cx="3143250" cy="30607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12</xdr:col>
      <xdr:colOff>784860</xdr:colOff>
      <xdr:row>21</xdr:row>
      <xdr:rowOff>165100</xdr:rowOff>
    </xdr:from>
    <xdr:to>
      <xdr:col>15</xdr:col>
      <xdr:colOff>1333500</xdr:colOff>
      <xdr:row>23</xdr:row>
      <xdr:rowOff>6350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162800" y="5072380"/>
          <a:ext cx="3078480" cy="30607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12</xdr:col>
      <xdr:colOff>1047750</xdr:colOff>
      <xdr:row>65</xdr:row>
      <xdr:rowOff>215900</xdr:rowOff>
    </xdr:from>
    <xdr:to>
      <xdr:col>15</xdr:col>
      <xdr:colOff>1041400</xdr:colOff>
      <xdr:row>67</xdr:row>
      <xdr:rowOff>50800</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7473950" y="144462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1098550</xdr:colOff>
      <xdr:row>65</xdr:row>
      <xdr:rowOff>222250</xdr:rowOff>
    </xdr:from>
    <xdr:to>
      <xdr:col>20</xdr:col>
      <xdr:colOff>228600</xdr:colOff>
      <xdr:row>67</xdr:row>
      <xdr:rowOff>57150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0064750" y="144526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1092200</xdr:colOff>
      <xdr:row>73</xdr:row>
      <xdr:rowOff>203200</xdr:rowOff>
    </xdr:from>
    <xdr:to>
      <xdr:col>21</xdr:col>
      <xdr:colOff>68580</xdr:colOff>
      <xdr:row>75</xdr:row>
      <xdr:rowOff>44450</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9999980" y="17310100"/>
          <a:ext cx="3068320" cy="30607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12</xdr:col>
      <xdr:colOff>464820</xdr:colOff>
      <xdr:row>73</xdr:row>
      <xdr:rowOff>196850</xdr:rowOff>
    </xdr:from>
    <xdr:to>
      <xdr:col>15</xdr:col>
      <xdr:colOff>1035050</xdr:colOff>
      <xdr:row>75</xdr:row>
      <xdr:rowOff>38100</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6842760" y="17303750"/>
          <a:ext cx="3100070" cy="30607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14</xdr:col>
      <xdr:colOff>158115</xdr:colOff>
      <xdr:row>143</xdr:row>
      <xdr:rowOff>140971</xdr:rowOff>
    </xdr:from>
    <xdr:to>
      <xdr:col>16</xdr:col>
      <xdr:colOff>104775</xdr:colOff>
      <xdr:row>147</xdr:row>
      <xdr:rowOff>0</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825865" y="33783271"/>
          <a:ext cx="2156460" cy="79247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見積書内訳書の</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助成対象経費</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の金額を入力すること。</a:t>
          </a:r>
        </a:p>
      </xdr:txBody>
    </xdr:sp>
    <xdr:clientData/>
  </xdr:twoCellAnchor>
  <xdr:twoCellAnchor>
    <xdr:from>
      <xdr:col>13</xdr:col>
      <xdr:colOff>104775</xdr:colOff>
      <xdr:row>142</xdr:row>
      <xdr:rowOff>219075</xdr:rowOff>
    </xdr:from>
    <xdr:to>
      <xdr:col>14</xdr:col>
      <xdr:colOff>57150</xdr:colOff>
      <xdr:row>150</xdr:row>
      <xdr:rowOff>57150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448675" y="33632775"/>
          <a:ext cx="276225" cy="1704975"/>
        </a:xfrm>
        <a:prstGeom prst="rightBrace">
          <a:avLst>
            <a:gd name="adj1" fmla="val 8333"/>
            <a:gd name="adj2" fmla="val 3294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6350</xdr:colOff>
          <xdr:row>48</xdr:row>
          <xdr:rowOff>38100</xdr:rowOff>
        </xdr:from>
        <xdr:to>
          <xdr:col>13</xdr:col>
          <xdr:colOff>6350</xdr:colOff>
          <xdr:row>49</xdr:row>
          <xdr:rowOff>107950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7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twoCellAnchor>
    <xdr:from>
      <xdr:col>9</xdr:col>
      <xdr:colOff>717550</xdr:colOff>
      <xdr:row>26</xdr:row>
      <xdr:rowOff>114300</xdr:rowOff>
    </xdr:from>
    <xdr:to>
      <xdr:col>9</xdr:col>
      <xdr:colOff>4349750</xdr:colOff>
      <xdr:row>28</xdr:row>
      <xdr:rowOff>114300</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8102600" y="61214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1155700</xdr:colOff>
      <xdr:row>13</xdr:row>
      <xdr:rowOff>171450</xdr:rowOff>
    </xdr:from>
    <xdr:to>
      <xdr:col>15</xdr:col>
      <xdr:colOff>1149350</xdr:colOff>
      <xdr:row>15</xdr:row>
      <xdr:rowOff>6350</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a:xfrm>
          <a:off x="7581900" y="24955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1206500</xdr:colOff>
      <xdr:row>13</xdr:row>
      <xdr:rowOff>177800</xdr:rowOff>
    </xdr:from>
    <xdr:to>
      <xdr:col>20</xdr:col>
      <xdr:colOff>336550</xdr:colOff>
      <xdr:row>15</xdr:row>
      <xdr:rowOff>12700</xdr:rowOff>
    </xdr:to>
    <xdr:sp macro="" textlink="">
      <xdr:nvSpPr>
        <xdr:cNvPr id="3" name="四角形吹き出し 2">
          <a:extLst>
            <a:ext uri="{FF2B5EF4-FFF2-40B4-BE49-F238E27FC236}">
              <a16:creationId xmlns:a16="http://schemas.microsoft.com/office/drawing/2014/main" id="{00000000-0008-0000-0D00-000003000000}"/>
            </a:ext>
          </a:extLst>
        </xdr:cNvPr>
        <xdr:cNvSpPr/>
      </xdr:nvSpPr>
      <xdr:spPr>
        <a:xfrm>
          <a:off x="10172700" y="25019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1200150</xdr:colOff>
      <xdr:row>21</xdr:row>
      <xdr:rowOff>158750</xdr:rowOff>
    </xdr:from>
    <xdr:to>
      <xdr:col>21</xdr:col>
      <xdr:colOff>175260</xdr:colOff>
      <xdr:row>23</xdr:row>
      <xdr:rowOff>0</xdr:rowOff>
    </xdr:to>
    <xdr:sp macro="" textlink="">
      <xdr:nvSpPr>
        <xdr:cNvPr id="4" name="四角形吹き出し 3">
          <a:extLst>
            <a:ext uri="{FF2B5EF4-FFF2-40B4-BE49-F238E27FC236}">
              <a16:creationId xmlns:a16="http://schemas.microsoft.com/office/drawing/2014/main" id="{00000000-0008-0000-0D00-000004000000}"/>
            </a:ext>
          </a:extLst>
        </xdr:cNvPr>
        <xdr:cNvSpPr/>
      </xdr:nvSpPr>
      <xdr:spPr>
        <a:xfrm>
          <a:off x="10107930" y="5066030"/>
          <a:ext cx="3067050" cy="30607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12</xdr:col>
      <xdr:colOff>640080</xdr:colOff>
      <xdr:row>21</xdr:row>
      <xdr:rowOff>152400</xdr:rowOff>
    </xdr:from>
    <xdr:to>
      <xdr:col>15</xdr:col>
      <xdr:colOff>1143000</xdr:colOff>
      <xdr:row>22</xdr:row>
      <xdr:rowOff>228600</xdr:rowOff>
    </xdr:to>
    <xdr:sp macro="" textlink="">
      <xdr:nvSpPr>
        <xdr:cNvPr id="5" name="四角形吹き出し 4">
          <a:extLst>
            <a:ext uri="{FF2B5EF4-FFF2-40B4-BE49-F238E27FC236}">
              <a16:creationId xmlns:a16="http://schemas.microsoft.com/office/drawing/2014/main" id="{00000000-0008-0000-0D00-000005000000}"/>
            </a:ext>
          </a:extLst>
        </xdr:cNvPr>
        <xdr:cNvSpPr/>
      </xdr:nvSpPr>
      <xdr:spPr>
        <a:xfrm>
          <a:off x="7018020" y="5059680"/>
          <a:ext cx="303276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12</xdr:col>
      <xdr:colOff>1263650</xdr:colOff>
      <xdr:row>65</xdr:row>
      <xdr:rowOff>165100</xdr:rowOff>
    </xdr:from>
    <xdr:to>
      <xdr:col>15</xdr:col>
      <xdr:colOff>1257300</xdr:colOff>
      <xdr:row>67</xdr:row>
      <xdr:rowOff>0</xdr:rowOff>
    </xdr:to>
    <xdr:sp macro="" textlink="">
      <xdr:nvSpPr>
        <xdr:cNvPr id="6" name="四角形吹き出し 5">
          <a:extLst>
            <a:ext uri="{FF2B5EF4-FFF2-40B4-BE49-F238E27FC236}">
              <a16:creationId xmlns:a16="http://schemas.microsoft.com/office/drawing/2014/main" id="{00000000-0008-0000-0D00-000006000000}"/>
            </a:ext>
          </a:extLst>
        </xdr:cNvPr>
        <xdr:cNvSpPr/>
      </xdr:nvSpPr>
      <xdr:spPr>
        <a:xfrm>
          <a:off x="7689850" y="143954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1314450</xdr:colOff>
      <xdr:row>65</xdr:row>
      <xdr:rowOff>171450</xdr:rowOff>
    </xdr:from>
    <xdr:to>
      <xdr:col>20</xdr:col>
      <xdr:colOff>444500</xdr:colOff>
      <xdr:row>67</xdr:row>
      <xdr:rowOff>6350</xdr:rowOff>
    </xdr:to>
    <xdr:sp macro="" textlink="">
      <xdr:nvSpPr>
        <xdr:cNvPr id="7" name="四角形吹き出し 6">
          <a:extLst>
            <a:ext uri="{FF2B5EF4-FFF2-40B4-BE49-F238E27FC236}">
              <a16:creationId xmlns:a16="http://schemas.microsoft.com/office/drawing/2014/main" id="{00000000-0008-0000-0D00-000007000000}"/>
            </a:ext>
          </a:extLst>
        </xdr:cNvPr>
        <xdr:cNvSpPr/>
      </xdr:nvSpPr>
      <xdr:spPr>
        <a:xfrm>
          <a:off x="10280650" y="144018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1308100</xdr:colOff>
      <xdr:row>73</xdr:row>
      <xdr:rowOff>152400</xdr:rowOff>
    </xdr:from>
    <xdr:to>
      <xdr:col>21</xdr:col>
      <xdr:colOff>274320</xdr:colOff>
      <xdr:row>74</xdr:row>
      <xdr:rowOff>228600</xdr:rowOff>
    </xdr:to>
    <xdr:sp macro="" textlink="">
      <xdr:nvSpPr>
        <xdr:cNvPr id="8" name="四角形吹き出し 7">
          <a:extLst>
            <a:ext uri="{FF2B5EF4-FFF2-40B4-BE49-F238E27FC236}">
              <a16:creationId xmlns:a16="http://schemas.microsoft.com/office/drawing/2014/main" id="{00000000-0008-0000-0D00-000008000000}"/>
            </a:ext>
          </a:extLst>
        </xdr:cNvPr>
        <xdr:cNvSpPr/>
      </xdr:nvSpPr>
      <xdr:spPr>
        <a:xfrm>
          <a:off x="10215880" y="17259300"/>
          <a:ext cx="305816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twoCellAnchor>
    <xdr:from>
      <xdr:col>12</xdr:col>
      <xdr:colOff>685800</xdr:colOff>
      <xdr:row>73</xdr:row>
      <xdr:rowOff>146050</xdr:rowOff>
    </xdr:from>
    <xdr:to>
      <xdr:col>15</xdr:col>
      <xdr:colOff>1250950</xdr:colOff>
      <xdr:row>74</xdr:row>
      <xdr:rowOff>222250</xdr:rowOff>
    </xdr:to>
    <xdr:sp macro="" textlink="">
      <xdr:nvSpPr>
        <xdr:cNvPr id="9" name="四角形吹き出し 8">
          <a:extLst>
            <a:ext uri="{FF2B5EF4-FFF2-40B4-BE49-F238E27FC236}">
              <a16:creationId xmlns:a16="http://schemas.microsoft.com/office/drawing/2014/main" id="{00000000-0008-0000-0D00-000009000000}"/>
            </a:ext>
          </a:extLst>
        </xdr:cNvPr>
        <xdr:cNvSpPr/>
      </xdr:nvSpPr>
      <xdr:spPr>
        <a:xfrm>
          <a:off x="7063740" y="17252950"/>
          <a:ext cx="309499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単位の「基」や「口」は自動で表示されます。</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63"/>
  <sheetViews>
    <sheetView showGridLines="0" tabSelected="1" view="pageBreakPreview" zoomScaleNormal="100" zoomScaleSheetLayoutView="100" workbookViewId="0">
      <selection activeCell="M2" sqref="M2"/>
    </sheetView>
  </sheetViews>
  <sheetFormatPr defaultColWidth="9" defaultRowHeight="18"/>
  <cols>
    <col min="1" max="2" width="3.5" style="1" customWidth="1"/>
    <col min="3" max="3" width="6" style="1" customWidth="1"/>
    <col min="4" max="4" width="62.6640625" style="1" customWidth="1"/>
    <col min="5" max="5" width="4.1640625" style="1" customWidth="1"/>
    <col min="6" max="6" width="3.6640625" style="1" customWidth="1"/>
    <col min="7" max="8" width="3.5" style="1" customWidth="1"/>
    <col min="9" max="9" width="6" style="1" customWidth="1"/>
    <col min="10" max="10" width="62.6640625" style="1" customWidth="1"/>
    <col min="11" max="11" width="4.1640625" style="1" customWidth="1"/>
    <col min="12" max="16384" width="9" style="1"/>
  </cols>
  <sheetData>
    <row r="1" spans="1:11">
      <c r="A1" s="3" t="s">
        <v>237</v>
      </c>
      <c r="B1" s="3"/>
      <c r="C1" s="3"/>
      <c r="G1" s="3" t="s">
        <v>237</v>
      </c>
      <c r="H1" s="3"/>
      <c r="I1" s="3"/>
      <c r="J1" s="3"/>
      <c r="K1" s="3"/>
    </row>
    <row r="2" spans="1:11">
      <c r="A2" s="3" t="s">
        <v>53</v>
      </c>
      <c r="B2" s="3"/>
      <c r="C2" s="3"/>
      <c r="G2" s="3" t="s">
        <v>53</v>
      </c>
      <c r="H2" s="3"/>
      <c r="I2" s="3"/>
      <c r="J2" s="3"/>
      <c r="K2" s="3"/>
    </row>
    <row r="3" spans="1:11">
      <c r="A3" s="3"/>
      <c r="B3" s="3"/>
      <c r="C3" s="3"/>
      <c r="G3" s="3"/>
      <c r="H3" s="3"/>
      <c r="I3" s="3"/>
      <c r="J3" s="3"/>
      <c r="K3" s="3"/>
    </row>
    <row r="4" spans="1:11">
      <c r="A4" s="3"/>
      <c r="B4" s="3" t="s">
        <v>35</v>
      </c>
      <c r="C4" s="3"/>
      <c r="G4" s="3"/>
      <c r="H4" s="3" t="s">
        <v>35</v>
      </c>
      <c r="I4" s="3"/>
      <c r="J4" s="3"/>
      <c r="K4" s="3"/>
    </row>
    <row r="5" spans="1:11">
      <c r="A5" s="3"/>
      <c r="B5" s="3" t="s">
        <v>36</v>
      </c>
      <c r="C5" s="3"/>
      <c r="G5" s="3"/>
      <c r="H5" s="3" t="s">
        <v>36</v>
      </c>
      <c r="I5" s="3"/>
      <c r="J5" s="3"/>
      <c r="K5" s="3"/>
    </row>
    <row r="6" spans="1:11">
      <c r="A6" s="3"/>
      <c r="B6" s="3"/>
      <c r="C6" s="3"/>
      <c r="G6" s="3"/>
      <c r="H6" s="3"/>
      <c r="I6" s="3"/>
      <c r="J6" s="3"/>
      <c r="K6" s="3"/>
    </row>
    <row r="7" spans="1:11">
      <c r="A7" s="3"/>
      <c r="B7" s="3" t="s">
        <v>300</v>
      </c>
      <c r="C7" s="3"/>
      <c r="G7" s="3"/>
      <c r="H7" s="3" t="s">
        <v>301</v>
      </c>
      <c r="I7" s="3"/>
      <c r="J7" s="3"/>
      <c r="K7" s="3"/>
    </row>
    <row r="8" spans="1:11">
      <c r="A8" s="3"/>
      <c r="B8" s="3" t="s">
        <v>52</v>
      </c>
      <c r="C8" s="3"/>
      <c r="G8" s="3"/>
      <c r="H8" s="3" t="s">
        <v>51</v>
      </c>
      <c r="I8" s="3"/>
      <c r="J8" s="3"/>
      <c r="K8" s="3"/>
    </row>
    <row r="9" spans="1:11">
      <c r="A9" s="3"/>
      <c r="B9" s="3"/>
      <c r="C9" s="3"/>
      <c r="G9" s="3"/>
      <c r="H9" s="3"/>
      <c r="I9" s="3"/>
      <c r="J9" s="3"/>
      <c r="K9" s="3"/>
    </row>
    <row r="10" spans="1:11" ht="18.5" thickBot="1">
      <c r="A10" s="3"/>
      <c r="B10" s="3"/>
      <c r="C10" s="3" t="s">
        <v>1</v>
      </c>
      <c r="G10" s="3"/>
      <c r="H10" s="3"/>
      <c r="I10" s="3" t="s">
        <v>1</v>
      </c>
      <c r="J10" s="3"/>
      <c r="K10" s="3"/>
    </row>
    <row r="11" spans="1:11" ht="18.5" thickBot="1">
      <c r="A11" s="3"/>
      <c r="B11" s="3"/>
      <c r="C11" s="3"/>
      <c r="D11" s="50"/>
      <c r="G11" s="3"/>
      <c r="H11" s="3"/>
      <c r="I11" s="3"/>
      <c r="J11" s="95">
        <v>45809</v>
      </c>
      <c r="K11" s="3"/>
    </row>
    <row r="12" spans="1:11">
      <c r="A12" s="3"/>
      <c r="B12" s="3"/>
      <c r="C12" s="3"/>
      <c r="D12" s="3"/>
      <c r="G12" s="3"/>
      <c r="H12" s="3"/>
      <c r="I12" s="3"/>
      <c r="J12" s="3"/>
      <c r="K12" s="3"/>
    </row>
    <row r="13" spans="1:11">
      <c r="A13" s="3"/>
      <c r="B13" s="3" t="s">
        <v>16</v>
      </c>
      <c r="C13" s="3"/>
      <c r="D13" s="3"/>
      <c r="G13" s="3"/>
      <c r="H13" s="3" t="s">
        <v>16</v>
      </c>
      <c r="I13" s="3"/>
      <c r="J13" s="3"/>
      <c r="K13" s="3"/>
    </row>
    <row r="14" spans="1:11" ht="18.5" thickBot="1">
      <c r="A14" s="3"/>
      <c r="B14" s="3"/>
      <c r="C14" s="3" t="s">
        <v>17</v>
      </c>
      <c r="D14" s="3"/>
      <c r="G14" s="3"/>
      <c r="H14" s="3"/>
      <c r="I14" s="3" t="s">
        <v>17</v>
      </c>
      <c r="J14" s="3"/>
      <c r="K14" s="3"/>
    </row>
    <row r="15" spans="1:11" ht="18.5" thickBot="1">
      <c r="A15" s="3"/>
      <c r="B15" s="3"/>
      <c r="C15" s="3"/>
      <c r="D15" s="91"/>
      <c r="G15" s="3"/>
      <c r="H15" s="3"/>
      <c r="I15" s="3"/>
      <c r="J15" s="96" t="s">
        <v>358</v>
      </c>
      <c r="K15" s="3"/>
    </row>
    <row r="16" spans="1:11">
      <c r="A16" s="3"/>
      <c r="B16" s="3"/>
      <c r="C16" s="3"/>
      <c r="D16" s="3"/>
      <c r="G16" s="3"/>
      <c r="H16" s="3"/>
      <c r="I16" s="3"/>
      <c r="J16" s="3"/>
      <c r="K16" s="3"/>
    </row>
    <row r="17" spans="1:11" ht="18.5" thickBot="1">
      <c r="A17" s="3"/>
      <c r="B17" s="3"/>
      <c r="C17" s="3" t="s">
        <v>18</v>
      </c>
      <c r="D17" s="3"/>
      <c r="G17" s="3"/>
      <c r="H17" s="3"/>
      <c r="I17" s="3" t="s">
        <v>18</v>
      </c>
      <c r="J17" s="3"/>
      <c r="K17" s="3"/>
    </row>
    <row r="18" spans="1:11" ht="18.5" thickBot="1">
      <c r="A18" s="3"/>
      <c r="B18" s="3"/>
      <c r="C18" s="3" t="s">
        <v>251</v>
      </c>
      <c r="D18" s="49"/>
      <c r="G18" s="3"/>
      <c r="H18" s="3"/>
      <c r="I18" s="3"/>
      <c r="J18" s="7" t="s">
        <v>253</v>
      </c>
      <c r="K18" s="3"/>
    </row>
    <row r="19" spans="1:11">
      <c r="A19" s="3"/>
      <c r="B19" s="3"/>
      <c r="C19" s="3"/>
      <c r="D19" s="3"/>
      <c r="G19" s="3"/>
      <c r="H19" s="3"/>
      <c r="I19" s="3"/>
      <c r="J19" s="3"/>
      <c r="K19" s="3"/>
    </row>
    <row r="20" spans="1:11" ht="18.5" thickBot="1">
      <c r="A20" s="3"/>
      <c r="B20" s="3"/>
      <c r="C20" s="3" t="s">
        <v>134</v>
      </c>
      <c r="D20" s="3"/>
      <c r="G20" s="3"/>
      <c r="H20" s="3"/>
      <c r="I20" s="3" t="s">
        <v>134</v>
      </c>
      <c r="J20" s="3"/>
      <c r="K20" s="3"/>
    </row>
    <row r="21" spans="1:11" ht="18.5" thickBot="1">
      <c r="A21" s="3"/>
      <c r="B21" s="3"/>
      <c r="C21" s="3" t="s">
        <v>340</v>
      </c>
      <c r="D21" s="119"/>
      <c r="G21" s="3"/>
      <c r="H21" s="3"/>
      <c r="I21" s="3"/>
      <c r="J21" s="7" t="s">
        <v>348</v>
      </c>
      <c r="K21" s="3"/>
    </row>
    <row r="22" spans="1:11">
      <c r="A22" s="3"/>
      <c r="B22" s="3"/>
      <c r="C22" s="3"/>
      <c r="D22" s="3"/>
      <c r="G22" s="3"/>
      <c r="H22" s="3"/>
      <c r="I22" s="3"/>
      <c r="J22" s="3"/>
      <c r="K22" s="3"/>
    </row>
    <row r="23" spans="1:11" ht="18.5" thickBot="1">
      <c r="A23" s="3"/>
      <c r="B23" s="3"/>
      <c r="C23" s="3" t="s">
        <v>252</v>
      </c>
      <c r="D23" s="3"/>
      <c r="G23" s="3"/>
      <c r="H23" s="3"/>
      <c r="I23" s="3" t="s">
        <v>252</v>
      </c>
      <c r="J23" s="3"/>
      <c r="K23" s="3"/>
    </row>
    <row r="24" spans="1:11" ht="18.5" thickBot="1">
      <c r="A24" s="3"/>
      <c r="B24" s="3"/>
      <c r="C24" s="3" t="s">
        <v>49</v>
      </c>
      <c r="D24" s="49"/>
      <c r="G24" s="3"/>
      <c r="H24" s="3"/>
      <c r="I24" s="3" t="s">
        <v>38</v>
      </c>
      <c r="J24" s="96" t="s">
        <v>151</v>
      </c>
      <c r="K24" s="3"/>
    </row>
    <row r="25" spans="1:11">
      <c r="A25" s="3"/>
      <c r="B25" s="3"/>
      <c r="C25" s="3"/>
      <c r="D25" s="3"/>
      <c r="G25" s="3"/>
      <c r="H25" s="3"/>
      <c r="I25" s="3"/>
      <c r="J25" s="3"/>
      <c r="K25" s="3"/>
    </row>
    <row r="26" spans="1:11" ht="18.5" thickBot="1">
      <c r="A26" s="3"/>
      <c r="B26" s="3"/>
      <c r="C26" s="3" t="s">
        <v>137</v>
      </c>
      <c r="D26" s="3"/>
      <c r="G26" s="3"/>
      <c r="H26" s="3"/>
      <c r="I26" s="3" t="s">
        <v>137</v>
      </c>
      <c r="J26" s="3"/>
      <c r="K26" s="3"/>
    </row>
    <row r="27" spans="1:11" ht="18.5" thickBot="1">
      <c r="A27" s="3"/>
      <c r="B27" s="3"/>
      <c r="C27" s="3" t="s">
        <v>49</v>
      </c>
      <c r="D27" s="49"/>
      <c r="G27" s="3"/>
      <c r="H27" s="3"/>
      <c r="I27" s="3" t="s">
        <v>38</v>
      </c>
      <c r="J27" s="96" t="s">
        <v>152</v>
      </c>
      <c r="K27" s="3"/>
    </row>
    <row r="28" spans="1:11">
      <c r="A28" s="3"/>
      <c r="B28" s="3"/>
      <c r="C28" s="3"/>
      <c r="D28" s="3"/>
      <c r="G28" s="3"/>
      <c r="H28" s="3"/>
      <c r="I28" s="3"/>
      <c r="J28" s="3"/>
      <c r="K28" s="3"/>
    </row>
    <row r="29" spans="1:11" ht="18.5" thickBot="1">
      <c r="A29" s="3"/>
      <c r="B29" s="3"/>
      <c r="C29" s="3" t="s">
        <v>254</v>
      </c>
      <c r="D29" s="3"/>
      <c r="G29" s="3"/>
      <c r="H29" s="3"/>
      <c r="I29" s="3" t="s">
        <v>254</v>
      </c>
      <c r="J29" s="3"/>
      <c r="K29" s="3"/>
    </row>
    <row r="30" spans="1:11" ht="18.5" thickBot="1">
      <c r="A30" s="3"/>
      <c r="B30" s="3"/>
      <c r="C30" s="3" t="s">
        <v>49</v>
      </c>
      <c r="D30" s="49"/>
      <c r="G30" s="3"/>
      <c r="H30" s="3"/>
      <c r="I30" s="3" t="s">
        <v>183</v>
      </c>
      <c r="J30" s="96" t="s">
        <v>255</v>
      </c>
      <c r="K30" s="3"/>
    </row>
    <row r="31" spans="1:11">
      <c r="A31" s="3"/>
      <c r="B31" s="3"/>
      <c r="C31" s="3"/>
      <c r="D31" s="3"/>
      <c r="G31" s="3"/>
      <c r="H31" s="3"/>
      <c r="I31" s="3"/>
      <c r="J31" s="3"/>
      <c r="K31" s="3"/>
    </row>
    <row r="32" spans="1:11" ht="18.5" thickBot="1">
      <c r="A32" s="3"/>
      <c r="B32" s="3"/>
      <c r="C32" s="3" t="s">
        <v>256</v>
      </c>
      <c r="D32" s="3"/>
      <c r="G32" s="3"/>
      <c r="H32" s="3"/>
      <c r="I32" s="3" t="s">
        <v>256</v>
      </c>
      <c r="J32" s="3"/>
      <c r="K32" s="3"/>
    </row>
    <row r="33" spans="1:11" ht="18.5" thickBot="1">
      <c r="A33" s="3"/>
      <c r="B33" s="3"/>
      <c r="C33" s="3" t="s">
        <v>257</v>
      </c>
      <c r="D33" s="49"/>
      <c r="G33" s="3"/>
      <c r="H33" s="3"/>
      <c r="I33" s="3" t="s">
        <v>257</v>
      </c>
      <c r="J33" s="96" t="s">
        <v>259</v>
      </c>
      <c r="K33" s="3"/>
    </row>
    <row r="34" spans="1:11">
      <c r="A34" s="3"/>
      <c r="B34" s="3"/>
      <c r="C34" s="6" t="s">
        <v>258</v>
      </c>
      <c r="D34" s="3"/>
      <c r="G34" s="3"/>
      <c r="H34" s="3"/>
      <c r="I34" s="6" t="s">
        <v>258</v>
      </c>
      <c r="J34" s="3"/>
      <c r="K34" s="3"/>
    </row>
    <row r="35" spans="1:11">
      <c r="A35" s="3"/>
      <c r="B35" s="3"/>
      <c r="C35" s="6"/>
      <c r="D35" s="3"/>
      <c r="G35" s="3"/>
      <c r="H35" s="3"/>
      <c r="I35" s="3"/>
      <c r="J35" s="3"/>
      <c r="K35" s="3"/>
    </row>
    <row r="36" spans="1:11" ht="18.5" thickBot="1">
      <c r="A36" s="3"/>
      <c r="B36" s="3"/>
      <c r="C36" s="3" t="s">
        <v>165</v>
      </c>
      <c r="D36" s="3"/>
      <c r="G36" s="3"/>
      <c r="H36" s="3"/>
      <c r="I36" s="3" t="s">
        <v>165</v>
      </c>
      <c r="J36" s="3"/>
      <c r="K36" s="3"/>
    </row>
    <row r="37" spans="1:11" ht="18.5" thickBot="1">
      <c r="A37" s="3"/>
      <c r="B37" s="3"/>
      <c r="C37" s="3" t="s">
        <v>49</v>
      </c>
      <c r="D37" s="49"/>
      <c r="G37" s="3"/>
      <c r="H37" s="3"/>
      <c r="I37" s="3" t="s">
        <v>49</v>
      </c>
      <c r="J37" s="96" t="s">
        <v>247</v>
      </c>
      <c r="K37" s="3"/>
    </row>
    <row r="38" spans="1:11" ht="18.5" thickBot="1">
      <c r="A38" s="3"/>
      <c r="B38" s="3"/>
      <c r="C38" s="3" t="s">
        <v>50</v>
      </c>
      <c r="D38" s="49"/>
      <c r="G38" s="3"/>
      <c r="H38" s="3"/>
      <c r="I38" s="3" t="s">
        <v>50</v>
      </c>
      <c r="J38" s="96" t="s">
        <v>243</v>
      </c>
      <c r="K38" s="3"/>
    </row>
    <row r="39" spans="1:11">
      <c r="A39" s="3"/>
      <c r="B39" s="3"/>
      <c r="C39" s="3"/>
      <c r="D39" s="93"/>
      <c r="G39" s="3"/>
      <c r="H39" s="3"/>
      <c r="I39" s="3"/>
      <c r="J39" s="93"/>
      <c r="K39" s="3"/>
    </row>
    <row r="40" spans="1:11" ht="18.5" thickBot="1">
      <c r="A40" s="3"/>
      <c r="B40" s="3"/>
      <c r="C40" s="3" t="s">
        <v>260</v>
      </c>
      <c r="D40" s="3"/>
      <c r="G40" s="3"/>
      <c r="H40" s="3"/>
      <c r="I40" s="3" t="s">
        <v>166</v>
      </c>
      <c r="J40" s="3"/>
      <c r="K40" s="3"/>
    </row>
    <row r="41" spans="1:11" ht="18.5" thickBot="1">
      <c r="A41" s="3"/>
      <c r="B41" s="3"/>
      <c r="C41" s="3" t="s">
        <v>49</v>
      </c>
      <c r="D41" s="49"/>
      <c r="G41" s="3"/>
      <c r="H41" s="3"/>
      <c r="I41" s="3" t="s">
        <v>49</v>
      </c>
      <c r="J41" s="96" t="s">
        <v>245</v>
      </c>
      <c r="K41" s="3"/>
    </row>
    <row r="42" spans="1:11">
      <c r="A42" s="3"/>
      <c r="B42" s="3"/>
      <c r="C42" s="3"/>
      <c r="D42" s="3"/>
      <c r="G42" s="3"/>
      <c r="H42" s="3"/>
      <c r="I42" s="3"/>
      <c r="J42" s="3"/>
      <c r="K42" s="3"/>
    </row>
    <row r="43" spans="1:11" ht="18.5" thickBot="1">
      <c r="A43" s="3"/>
      <c r="B43" s="3"/>
      <c r="C43" s="3" t="s">
        <v>167</v>
      </c>
      <c r="D43" s="3"/>
      <c r="G43" s="3"/>
      <c r="H43" s="3"/>
      <c r="I43" s="3" t="s">
        <v>167</v>
      </c>
      <c r="J43" s="3"/>
      <c r="K43" s="3"/>
    </row>
    <row r="44" spans="1:11" ht="18.5" thickBot="1">
      <c r="A44" s="3"/>
      <c r="B44" s="3"/>
      <c r="C44" s="3"/>
      <c r="D44" s="52"/>
      <c r="G44" s="3"/>
      <c r="H44" s="3"/>
      <c r="I44" s="3"/>
      <c r="J44" s="97">
        <v>1</v>
      </c>
      <c r="K44" s="3"/>
    </row>
    <row r="45" spans="1:11">
      <c r="A45" s="3"/>
      <c r="B45" s="3"/>
      <c r="C45" s="3"/>
      <c r="D45" s="3"/>
      <c r="G45" s="3"/>
      <c r="H45" s="3"/>
      <c r="I45" s="3"/>
      <c r="J45" s="3"/>
      <c r="K45" s="3"/>
    </row>
    <row r="46" spans="1:11" ht="18.5" thickBot="1">
      <c r="A46" s="3"/>
      <c r="B46" s="3"/>
      <c r="C46" s="3" t="s">
        <v>19</v>
      </c>
      <c r="D46" s="3"/>
      <c r="G46" s="3"/>
      <c r="H46" s="3"/>
      <c r="I46" s="3" t="s">
        <v>19</v>
      </c>
      <c r="J46" s="3"/>
      <c r="K46" s="3"/>
    </row>
    <row r="47" spans="1:11" ht="18.5" thickBot="1">
      <c r="A47" s="3"/>
      <c r="B47" s="3"/>
      <c r="C47" s="3"/>
      <c r="D47" s="49"/>
      <c r="G47" s="3"/>
      <c r="H47" s="3"/>
      <c r="I47" s="3"/>
      <c r="J47" s="96" t="s">
        <v>153</v>
      </c>
      <c r="K47" s="3"/>
    </row>
    <row r="48" spans="1:11">
      <c r="A48" s="3"/>
      <c r="B48" s="3"/>
      <c r="C48" s="3"/>
      <c r="D48" s="3"/>
      <c r="G48" s="3"/>
      <c r="H48" s="3"/>
      <c r="I48" s="3"/>
      <c r="J48" s="3"/>
      <c r="K48" s="3"/>
    </row>
    <row r="49" spans="1:11" ht="18.5" thickBot="1">
      <c r="A49" s="3"/>
      <c r="B49" s="3"/>
      <c r="C49" s="3" t="s">
        <v>20</v>
      </c>
      <c r="D49" s="3"/>
      <c r="G49" s="3"/>
      <c r="H49" s="3"/>
      <c r="I49" s="3" t="s">
        <v>20</v>
      </c>
      <c r="J49" s="3"/>
      <c r="K49" s="3"/>
    </row>
    <row r="50" spans="1:11" ht="18.5" thickBot="1">
      <c r="A50" s="3"/>
      <c r="B50" s="3"/>
      <c r="C50" s="3"/>
      <c r="D50" s="51"/>
      <c r="G50" s="3"/>
      <c r="H50" s="3"/>
      <c r="I50" s="3"/>
      <c r="J50" s="95">
        <v>45839</v>
      </c>
      <c r="K50" s="3"/>
    </row>
    <row r="51" spans="1:11">
      <c r="A51" s="3"/>
      <c r="B51" s="3"/>
      <c r="C51" s="3"/>
      <c r="D51" s="3"/>
      <c r="G51" s="3"/>
      <c r="H51" s="3"/>
      <c r="I51" s="3"/>
      <c r="J51" s="3"/>
      <c r="K51" s="3"/>
    </row>
    <row r="52" spans="1:11" ht="18.5" thickBot="1">
      <c r="A52" s="3"/>
      <c r="B52" s="3"/>
      <c r="C52" s="3" t="s">
        <v>21</v>
      </c>
      <c r="D52" s="3"/>
      <c r="G52" s="3"/>
      <c r="H52" s="3"/>
      <c r="I52" s="3" t="s">
        <v>21</v>
      </c>
      <c r="J52" s="3"/>
      <c r="K52" s="3"/>
    </row>
    <row r="53" spans="1:11" ht="18.5" thickBot="1">
      <c r="A53" s="3"/>
      <c r="B53" s="3"/>
      <c r="C53" s="3"/>
      <c r="D53" s="120"/>
      <c r="G53" s="3"/>
      <c r="H53" s="3"/>
      <c r="I53" s="3"/>
      <c r="J53" s="95">
        <v>46053</v>
      </c>
      <c r="K53" s="3"/>
    </row>
    <row r="54" spans="1:11">
      <c r="A54" s="3"/>
      <c r="B54" s="3"/>
      <c r="C54" s="3"/>
      <c r="D54" s="3"/>
      <c r="G54" s="3"/>
      <c r="H54" s="3"/>
      <c r="I54" s="3"/>
      <c r="J54" s="3"/>
      <c r="K54" s="3"/>
    </row>
    <row r="55" spans="1:11">
      <c r="A55" s="3"/>
      <c r="B55" s="3" t="s">
        <v>22</v>
      </c>
      <c r="C55" s="3"/>
      <c r="D55" s="3"/>
      <c r="G55" s="3"/>
      <c r="H55" s="3" t="s">
        <v>22</v>
      </c>
      <c r="I55" s="3"/>
      <c r="J55" s="3"/>
      <c r="K55" s="3"/>
    </row>
    <row r="56" spans="1:11" ht="18.5" thickBot="1">
      <c r="A56" s="3"/>
      <c r="B56" s="3"/>
      <c r="C56" s="3" t="s">
        <v>349</v>
      </c>
      <c r="D56" s="3"/>
      <c r="G56" s="3"/>
      <c r="H56" s="3"/>
      <c r="I56" s="3" t="s">
        <v>349</v>
      </c>
      <c r="J56" s="3"/>
      <c r="K56" s="3"/>
    </row>
    <row r="57" spans="1:11" ht="18.5" thickBot="1">
      <c r="A57" s="3"/>
      <c r="B57" s="3"/>
      <c r="C57" s="3" t="s">
        <v>184</v>
      </c>
      <c r="D57" s="49"/>
      <c r="G57" s="3"/>
      <c r="H57" s="3"/>
      <c r="I57" s="3" t="s">
        <v>184</v>
      </c>
      <c r="J57" s="96" t="s">
        <v>244</v>
      </c>
      <c r="K57" s="3"/>
    </row>
    <row r="58" spans="1:11">
      <c r="A58" s="3"/>
      <c r="B58" s="3"/>
      <c r="C58" s="3"/>
      <c r="D58" s="3"/>
      <c r="G58" s="3"/>
      <c r="H58" s="3"/>
      <c r="I58" s="3"/>
      <c r="J58" s="98"/>
      <c r="K58" s="3"/>
    </row>
    <row r="59" spans="1:11" ht="18.5" thickBot="1">
      <c r="A59" s="3"/>
      <c r="B59" s="3"/>
      <c r="C59" s="3" t="s">
        <v>350</v>
      </c>
      <c r="D59" s="3"/>
      <c r="G59" s="3"/>
      <c r="H59" s="3"/>
      <c r="I59" s="3" t="s">
        <v>350</v>
      </c>
      <c r="J59" s="3"/>
      <c r="K59" s="3"/>
    </row>
    <row r="60" spans="1:11" ht="18.5" thickBot="1">
      <c r="A60" s="3"/>
      <c r="B60" s="3"/>
      <c r="C60" s="3"/>
      <c r="D60" s="49"/>
      <c r="G60" s="3"/>
      <c r="H60" s="3"/>
      <c r="I60" s="3"/>
      <c r="J60" s="96"/>
      <c r="K60" s="3"/>
    </row>
    <row r="61" spans="1:11" ht="29.5">
      <c r="A61" s="3"/>
      <c r="B61" s="3"/>
      <c r="C61" s="3"/>
      <c r="D61" s="94" t="s">
        <v>352</v>
      </c>
      <c r="G61" s="3"/>
      <c r="H61" s="3"/>
      <c r="I61" s="3"/>
      <c r="J61" s="94" t="s">
        <v>352</v>
      </c>
      <c r="K61" s="3"/>
    </row>
    <row r="62" spans="1:11">
      <c r="A62" s="3"/>
      <c r="B62" s="3"/>
      <c r="C62" s="3"/>
      <c r="D62" s="94"/>
      <c r="G62" s="3"/>
      <c r="H62" s="3"/>
      <c r="I62" s="3"/>
      <c r="J62" s="94"/>
      <c r="K62" s="3"/>
    </row>
    <row r="63" spans="1:11" ht="18.5" thickBot="1">
      <c r="A63" s="3"/>
      <c r="B63" s="3"/>
      <c r="C63" s="3" t="s">
        <v>351</v>
      </c>
      <c r="D63" s="3"/>
      <c r="G63" s="3"/>
      <c r="H63" s="3"/>
      <c r="I63" s="3" t="s">
        <v>351</v>
      </c>
      <c r="J63" s="3"/>
      <c r="K63" s="3"/>
    </row>
    <row r="64" spans="1:11" ht="18.5" thickBot="1">
      <c r="A64" s="3"/>
      <c r="B64" s="3"/>
      <c r="C64" s="3"/>
      <c r="D64" s="49"/>
      <c r="G64" s="3"/>
      <c r="H64" s="3"/>
      <c r="I64" s="3"/>
      <c r="J64" s="96" t="s">
        <v>154</v>
      </c>
      <c r="K64" s="3"/>
    </row>
    <row r="65" spans="1:11">
      <c r="A65" s="3"/>
      <c r="B65" s="3"/>
      <c r="C65" s="3"/>
      <c r="D65" s="3"/>
      <c r="G65" s="3"/>
      <c r="H65" s="3"/>
      <c r="I65" s="3"/>
      <c r="J65" s="98"/>
      <c r="K65" s="3"/>
    </row>
    <row r="66" spans="1:11">
      <c r="A66" s="3"/>
      <c r="B66" s="3" t="s">
        <v>2</v>
      </c>
      <c r="C66" s="3"/>
      <c r="D66" s="3"/>
      <c r="G66" s="3"/>
      <c r="H66" s="3" t="s">
        <v>2</v>
      </c>
      <c r="I66" s="3"/>
      <c r="J66" s="3"/>
      <c r="K66" s="3"/>
    </row>
    <row r="67" spans="1:11" ht="18.5" thickBot="1">
      <c r="A67" s="3"/>
      <c r="B67" s="3"/>
      <c r="C67" s="3" t="s">
        <v>3</v>
      </c>
      <c r="D67" s="3"/>
      <c r="G67" s="3"/>
      <c r="H67" s="3"/>
      <c r="I67" s="3" t="s">
        <v>3</v>
      </c>
      <c r="J67" s="3"/>
      <c r="K67" s="3"/>
    </row>
    <row r="68" spans="1:11" ht="18.5" thickBot="1">
      <c r="A68" s="3"/>
      <c r="B68" s="3"/>
      <c r="C68" s="3" t="s">
        <v>49</v>
      </c>
      <c r="D68" s="49"/>
      <c r="G68" s="3"/>
      <c r="H68" s="3"/>
      <c r="I68" s="3"/>
      <c r="J68" s="96" t="s">
        <v>138</v>
      </c>
      <c r="K68" s="3"/>
    </row>
    <row r="69" spans="1:11" ht="18.5" thickBot="1">
      <c r="A69" s="3"/>
      <c r="B69" s="3"/>
      <c r="C69" s="3" t="s">
        <v>155</v>
      </c>
      <c r="D69" s="58"/>
      <c r="G69" s="3"/>
      <c r="H69" s="3"/>
      <c r="I69" s="3"/>
      <c r="J69" s="96" t="s">
        <v>37</v>
      </c>
      <c r="K69" s="3" t="s">
        <v>4</v>
      </c>
    </row>
    <row r="70" spans="1:11">
      <c r="A70" s="3"/>
      <c r="B70" s="3"/>
      <c r="C70" s="3"/>
      <c r="D70" s="3"/>
      <c r="G70" s="3"/>
      <c r="H70" s="3"/>
      <c r="I70" s="3"/>
      <c r="J70" s="3"/>
      <c r="K70" s="3"/>
    </row>
    <row r="71" spans="1:11" ht="18.5" thickBot="1">
      <c r="A71" s="3"/>
      <c r="B71" s="3"/>
      <c r="C71" s="3" t="s">
        <v>5</v>
      </c>
      <c r="D71" s="3"/>
      <c r="G71" s="3"/>
      <c r="H71" s="3"/>
      <c r="I71" s="3" t="s">
        <v>5</v>
      </c>
      <c r="J71" s="3"/>
      <c r="K71" s="3"/>
    </row>
    <row r="72" spans="1:11" ht="18.5" thickBot="1">
      <c r="A72" s="3"/>
      <c r="B72" s="3"/>
      <c r="C72" s="3"/>
      <c r="D72" s="49"/>
      <c r="G72" s="3"/>
      <c r="H72" s="3"/>
      <c r="I72" s="3"/>
      <c r="J72" s="96" t="s">
        <v>139</v>
      </c>
      <c r="K72" s="3"/>
    </row>
    <row r="73" spans="1:11">
      <c r="A73" s="3"/>
      <c r="B73" s="3"/>
      <c r="C73" s="3"/>
      <c r="D73" s="3"/>
      <c r="G73" s="3"/>
      <c r="H73" s="3"/>
      <c r="I73" s="3"/>
      <c r="J73" s="3"/>
      <c r="K73" s="3"/>
    </row>
    <row r="74" spans="1:11" ht="18.5" thickBot="1">
      <c r="A74" s="3"/>
      <c r="B74" s="3"/>
      <c r="C74" s="3" t="s">
        <v>164</v>
      </c>
      <c r="D74" s="3"/>
      <c r="G74" s="3"/>
      <c r="H74" s="3"/>
      <c r="I74" s="3" t="s">
        <v>164</v>
      </c>
      <c r="J74" s="3"/>
      <c r="K74" s="3"/>
    </row>
    <row r="75" spans="1:11" ht="18.5" thickBot="1">
      <c r="A75" s="3"/>
      <c r="B75" s="3"/>
      <c r="C75" s="3"/>
      <c r="D75" s="49"/>
      <c r="G75" s="3"/>
      <c r="H75" s="3"/>
      <c r="I75" s="3"/>
      <c r="J75" s="96" t="s">
        <v>140</v>
      </c>
      <c r="K75" s="3"/>
    </row>
    <row r="76" spans="1:11">
      <c r="A76" s="3"/>
      <c r="B76" s="3"/>
      <c r="C76" s="3"/>
      <c r="D76" s="3"/>
      <c r="G76" s="3"/>
      <c r="H76" s="3"/>
      <c r="I76" s="3"/>
      <c r="J76" s="3"/>
      <c r="K76" s="3"/>
    </row>
    <row r="77" spans="1:11" ht="18.5" thickBot="1">
      <c r="A77" s="3"/>
      <c r="B77" s="3"/>
      <c r="C77" s="3" t="s">
        <v>163</v>
      </c>
      <c r="D77" s="3"/>
      <c r="G77" s="3"/>
      <c r="H77" s="3"/>
      <c r="I77" s="3" t="s">
        <v>163</v>
      </c>
      <c r="J77" s="3"/>
      <c r="K77" s="3"/>
    </row>
    <row r="78" spans="1:11" ht="18.5" thickBot="1">
      <c r="A78" s="3"/>
      <c r="B78" s="3"/>
      <c r="C78" s="3"/>
      <c r="D78" s="49"/>
      <c r="G78" s="3"/>
      <c r="H78" s="3"/>
      <c r="I78" s="3"/>
      <c r="J78" s="96" t="s">
        <v>141</v>
      </c>
      <c r="K78" s="3"/>
    </row>
    <row r="79" spans="1:11">
      <c r="A79" s="3"/>
      <c r="B79" s="3"/>
      <c r="C79" s="3"/>
      <c r="D79" s="3"/>
      <c r="G79" s="3"/>
      <c r="H79" s="3"/>
      <c r="I79" s="3"/>
      <c r="J79" s="3"/>
      <c r="K79" s="3"/>
    </row>
    <row r="80" spans="1:11" ht="18.5" thickBot="1">
      <c r="A80" s="3"/>
      <c r="B80" s="3"/>
      <c r="C80" s="3" t="s">
        <v>6</v>
      </c>
      <c r="D80" s="3"/>
      <c r="G80" s="3"/>
      <c r="H80" s="3"/>
      <c r="I80" s="3" t="s">
        <v>6</v>
      </c>
      <c r="J80" s="3"/>
      <c r="K80" s="3"/>
    </row>
    <row r="81" spans="1:11" ht="18.5" thickBot="1">
      <c r="A81" s="3"/>
      <c r="B81" s="3"/>
      <c r="C81" s="3"/>
      <c r="D81" s="49"/>
      <c r="G81" s="3"/>
      <c r="H81" s="3"/>
      <c r="I81" s="3"/>
      <c r="J81" s="96" t="s">
        <v>142</v>
      </c>
      <c r="K81" s="3"/>
    </row>
    <row r="82" spans="1:11">
      <c r="A82" s="3"/>
      <c r="B82" s="3"/>
      <c r="C82" s="3"/>
      <c r="D82" s="3"/>
      <c r="G82" s="3"/>
      <c r="H82" s="3"/>
      <c r="I82" s="3"/>
      <c r="J82" s="3"/>
      <c r="K82" s="3"/>
    </row>
    <row r="83" spans="1:11">
      <c r="A83" s="3"/>
      <c r="B83" s="3" t="s">
        <v>261</v>
      </c>
      <c r="C83" s="3"/>
      <c r="D83" s="3"/>
      <c r="G83" s="3"/>
      <c r="H83" s="3" t="s">
        <v>261</v>
      </c>
      <c r="I83" s="3"/>
      <c r="J83" s="3"/>
      <c r="K83" s="3"/>
    </row>
    <row r="84" spans="1:11" ht="18.5" thickBot="1">
      <c r="A84" s="3"/>
      <c r="B84" s="3"/>
      <c r="C84" s="3" t="s">
        <v>175</v>
      </c>
      <c r="D84" s="3"/>
      <c r="G84" s="3"/>
      <c r="H84" s="3"/>
      <c r="I84" s="3" t="s">
        <v>175</v>
      </c>
      <c r="J84" s="3"/>
      <c r="K84" s="3"/>
    </row>
    <row r="85" spans="1:11" ht="18.5" thickBot="1">
      <c r="A85" s="3"/>
      <c r="B85" s="3"/>
      <c r="C85" s="3" t="s">
        <v>49</v>
      </c>
      <c r="D85" s="119"/>
      <c r="G85" s="3"/>
      <c r="H85" s="3"/>
      <c r="I85" s="3" t="s">
        <v>49</v>
      </c>
      <c r="J85" s="96" t="s">
        <v>246</v>
      </c>
      <c r="K85" s="3"/>
    </row>
    <row r="86" spans="1:11" ht="18.5" thickBot="1">
      <c r="A86" s="3"/>
      <c r="B86" s="3"/>
      <c r="C86" s="3" t="s">
        <v>155</v>
      </c>
      <c r="D86" s="121"/>
      <c r="G86" s="3"/>
      <c r="H86" s="3"/>
      <c r="I86" s="3" t="s">
        <v>155</v>
      </c>
      <c r="J86" s="99"/>
      <c r="K86" s="3" t="s">
        <v>4</v>
      </c>
    </row>
    <row r="87" spans="1:11">
      <c r="A87" s="3"/>
      <c r="B87" s="3"/>
      <c r="C87" s="3"/>
      <c r="D87" s="3"/>
      <c r="G87" s="3"/>
      <c r="H87" s="3"/>
      <c r="I87" s="3"/>
      <c r="J87" s="3"/>
      <c r="K87" s="3"/>
    </row>
    <row r="88" spans="1:11" ht="18.5" thickBot="1">
      <c r="A88" s="3"/>
      <c r="B88" s="3"/>
      <c r="C88" s="3" t="s">
        <v>5</v>
      </c>
      <c r="D88" s="3"/>
      <c r="G88" s="3"/>
      <c r="H88" s="3"/>
      <c r="I88" s="3" t="s">
        <v>5</v>
      </c>
      <c r="J88" s="3"/>
      <c r="K88" s="3"/>
    </row>
    <row r="89" spans="1:11" ht="18.5" thickBot="1">
      <c r="A89" s="3"/>
      <c r="B89" s="3"/>
      <c r="C89" s="3"/>
      <c r="D89" s="119"/>
      <c r="G89" s="3"/>
      <c r="H89" s="3"/>
      <c r="I89" s="3"/>
      <c r="J89" s="96" t="s">
        <v>139</v>
      </c>
      <c r="K89" s="3"/>
    </row>
    <row r="90" spans="1:11">
      <c r="A90" s="3"/>
      <c r="B90" s="3"/>
      <c r="C90" s="3"/>
      <c r="D90" s="3"/>
      <c r="G90" s="3"/>
      <c r="H90" s="3"/>
      <c r="I90" s="3"/>
      <c r="J90" s="3"/>
      <c r="K90" s="3"/>
    </row>
    <row r="91" spans="1:11" ht="18.5" thickBot="1">
      <c r="A91" s="3"/>
      <c r="B91" s="3"/>
      <c r="C91" s="3" t="s">
        <v>164</v>
      </c>
      <c r="D91" s="3"/>
      <c r="G91" s="3"/>
      <c r="H91" s="3"/>
      <c r="I91" s="3" t="s">
        <v>164</v>
      </c>
      <c r="J91" s="3"/>
      <c r="K91" s="3"/>
    </row>
    <row r="92" spans="1:11" ht="18.5" thickBot="1">
      <c r="A92" s="3"/>
      <c r="B92" s="3"/>
      <c r="C92" s="3"/>
      <c r="D92" s="119"/>
      <c r="G92" s="3"/>
      <c r="H92" s="3"/>
      <c r="I92" s="3"/>
      <c r="J92" s="96" t="s">
        <v>140</v>
      </c>
      <c r="K92" s="3"/>
    </row>
    <row r="93" spans="1:11">
      <c r="A93" s="3"/>
      <c r="B93" s="3"/>
      <c r="C93" s="3"/>
      <c r="D93" s="3"/>
      <c r="G93" s="3"/>
      <c r="H93" s="3"/>
      <c r="I93" s="3"/>
      <c r="J93" s="3"/>
      <c r="K93" s="3"/>
    </row>
    <row r="94" spans="1:11" ht="18.5" thickBot="1">
      <c r="A94" s="3"/>
      <c r="B94" s="3"/>
      <c r="C94" s="3" t="s">
        <v>163</v>
      </c>
      <c r="D94" s="3"/>
      <c r="G94" s="3"/>
      <c r="H94" s="3"/>
      <c r="I94" s="3" t="s">
        <v>163</v>
      </c>
      <c r="J94" s="3"/>
      <c r="K94" s="3"/>
    </row>
    <row r="95" spans="1:11" ht="18.5" thickBot="1">
      <c r="A95" s="3"/>
      <c r="B95" s="3"/>
      <c r="C95" s="3"/>
      <c r="D95" s="119"/>
      <c r="G95" s="3"/>
      <c r="H95" s="3"/>
      <c r="I95" s="3"/>
      <c r="J95" s="96" t="s">
        <v>141</v>
      </c>
      <c r="K95" s="3"/>
    </row>
    <row r="96" spans="1:11">
      <c r="A96" s="3"/>
      <c r="B96" s="3"/>
      <c r="C96" s="3"/>
      <c r="D96" s="3"/>
      <c r="G96" s="3"/>
      <c r="H96" s="3"/>
      <c r="I96" s="3"/>
      <c r="J96" s="3"/>
      <c r="K96" s="3"/>
    </row>
    <row r="97" spans="1:11" ht="18.5" thickBot="1">
      <c r="A97" s="3"/>
      <c r="B97" s="3"/>
      <c r="C97" s="3" t="s">
        <v>6</v>
      </c>
      <c r="D97" s="3"/>
      <c r="G97" s="3"/>
      <c r="H97" s="3"/>
      <c r="I97" s="3" t="s">
        <v>6</v>
      </c>
      <c r="J97" s="3"/>
      <c r="K97" s="3"/>
    </row>
    <row r="98" spans="1:11" ht="18.5" thickBot="1">
      <c r="A98" s="3"/>
      <c r="B98" s="3"/>
      <c r="C98" s="3"/>
      <c r="D98" s="119"/>
      <c r="G98" s="3"/>
      <c r="H98" s="3"/>
      <c r="I98" s="3"/>
      <c r="J98" s="96" t="s">
        <v>142</v>
      </c>
      <c r="K98" s="3"/>
    </row>
    <row r="99" spans="1:11">
      <c r="A99" s="3"/>
      <c r="B99" s="3"/>
      <c r="C99" s="3"/>
      <c r="D99" s="3"/>
      <c r="G99" s="3"/>
      <c r="H99" s="3"/>
      <c r="I99" s="3"/>
      <c r="J99" s="3"/>
      <c r="K99" s="3"/>
    </row>
    <row r="100" spans="1:11" ht="18.5" thickBot="1">
      <c r="A100" s="3"/>
      <c r="B100" s="3"/>
      <c r="C100" s="3" t="s">
        <v>176</v>
      </c>
      <c r="D100" s="3"/>
      <c r="G100" s="3"/>
      <c r="H100" s="3"/>
      <c r="I100" s="3" t="s">
        <v>13</v>
      </c>
      <c r="J100" s="3"/>
      <c r="K100" s="3"/>
    </row>
    <row r="101" spans="1:11" ht="18.5" thickBot="1">
      <c r="A101" s="3"/>
      <c r="B101" s="3"/>
      <c r="C101" s="3"/>
      <c r="D101" s="119"/>
      <c r="G101" s="3"/>
      <c r="H101" s="3"/>
      <c r="I101" s="3"/>
      <c r="J101" s="96" t="s">
        <v>149</v>
      </c>
      <c r="K101" s="3"/>
    </row>
    <row r="102" spans="1:11">
      <c r="A102" s="3"/>
      <c r="B102" s="3"/>
      <c r="C102" s="3"/>
      <c r="D102" s="3"/>
      <c r="G102" s="3"/>
      <c r="H102" s="3"/>
      <c r="I102" s="3"/>
      <c r="J102" s="3"/>
      <c r="K102" s="3"/>
    </row>
    <row r="103" spans="1:11" ht="18.5" thickBot="1">
      <c r="A103" s="3"/>
      <c r="B103" s="3"/>
      <c r="C103" s="3" t="s">
        <v>177</v>
      </c>
      <c r="D103" s="3"/>
      <c r="G103" s="3"/>
      <c r="H103" s="3"/>
      <c r="I103" s="3" t="s">
        <v>177</v>
      </c>
      <c r="J103" s="3"/>
      <c r="K103" s="3"/>
    </row>
    <row r="104" spans="1:11" ht="18.5" thickBot="1">
      <c r="A104" s="3"/>
      <c r="B104" s="3"/>
      <c r="C104" s="3"/>
      <c r="D104" s="119"/>
      <c r="G104" s="3"/>
      <c r="H104" s="3"/>
      <c r="I104" s="3"/>
      <c r="J104" s="96" t="s">
        <v>248</v>
      </c>
      <c r="K104" s="3"/>
    </row>
    <row r="105" spans="1:11">
      <c r="A105" s="3"/>
      <c r="B105" s="3"/>
      <c r="C105" s="3"/>
      <c r="D105" s="3"/>
      <c r="G105" s="3"/>
      <c r="H105" s="3"/>
      <c r="I105" s="3"/>
      <c r="J105" s="3"/>
      <c r="K105" s="3"/>
    </row>
    <row r="106" spans="1:11" ht="18.5" thickBot="1">
      <c r="A106" s="3"/>
      <c r="B106" s="3"/>
      <c r="C106" s="3" t="s">
        <v>178</v>
      </c>
      <c r="D106" s="3"/>
      <c r="G106" s="3"/>
      <c r="H106" s="3"/>
      <c r="I106" s="3" t="s">
        <v>178</v>
      </c>
      <c r="J106" s="3"/>
      <c r="K106" s="3"/>
    </row>
    <row r="107" spans="1:11" ht="18.5" thickBot="1">
      <c r="A107" s="3"/>
      <c r="B107" s="3"/>
      <c r="C107" s="3"/>
      <c r="D107" s="119"/>
      <c r="G107" s="3"/>
      <c r="H107" s="3"/>
      <c r="I107" s="3"/>
      <c r="J107" s="96" t="s">
        <v>249</v>
      </c>
      <c r="K107" s="3"/>
    </row>
    <row r="108" spans="1:11">
      <c r="A108" s="3"/>
      <c r="B108" s="3"/>
      <c r="C108" s="3"/>
      <c r="D108" s="3"/>
      <c r="G108" s="3"/>
      <c r="H108" s="3"/>
      <c r="I108" s="3"/>
      <c r="J108" s="3"/>
      <c r="K108" s="3"/>
    </row>
    <row r="109" spans="1:11" ht="18.5" thickBot="1">
      <c r="A109" s="3"/>
      <c r="B109" s="3"/>
      <c r="C109" s="3" t="s">
        <v>179</v>
      </c>
      <c r="D109" s="3"/>
      <c r="G109" s="3"/>
      <c r="H109" s="3"/>
      <c r="I109" s="3" t="s">
        <v>179</v>
      </c>
      <c r="J109" s="3"/>
      <c r="K109" s="3"/>
    </row>
    <row r="110" spans="1:11" ht="18.5" thickBot="1">
      <c r="A110" s="3"/>
      <c r="B110" s="3"/>
      <c r="C110" s="3"/>
      <c r="D110" s="119"/>
      <c r="G110" s="3"/>
      <c r="H110" s="3"/>
      <c r="I110" s="3"/>
      <c r="J110" s="96" t="s">
        <v>250</v>
      </c>
      <c r="K110" s="3"/>
    </row>
    <row r="111" spans="1:11">
      <c r="A111" s="3"/>
      <c r="B111" s="3"/>
      <c r="C111" s="3"/>
      <c r="D111" s="3"/>
      <c r="G111" s="3"/>
      <c r="H111" s="3"/>
      <c r="I111" s="3"/>
      <c r="J111" s="3"/>
      <c r="K111" s="3"/>
    </row>
    <row r="112" spans="1:11">
      <c r="A112" s="3"/>
      <c r="B112" s="3" t="s">
        <v>7</v>
      </c>
      <c r="C112" s="3"/>
      <c r="D112" s="3"/>
      <c r="G112" s="3"/>
      <c r="H112" s="3" t="s">
        <v>7</v>
      </c>
      <c r="I112" s="3"/>
      <c r="J112" s="3"/>
      <c r="K112" s="3"/>
    </row>
    <row r="113" spans="1:11" ht="18.5" thickBot="1">
      <c r="A113" s="3"/>
      <c r="B113" s="3"/>
      <c r="C113" s="3" t="s">
        <v>8</v>
      </c>
      <c r="D113" s="3"/>
      <c r="G113" s="3"/>
      <c r="H113" s="3"/>
      <c r="I113" s="3" t="s">
        <v>8</v>
      </c>
      <c r="J113" s="3"/>
      <c r="K113" s="3"/>
    </row>
    <row r="114" spans="1:11" ht="18.5" thickBot="1">
      <c r="A114" s="3"/>
      <c r="B114" s="3"/>
      <c r="C114" s="3"/>
      <c r="D114" s="58"/>
      <c r="G114" s="3"/>
      <c r="H114" s="3"/>
      <c r="I114" s="3"/>
      <c r="J114" s="96" t="s">
        <v>143</v>
      </c>
      <c r="K114" s="3"/>
    </row>
    <row r="115" spans="1:11">
      <c r="A115" s="3"/>
      <c r="B115" s="3"/>
      <c r="C115" s="3"/>
      <c r="D115" s="3"/>
      <c r="G115" s="3"/>
      <c r="H115" s="3"/>
      <c r="I115" s="3"/>
      <c r="J115" s="3"/>
      <c r="K115" s="3"/>
    </row>
    <row r="116" spans="1:11" ht="18.5" thickBot="1">
      <c r="A116" s="3"/>
      <c r="B116" s="3"/>
      <c r="C116" s="3" t="s">
        <v>5</v>
      </c>
      <c r="D116" s="3"/>
      <c r="G116" s="3"/>
      <c r="H116" s="3"/>
      <c r="I116" s="3" t="s">
        <v>5</v>
      </c>
      <c r="J116" s="3"/>
      <c r="K116" s="3"/>
    </row>
    <row r="117" spans="1:11" ht="18.5" thickBot="1">
      <c r="A117" s="3"/>
      <c r="B117" s="3"/>
      <c r="C117" s="3"/>
      <c r="D117" s="49"/>
      <c r="G117" s="3"/>
      <c r="H117" s="3"/>
      <c r="I117" s="3"/>
      <c r="J117" s="96" t="s">
        <v>144</v>
      </c>
      <c r="K117" s="3"/>
    </row>
    <row r="118" spans="1:11">
      <c r="A118" s="3"/>
      <c r="B118" s="3"/>
      <c r="C118" s="3"/>
      <c r="D118" s="3"/>
      <c r="G118" s="3"/>
      <c r="H118" s="3"/>
      <c r="I118" s="3"/>
      <c r="J118" s="3"/>
      <c r="K118" s="3"/>
    </row>
    <row r="119" spans="1:11" ht="18.5" thickBot="1">
      <c r="A119" s="3"/>
      <c r="B119" s="3"/>
      <c r="C119" s="3" t="s">
        <v>9</v>
      </c>
      <c r="D119" s="3"/>
      <c r="G119" s="3"/>
      <c r="H119" s="3"/>
      <c r="I119" s="3" t="s">
        <v>9</v>
      </c>
      <c r="J119" s="3"/>
      <c r="K119" s="3"/>
    </row>
    <row r="120" spans="1:11" ht="18.5" thickBot="1">
      <c r="A120" s="3"/>
      <c r="B120" s="3"/>
      <c r="C120" s="3"/>
      <c r="D120" s="49"/>
      <c r="G120" s="3"/>
      <c r="H120" s="3"/>
      <c r="I120" s="3"/>
      <c r="J120" s="96" t="s">
        <v>145</v>
      </c>
      <c r="K120" s="3"/>
    </row>
    <row r="121" spans="1:11">
      <c r="A121" s="3"/>
      <c r="B121" s="3"/>
      <c r="C121" s="3"/>
      <c r="D121" s="3"/>
      <c r="G121" s="3"/>
      <c r="H121" s="3"/>
      <c r="I121" s="3"/>
      <c r="J121" s="3"/>
      <c r="K121" s="3"/>
    </row>
    <row r="122" spans="1:11" ht="18.5" thickBot="1">
      <c r="A122" s="3"/>
      <c r="B122" s="3"/>
      <c r="C122" s="3" t="s">
        <v>10</v>
      </c>
      <c r="D122" s="3"/>
      <c r="G122" s="3"/>
      <c r="H122" s="3"/>
      <c r="I122" s="3" t="s">
        <v>10</v>
      </c>
      <c r="J122" s="3"/>
      <c r="K122" s="3"/>
    </row>
    <row r="123" spans="1:11" ht="18.5" thickBot="1">
      <c r="A123" s="3"/>
      <c r="B123" s="3"/>
      <c r="C123" s="3"/>
      <c r="D123" s="49"/>
      <c r="G123" s="3"/>
      <c r="H123" s="3"/>
      <c r="I123" s="3"/>
      <c r="J123" s="96" t="s">
        <v>146</v>
      </c>
      <c r="K123" s="3"/>
    </row>
    <row r="124" spans="1:11">
      <c r="A124" s="3"/>
      <c r="B124" s="3"/>
      <c r="C124" s="3"/>
      <c r="D124" s="3"/>
      <c r="G124" s="3"/>
      <c r="H124" s="3"/>
      <c r="I124" s="3"/>
      <c r="J124" s="3"/>
      <c r="K124" s="3"/>
    </row>
    <row r="125" spans="1:11" ht="18.5" thickBot="1">
      <c r="A125" s="3"/>
      <c r="B125" s="3"/>
      <c r="C125" s="3" t="s">
        <v>11</v>
      </c>
      <c r="D125" s="3"/>
      <c r="G125" s="3"/>
      <c r="H125" s="3"/>
      <c r="I125" s="3" t="s">
        <v>11</v>
      </c>
      <c r="J125" s="3"/>
      <c r="K125" s="3"/>
    </row>
    <row r="126" spans="1:11" ht="18.5" thickBot="1">
      <c r="A126" s="3"/>
      <c r="B126" s="3"/>
      <c r="C126" s="3"/>
      <c r="D126" s="49"/>
      <c r="G126" s="3"/>
      <c r="H126" s="3"/>
      <c r="I126" s="3"/>
      <c r="J126" s="96" t="s">
        <v>147</v>
      </c>
      <c r="K126" s="3"/>
    </row>
    <row r="127" spans="1:11">
      <c r="A127" s="3"/>
      <c r="B127" s="3"/>
      <c r="C127" s="3"/>
      <c r="D127" s="3"/>
      <c r="G127" s="3"/>
      <c r="H127" s="3"/>
      <c r="I127" s="3"/>
      <c r="J127" s="3"/>
      <c r="K127" s="3"/>
    </row>
    <row r="128" spans="1:11" ht="18.5" thickBot="1">
      <c r="A128" s="3"/>
      <c r="B128" s="3"/>
      <c r="C128" s="3" t="s">
        <v>12</v>
      </c>
      <c r="D128" s="3"/>
      <c r="G128" s="3"/>
      <c r="H128" s="3"/>
      <c r="I128" s="3" t="s">
        <v>12</v>
      </c>
      <c r="J128" s="3"/>
      <c r="K128" s="3"/>
    </row>
    <row r="129" spans="1:11" ht="18.5" thickBot="1">
      <c r="A129" s="3"/>
      <c r="B129" s="3"/>
      <c r="C129" s="3"/>
      <c r="D129" s="49"/>
      <c r="G129" s="3"/>
      <c r="H129" s="3"/>
      <c r="I129" s="3"/>
      <c r="J129" s="96" t="s">
        <v>148</v>
      </c>
      <c r="K129" s="3"/>
    </row>
    <row r="130" spans="1:11">
      <c r="A130" s="3"/>
      <c r="B130" s="3"/>
      <c r="C130" s="3"/>
      <c r="D130" s="3"/>
      <c r="G130" s="3"/>
      <c r="H130" s="3"/>
      <c r="I130" s="3"/>
      <c r="J130" s="3"/>
      <c r="K130" s="3"/>
    </row>
    <row r="131" spans="1:11" ht="18.5" thickBot="1">
      <c r="A131" s="3"/>
      <c r="B131" s="3"/>
      <c r="C131" s="3" t="s">
        <v>13</v>
      </c>
      <c r="D131" s="3"/>
      <c r="G131" s="3"/>
      <c r="H131" s="3"/>
      <c r="I131" s="3" t="s">
        <v>13</v>
      </c>
      <c r="J131" s="3"/>
      <c r="K131" s="3"/>
    </row>
    <row r="132" spans="1:11" ht="18.5" thickBot="1">
      <c r="A132" s="3"/>
      <c r="B132" s="3"/>
      <c r="C132" s="3"/>
      <c r="D132" s="49"/>
      <c r="G132" s="3"/>
      <c r="H132" s="3"/>
      <c r="I132" s="3"/>
      <c r="J132" s="96" t="s">
        <v>149</v>
      </c>
      <c r="K132" s="3"/>
    </row>
    <row r="133" spans="1:11">
      <c r="A133" s="3"/>
      <c r="B133" s="3"/>
      <c r="C133" s="3"/>
      <c r="D133" s="3"/>
      <c r="G133" s="3"/>
      <c r="H133" s="3"/>
      <c r="I133" s="3"/>
      <c r="J133" s="3"/>
      <c r="K133" s="3"/>
    </row>
    <row r="134" spans="1:11" ht="18.5" thickBot="1">
      <c r="A134" s="3"/>
      <c r="B134" s="3"/>
      <c r="C134" s="3" t="s">
        <v>14</v>
      </c>
      <c r="D134" s="3"/>
      <c r="G134" s="3"/>
      <c r="H134" s="3"/>
      <c r="I134" s="3" t="s">
        <v>14</v>
      </c>
      <c r="J134" s="3"/>
      <c r="K134" s="3"/>
    </row>
    <row r="135" spans="1:11" ht="18.5" thickBot="1">
      <c r="A135" s="3"/>
      <c r="B135" s="3"/>
      <c r="C135" s="3"/>
      <c r="D135" s="49"/>
      <c r="G135" s="3"/>
      <c r="H135" s="3"/>
      <c r="I135" s="3"/>
      <c r="J135" s="96" t="s">
        <v>150</v>
      </c>
      <c r="K135" s="3"/>
    </row>
    <row r="136" spans="1:11">
      <c r="A136" s="3"/>
      <c r="B136" s="3"/>
      <c r="C136" s="3"/>
      <c r="D136" s="3"/>
      <c r="G136" s="3"/>
      <c r="H136" s="3"/>
      <c r="I136" s="3"/>
      <c r="J136" s="3"/>
      <c r="K136" s="3"/>
    </row>
    <row r="137" spans="1:11">
      <c r="A137" s="3"/>
      <c r="B137" s="3" t="s">
        <v>15</v>
      </c>
      <c r="C137" s="3"/>
      <c r="D137" s="3"/>
      <c r="G137" s="3"/>
      <c r="H137" s="3" t="s">
        <v>15</v>
      </c>
      <c r="I137" s="3"/>
      <c r="J137" s="3"/>
      <c r="K137" s="3"/>
    </row>
    <row r="138" spans="1:11" ht="18.5" thickBot="1">
      <c r="A138" s="3"/>
      <c r="B138" s="3"/>
      <c r="C138" s="3" t="s">
        <v>8</v>
      </c>
      <c r="D138" s="3"/>
      <c r="G138" s="3"/>
      <c r="H138" s="3"/>
      <c r="I138" s="3" t="s">
        <v>8</v>
      </c>
      <c r="J138" s="3"/>
      <c r="K138" s="3"/>
    </row>
    <row r="139" spans="1:11" ht="18.5" thickBot="1">
      <c r="A139" s="3"/>
      <c r="B139" s="3"/>
      <c r="C139" s="3"/>
      <c r="D139" s="58"/>
      <c r="G139" s="3"/>
      <c r="H139" s="3"/>
      <c r="I139" s="3"/>
      <c r="J139" s="96"/>
      <c r="K139" s="3"/>
    </row>
    <row r="140" spans="1:11">
      <c r="A140" s="3"/>
      <c r="B140" s="3"/>
      <c r="C140" s="3"/>
      <c r="D140" s="3"/>
      <c r="G140" s="3"/>
      <c r="H140" s="3"/>
      <c r="I140" s="3"/>
      <c r="J140" s="3"/>
      <c r="K140" s="3"/>
    </row>
    <row r="141" spans="1:11" ht="18.5" thickBot="1">
      <c r="A141" s="3"/>
      <c r="B141" s="3"/>
      <c r="C141" s="3" t="s">
        <v>5</v>
      </c>
      <c r="D141" s="3"/>
      <c r="G141" s="3"/>
      <c r="H141" s="3"/>
      <c r="I141" s="3" t="s">
        <v>5</v>
      </c>
      <c r="J141" s="3"/>
      <c r="K141" s="3"/>
    </row>
    <row r="142" spans="1:11" ht="18.5" thickBot="1">
      <c r="A142" s="3"/>
      <c r="B142" s="3"/>
      <c r="C142" s="3"/>
      <c r="D142" s="49"/>
      <c r="G142" s="3"/>
      <c r="H142" s="3"/>
      <c r="I142" s="3"/>
      <c r="J142" s="96"/>
      <c r="K142" s="3"/>
    </row>
    <row r="143" spans="1:11">
      <c r="A143" s="3"/>
      <c r="B143" s="3"/>
      <c r="C143" s="3"/>
      <c r="D143" s="3"/>
      <c r="G143" s="3"/>
      <c r="H143" s="3"/>
      <c r="I143" s="3"/>
      <c r="J143" s="3"/>
      <c r="K143" s="3"/>
    </row>
    <row r="144" spans="1:11" ht="18.5" thickBot="1">
      <c r="A144" s="3"/>
      <c r="B144" s="3"/>
      <c r="C144" s="3" t="s">
        <v>9</v>
      </c>
      <c r="D144" s="3"/>
      <c r="G144" s="3"/>
      <c r="H144" s="3"/>
      <c r="I144" s="3" t="s">
        <v>9</v>
      </c>
      <c r="J144" s="3"/>
      <c r="K144" s="3"/>
    </row>
    <row r="145" spans="1:11" ht="18.5" thickBot="1">
      <c r="A145" s="3"/>
      <c r="B145" s="3"/>
      <c r="C145" s="3"/>
      <c r="D145" s="49"/>
      <c r="G145" s="3"/>
      <c r="H145" s="3"/>
      <c r="I145" s="3"/>
      <c r="J145" s="96"/>
      <c r="K145" s="3"/>
    </row>
    <row r="146" spans="1:11">
      <c r="A146" s="3"/>
      <c r="B146" s="3"/>
      <c r="C146" s="3"/>
      <c r="D146" s="3"/>
      <c r="G146" s="3"/>
      <c r="H146" s="3"/>
      <c r="I146" s="3"/>
      <c r="J146" s="3"/>
      <c r="K146" s="3"/>
    </row>
    <row r="147" spans="1:11" ht="18.5" thickBot="1">
      <c r="A147" s="3"/>
      <c r="B147" s="3"/>
      <c r="C147" s="3" t="s">
        <v>10</v>
      </c>
      <c r="D147" s="3"/>
      <c r="G147" s="3"/>
      <c r="H147" s="3"/>
      <c r="I147" s="3" t="s">
        <v>10</v>
      </c>
      <c r="J147" s="3"/>
      <c r="K147" s="3"/>
    </row>
    <row r="148" spans="1:11" ht="18.5" thickBot="1">
      <c r="A148" s="3"/>
      <c r="B148" s="3"/>
      <c r="C148" s="3"/>
      <c r="D148" s="49"/>
      <c r="G148" s="3"/>
      <c r="H148" s="3"/>
      <c r="I148" s="3"/>
      <c r="J148" s="96"/>
      <c r="K148" s="3"/>
    </row>
    <row r="149" spans="1:11">
      <c r="A149" s="3"/>
      <c r="B149" s="3"/>
      <c r="C149" s="3"/>
      <c r="D149" s="3"/>
      <c r="G149" s="3"/>
      <c r="H149" s="3"/>
      <c r="I149" s="3"/>
      <c r="J149" s="3"/>
      <c r="K149" s="3"/>
    </row>
    <row r="150" spans="1:11" ht="18.5" thickBot="1">
      <c r="A150" s="3"/>
      <c r="B150" s="3"/>
      <c r="C150" s="3" t="s">
        <v>11</v>
      </c>
      <c r="D150" s="3"/>
      <c r="G150" s="3"/>
      <c r="H150" s="3"/>
      <c r="I150" s="3" t="s">
        <v>11</v>
      </c>
      <c r="J150" s="3"/>
      <c r="K150" s="3"/>
    </row>
    <row r="151" spans="1:11" ht="18.5" thickBot="1">
      <c r="A151" s="3"/>
      <c r="B151" s="3"/>
      <c r="C151" s="3"/>
      <c r="D151" s="49"/>
      <c r="G151" s="3"/>
      <c r="H151" s="3"/>
      <c r="I151" s="3"/>
      <c r="J151" s="96"/>
      <c r="K151" s="3"/>
    </row>
    <row r="152" spans="1:11">
      <c r="A152" s="3"/>
      <c r="B152" s="3"/>
      <c r="C152" s="3"/>
      <c r="D152" s="3"/>
      <c r="G152" s="3"/>
      <c r="H152" s="3"/>
      <c r="I152" s="3"/>
      <c r="J152" s="3"/>
      <c r="K152" s="3"/>
    </row>
    <row r="153" spans="1:11" ht="18.5" thickBot="1">
      <c r="A153" s="3"/>
      <c r="B153" s="3"/>
      <c r="C153" s="3" t="s">
        <v>12</v>
      </c>
      <c r="D153" s="3"/>
      <c r="G153" s="3"/>
      <c r="H153" s="3"/>
      <c r="I153" s="3" t="s">
        <v>12</v>
      </c>
      <c r="J153" s="3"/>
      <c r="K153" s="3"/>
    </row>
    <row r="154" spans="1:11" ht="18.5" thickBot="1">
      <c r="A154" s="3"/>
      <c r="B154" s="3"/>
      <c r="C154" s="3"/>
      <c r="D154" s="49"/>
      <c r="G154" s="3"/>
      <c r="H154" s="3"/>
      <c r="I154" s="3"/>
      <c r="J154" s="96"/>
      <c r="K154" s="3"/>
    </row>
    <row r="155" spans="1:11">
      <c r="A155" s="3"/>
      <c r="B155" s="3"/>
      <c r="C155" s="3"/>
      <c r="D155" s="3"/>
      <c r="G155" s="3"/>
      <c r="H155" s="3"/>
      <c r="I155" s="3"/>
      <c r="J155" s="3"/>
      <c r="K155" s="3"/>
    </row>
    <row r="156" spans="1:11" ht="18.5" thickBot="1">
      <c r="A156" s="3"/>
      <c r="B156" s="3"/>
      <c r="C156" s="3" t="s">
        <v>13</v>
      </c>
      <c r="D156" s="3"/>
      <c r="G156" s="3"/>
      <c r="H156" s="3"/>
      <c r="I156" s="3" t="s">
        <v>13</v>
      </c>
      <c r="J156" s="3"/>
      <c r="K156" s="3"/>
    </row>
    <row r="157" spans="1:11" ht="18.5" thickBot="1">
      <c r="A157" s="3"/>
      <c r="B157" s="3"/>
      <c r="C157" s="3"/>
      <c r="D157" s="49"/>
      <c r="G157" s="3"/>
      <c r="H157" s="3"/>
      <c r="I157" s="3"/>
      <c r="J157" s="96"/>
      <c r="K157" s="3"/>
    </row>
    <row r="158" spans="1:11">
      <c r="A158" s="3"/>
      <c r="B158" s="3"/>
      <c r="C158" s="3"/>
      <c r="D158" s="3"/>
      <c r="G158" s="3"/>
      <c r="H158" s="3"/>
      <c r="I158" s="3"/>
      <c r="J158" s="3"/>
      <c r="K158" s="3"/>
    </row>
    <row r="159" spans="1:11" ht="18.5" thickBot="1">
      <c r="A159" s="3"/>
      <c r="B159" s="3"/>
      <c r="C159" s="3" t="s">
        <v>14</v>
      </c>
      <c r="D159" s="3"/>
      <c r="G159" s="3"/>
      <c r="H159" s="3"/>
      <c r="I159" s="3" t="s">
        <v>14</v>
      </c>
      <c r="J159" s="3"/>
      <c r="K159" s="3"/>
    </row>
    <row r="160" spans="1:11" ht="18.5" thickBot="1">
      <c r="A160" s="3"/>
      <c r="B160" s="3"/>
      <c r="C160" s="3"/>
      <c r="D160" s="49"/>
      <c r="G160" s="3"/>
      <c r="H160" s="3"/>
      <c r="I160" s="3"/>
      <c r="J160" s="96"/>
      <c r="K160" s="3"/>
    </row>
    <row r="161" spans="1:11">
      <c r="A161" s="3"/>
      <c r="B161" s="3"/>
      <c r="C161" s="3"/>
      <c r="D161" s="3"/>
      <c r="G161" s="3"/>
      <c r="H161" s="3"/>
      <c r="I161" s="3"/>
      <c r="J161" s="3"/>
      <c r="K161" s="3"/>
    </row>
    <row r="162" spans="1:11">
      <c r="A162" s="3"/>
      <c r="B162" s="3"/>
      <c r="C162" s="3"/>
      <c r="D162" s="3"/>
      <c r="G162" s="3"/>
      <c r="H162" s="3"/>
      <c r="I162" s="3"/>
      <c r="J162" s="3"/>
      <c r="K162" s="3"/>
    </row>
    <row r="163" spans="1:11">
      <c r="D163" s="2"/>
      <c r="G163" s="3"/>
      <c r="H163" s="3"/>
      <c r="I163" s="3"/>
      <c r="J163" s="94"/>
      <c r="K163" s="3"/>
    </row>
  </sheetData>
  <sheetProtection algorithmName="SHA-512" hashValue="MtuIZ1bMW5aapnq0D9VnpG65/OVDONTQvD5JqzebExn6vqqIZg1Kdide6NYwRysQrx76SUbcVIBGQEnjPKNmgg==" saltValue="gGLFibrPNkF7lIXDUv0dYA==" spinCount="100000" sheet="1" formatCells="0"/>
  <phoneticPr fontId="1"/>
  <conditionalFormatting sqref="D11">
    <cfRule type="expression" dxfId="500" priority="79">
      <formula>$D$11&lt;&gt;""</formula>
    </cfRule>
  </conditionalFormatting>
  <conditionalFormatting sqref="D15">
    <cfRule type="expression" dxfId="499" priority="56">
      <formula>$D$15&lt;&gt;""</formula>
    </cfRule>
  </conditionalFormatting>
  <conditionalFormatting sqref="D18">
    <cfRule type="expression" dxfId="498" priority="7">
      <formula>$D$18&lt;&gt;""</formula>
    </cfRule>
  </conditionalFormatting>
  <conditionalFormatting sqref="D21">
    <cfRule type="cellIs" dxfId="497" priority="2" operator="equal">
      <formula>""</formula>
    </cfRule>
  </conditionalFormatting>
  <conditionalFormatting sqref="D24">
    <cfRule type="expression" dxfId="496" priority="54">
      <formula>$D$24&lt;&gt;""</formula>
    </cfRule>
  </conditionalFormatting>
  <conditionalFormatting sqref="D27">
    <cfRule type="expression" dxfId="495" priority="53">
      <formula>$D$27&lt;&gt;""</formula>
    </cfRule>
  </conditionalFormatting>
  <conditionalFormatting sqref="D30">
    <cfRule type="expression" dxfId="494" priority="23">
      <formula>$D$30&lt;&gt;""</formula>
    </cfRule>
  </conditionalFormatting>
  <conditionalFormatting sqref="D33">
    <cfRule type="expression" dxfId="493" priority="9">
      <formula>$D$33&lt;&gt;""</formula>
    </cfRule>
  </conditionalFormatting>
  <conditionalFormatting sqref="D37">
    <cfRule type="expression" dxfId="492" priority="51">
      <formula>$D$37&lt;&gt;""</formula>
    </cfRule>
  </conditionalFormatting>
  <conditionalFormatting sqref="D38">
    <cfRule type="expression" dxfId="491" priority="49">
      <formula>$D$38&lt;&gt;""</formula>
    </cfRule>
  </conditionalFormatting>
  <conditionalFormatting sqref="D41">
    <cfRule type="expression" dxfId="490" priority="38">
      <formula>$D$41&lt;&gt;""</formula>
    </cfRule>
  </conditionalFormatting>
  <conditionalFormatting sqref="D44">
    <cfRule type="expression" dxfId="489" priority="37">
      <formula>$D$44&lt;&gt;""</formula>
    </cfRule>
  </conditionalFormatting>
  <conditionalFormatting sqref="D47">
    <cfRule type="expression" dxfId="488" priority="47">
      <formula>$D$47&lt;&gt;""</formula>
    </cfRule>
  </conditionalFormatting>
  <conditionalFormatting sqref="D50">
    <cfRule type="expression" dxfId="487" priority="46">
      <formula>$D$50&lt;&gt;""</formula>
    </cfRule>
  </conditionalFormatting>
  <conditionalFormatting sqref="D53">
    <cfRule type="expression" dxfId="486" priority="42">
      <formula>$D$50&lt;&gt;""</formula>
    </cfRule>
    <cfRule type="cellIs" dxfId="485" priority="6" operator="equal">
      <formula>""</formula>
    </cfRule>
  </conditionalFormatting>
  <conditionalFormatting sqref="D57">
    <cfRule type="expression" dxfId="484" priority="36">
      <formula>$D$57&lt;&gt;""</formula>
    </cfRule>
  </conditionalFormatting>
  <conditionalFormatting sqref="D60">
    <cfRule type="expression" dxfId="483" priority="44">
      <formula>$D$60&lt;&gt;""</formula>
    </cfRule>
  </conditionalFormatting>
  <conditionalFormatting sqref="D64">
    <cfRule type="expression" dxfId="482" priority="43">
      <formula>$D$64&lt;&gt;""</formula>
    </cfRule>
  </conditionalFormatting>
  <conditionalFormatting sqref="D68">
    <cfRule type="expression" dxfId="481" priority="78">
      <formula>$D$68&lt;&gt;""</formula>
    </cfRule>
  </conditionalFormatting>
  <conditionalFormatting sqref="D69">
    <cfRule type="expression" dxfId="480" priority="39">
      <formula>$D$69&lt;&gt;""</formula>
    </cfRule>
    <cfRule type="expression" priority="77">
      <formula>$D$69&lt;&gt;""</formula>
    </cfRule>
  </conditionalFormatting>
  <conditionalFormatting sqref="D72">
    <cfRule type="expression" dxfId="479" priority="76">
      <formula>$D$72&lt;&gt;""</formula>
    </cfRule>
  </conditionalFormatting>
  <conditionalFormatting sqref="D75">
    <cfRule type="expression" dxfId="478" priority="75">
      <formula>$D$75&lt;&gt;""</formula>
    </cfRule>
  </conditionalFormatting>
  <conditionalFormatting sqref="D78">
    <cfRule type="expression" dxfId="477" priority="74">
      <formula>$D$78&lt;&gt;""</formula>
    </cfRule>
  </conditionalFormatting>
  <conditionalFormatting sqref="D81">
    <cfRule type="expression" dxfId="476" priority="73">
      <formula>$D$81&lt;&gt;""</formula>
    </cfRule>
  </conditionalFormatting>
  <conditionalFormatting sqref="D85:D86">
    <cfRule type="cellIs" dxfId="475" priority="4" operator="equal">
      <formula>""</formula>
    </cfRule>
  </conditionalFormatting>
  <conditionalFormatting sqref="D86">
    <cfRule type="expression" dxfId="474" priority="28">
      <formula>$D$69&lt;&gt;""</formula>
    </cfRule>
    <cfRule type="expression" priority="33">
      <formula>$D$69&lt;&gt;""</formula>
    </cfRule>
  </conditionalFormatting>
  <conditionalFormatting sqref="D89 D92 D95 D98 D101 D104 D107 D110">
    <cfRule type="cellIs" dxfId="473" priority="3" operator="equal">
      <formula>""</formula>
    </cfRule>
  </conditionalFormatting>
  <conditionalFormatting sqref="D89">
    <cfRule type="expression" dxfId="472" priority="32">
      <formula>$D$72&lt;&gt;""</formula>
    </cfRule>
  </conditionalFormatting>
  <conditionalFormatting sqref="D92">
    <cfRule type="expression" dxfId="471" priority="31">
      <formula>$D$75&lt;&gt;""</formula>
    </cfRule>
  </conditionalFormatting>
  <conditionalFormatting sqref="D95">
    <cfRule type="expression" dxfId="470" priority="30">
      <formula>$D$78&lt;&gt;""</formula>
    </cfRule>
  </conditionalFormatting>
  <conditionalFormatting sqref="D98">
    <cfRule type="expression" dxfId="469" priority="29">
      <formula>$D$81&lt;&gt;""</formula>
    </cfRule>
  </conditionalFormatting>
  <conditionalFormatting sqref="D101">
    <cfRule type="expression" dxfId="468" priority="27">
      <formula>$D$132&lt;&gt;""</formula>
    </cfRule>
  </conditionalFormatting>
  <conditionalFormatting sqref="D104">
    <cfRule type="expression" dxfId="467" priority="26">
      <formula>$D$132&lt;&gt;""</formula>
    </cfRule>
  </conditionalFormatting>
  <conditionalFormatting sqref="D107">
    <cfRule type="expression" dxfId="466" priority="25">
      <formula>$D$132&lt;&gt;""</formula>
    </cfRule>
  </conditionalFormatting>
  <conditionalFormatting sqref="D110">
    <cfRule type="expression" dxfId="465" priority="24">
      <formula>$D$132&lt;&gt;""</formula>
    </cfRule>
  </conditionalFormatting>
  <conditionalFormatting sqref="D114">
    <cfRule type="expression" dxfId="464" priority="41">
      <formula>$D$114&lt;&gt;""</formula>
    </cfRule>
  </conditionalFormatting>
  <conditionalFormatting sqref="D117">
    <cfRule type="expression" dxfId="463" priority="71">
      <formula>$D$117&lt;&gt;""</formula>
    </cfRule>
  </conditionalFormatting>
  <conditionalFormatting sqref="D120">
    <cfRule type="expression" dxfId="462" priority="70">
      <formula>$D$120&lt;&gt;""</formula>
    </cfRule>
  </conditionalFormatting>
  <conditionalFormatting sqref="D123">
    <cfRule type="expression" dxfId="461" priority="69">
      <formula>$D$123&lt;&gt;""</formula>
    </cfRule>
  </conditionalFormatting>
  <conditionalFormatting sqref="D126">
    <cfRule type="expression" dxfId="460" priority="68">
      <formula>$D$126&lt;&gt;""</formula>
    </cfRule>
  </conditionalFormatting>
  <conditionalFormatting sqref="D129">
    <cfRule type="expression" dxfId="459" priority="67">
      <formula>$D$129&lt;&gt;""</formula>
    </cfRule>
  </conditionalFormatting>
  <conditionalFormatting sqref="D132">
    <cfRule type="expression" dxfId="458" priority="66">
      <formula>$D$132&lt;&gt;""</formula>
    </cfRule>
  </conditionalFormatting>
  <conditionalFormatting sqref="D135">
    <cfRule type="expression" dxfId="457" priority="65">
      <formula>$D$135&lt;&gt;""</formula>
    </cfRule>
  </conditionalFormatting>
  <conditionalFormatting sqref="D139">
    <cfRule type="expression" priority="64">
      <formula>$D$139&lt;&gt;""</formula>
    </cfRule>
    <cfRule type="expression" dxfId="456" priority="40">
      <formula>$D$139&lt;&gt;""</formula>
    </cfRule>
  </conditionalFormatting>
  <conditionalFormatting sqref="D142">
    <cfRule type="expression" dxfId="455" priority="63">
      <formula>$D$142&lt;&gt;""</formula>
    </cfRule>
  </conditionalFormatting>
  <conditionalFormatting sqref="D145">
    <cfRule type="expression" dxfId="454" priority="62">
      <formula>$D$145&lt;&gt;""</formula>
    </cfRule>
  </conditionalFormatting>
  <conditionalFormatting sqref="D148">
    <cfRule type="expression" priority="61">
      <formula>$D$148&lt;&gt;""</formula>
    </cfRule>
    <cfRule type="expression" dxfId="453" priority="50">
      <formula>$D$148&lt;&gt;""</formula>
    </cfRule>
  </conditionalFormatting>
  <conditionalFormatting sqref="D151">
    <cfRule type="expression" dxfId="452" priority="60">
      <formula>$D$151&lt;&gt;""</formula>
    </cfRule>
  </conditionalFormatting>
  <conditionalFormatting sqref="D154">
    <cfRule type="expression" dxfId="451" priority="59">
      <formula>$D$154&lt;&gt;""</formula>
    </cfRule>
  </conditionalFormatting>
  <conditionalFormatting sqref="D157">
    <cfRule type="expression" dxfId="450" priority="58">
      <formula>$D$157&lt;&gt;""</formula>
    </cfRule>
  </conditionalFormatting>
  <conditionalFormatting sqref="D160">
    <cfRule type="expression" dxfId="449" priority="57">
      <formula>$D$160&lt;&gt;""</formula>
    </cfRule>
  </conditionalFormatting>
  <conditionalFormatting sqref="J21">
    <cfRule type="cellIs" dxfId="448" priority="1" operator="equal">
      <formula>""</formula>
    </cfRule>
  </conditionalFormatting>
  <conditionalFormatting sqref="J30">
    <cfRule type="expression" dxfId="447" priority="10">
      <formula>$D$24&lt;&gt;""</formula>
    </cfRule>
  </conditionalFormatting>
  <conditionalFormatting sqref="J33:J34">
    <cfRule type="expression" dxfId="446" priority="8">
      <formula>$D$27&lt;&gt;""</formula>
    </cfRule>
  </conditionalFormatting>
  <conditionalFormatting sqref="J37">
    <cfRule type="expression" dxfId="445" priority="21">
      <formula>$D$37&lt;&gt;""</formula>
    </cfRule>
  </conditionalFormatting>
  <conditionalFormatting sqref="J38:J39">
    <cfRule type="expression" dxfId="444" priority="20">
      <formula>$D$38&lt;&gt;""</formula>
    </cfRule>
  </conditionalFormatting>
  <conditionalFormatting sqref="J41">
    <cfRule type="expression" dxfId="443" priority="17">
      <formula>$D$27&lt;&gt;""</formula>
    </cfRule>
  </conditionalFormatting>
  <conditionalFormatting sqref="J44">
    <cfRule type="expression" dxfId="442" priority="16">
      <formula>$D$27&lt;&gt;""</formula>
    </cfRule>
  </conditionalFormatting>
  <conditionalFormatting sqref="J57">
    <cfRule type="expression" dxfId="441" priority="18">
      <formula>$D$60&lt;&gt;""</formula>
    </cfRule>
  </conditionalFormatting>
  <conditionalFormatting sqref="J85">
    <cfRule type="expression" dxfId="440" priority="13">
      <formula>$D$68&lt;&gt;""</formula>
    </cfRule>
  </conditionalFormatting>
  <conditionalFormatting sqref="J86">
    <cfRule type="expression" priority="12">
      <formula>$D$69&lt;&gt;""</formula>
    </cfRule>
    <cfRule type="expression" dxfId="439" priority="11">
      <formula>$D$69&lt;&gt;""</formula>
    </cfRule>
  </conditionalFormatting>
  <dataValidations count="16">
    <dataValidation type="list" allowBlank="1" showInputMessage="1" showErrorMessage="1" sqref="J85" xr:uid="{00000000-0002-0000-0000-000000000000}">
      <formula1>"法人,個人・個人事業主,法人格のある管理組合,法人格のない管理組合,その他"</formula1>
    </dataValidation>
    <dataValidation type="list" allowBlank="1" showInputMessage="1" showErrorMessage="1" sqref="D24 J24" xr:uid="{00000000-0002-0000-0000-000001000000}">
      <formula1>"国補助あり（工事後申請）,国補助なし（工事前申請）"</formula1>
    </dataValidation>
    <dataValidation type="list" allowBlank="1" showInputMessage="1" showErrorMessage="1" sqref="J37" xr:uid="{00000000-0002-0000-0000-000002000000}">
      <formula1>"事務所,工場,商業施設,宿泊施設,観光施設,遊戯施設,公共施設,駐車施設,公道,集合住宅,その他"</formula1>
    </dataValidation>
    <dataValidation type="list" allowBlank="1" showInputMessage="1" showErrorMessage="1" sqref="D39 J39" xr:uid="{00000000-0002-0000-0000-000003000000}">
      <formula1>"新築の集合住宅,既築の集合住宅"</formula1>
    </dataValidation>
    <dataValidation type="list" allowBlank="1" showInputMessage="1" showErrorMessage="1" sqref="D27" xr:uid="{00000000-0002-0000-0000-000004000000}">
      <formula1>"区市町村の補助金に申請する,区市町村の補助金に申請しない"</formula1>
    </dataValidation>
    <dataValidation type="list" allowBlank="1" showInputMessage="1" showErrorMessage="1" sqref="D18" xr:uid="{00000000-0002-0000-0000-000005000000}">
      <formula1>"非公共用,公共用"</formula1>
    </dataValidation>
    <dataValidation type="list" allowBlank="1" showInputMessage="1" showErrorMessage="1" sqref="D34:D35 J34" xr:uid="{00000000-0002-0000-0000-000006000000}">
      <formula1>"はい,ー"</formula1>
    </dataValidation>
    <dataValidation type="list" allowBlank="1" showInputMessage="1" showErrorMessage="1" sqref="D38 J38" xr:uid="{00000000-0002-0000-0000-000007000000}">
      <formula1>"新築の施設,既築の施設"</formula1>
    </dataValidation>
    <dataValidation type="list" allowBlank="1" showInputMessage="1" showErrorMessage="1" sqref="D41 J41" xr:uid="{00000000-0002-0000-0000-000008000000}">
      <formula1>"有,無"</formula1>
    </dataValidation>
    <dataValidation type="list" allowBlank="1" showInputMessage="1" showErrorMessage="1" sqref="D57 J57" xr:uid="{00000000-0002-0000-0000-000009000000}">
      <formula1>"所有地,借地"</formula1>
    </dataValidation>
    <dataValidation type="list" allowBlank="1" showInputMessage="1" showErrorMessage="1" sqref="D68" xr:uid="{00000000-0002-0000-0000-00000A000000}">
      <formula1>"法人,個人・個人事業主,リース事業者,その他"</formula1>
    </dataValidation>
    <dataValidation type="list" allowBlank="1" showInputMessage="1" showErrorMessage="1" sqref="D37" xr:uid="{00000000-0002-0000-0000-00000B000000}">
      <formula1>"事務所,工場,商業施設,宿泊施設,観光施設,遊戯施設,公共施設,その他"</formula1>
    </dataValidation>
    <dataValidation type="list" allowBlank="1" showInputMessage="1" showErrorMessage="1" sqref="D85" xr:uid="{00000000-0002-0000-0000-00000C000000}">
      <formula1>"法人,個人・個人事業主,その他"</formula1>
    </dataValidation>
    <dataValidation type="list" allowBlank="1" showInputMessage="1" showErrorMessage="1" sqref="D30 J30" xr:uid="{00000000-0002-0000-0000-00000D000000}">
      <formula1>"リース契約あり,リース契約なし"</formula1>
    </dataValidation>
    <dataValidation type="list" allowBlank="1" showInputMessage="1" showErrorMessage="1" sqref="D33 J33" xr:uid="{00000000-0002-0000-0000-00000E000000}">
      <formula1>"利益等排除に該当する,利益等排除に該当しない"</formula1>
    </dataValidation>
    <dataValidation type="list" allowBlank="1" showInputMessage="1" showErrorMessage="1" sqref="D21 J21" xr:uid="{00000000-0002-0000-0000-00000F000000}">
      <formula1>"充放電設備,充放電設備＋エネルギーマネジメント設備,充放電設備＋エネルギーマネジメント設備＋受変電設備"</formula1>
    </dataValidation>
  </dataValidations>
  <pageMargins left="0.7" right="0.7" top="0.75" bottom="0.75" header="0.3" footer="0.3"/>
  <pageSetup paperSize="9" scale="76" orientation="portrait" r:id="rId1"/>
  <rowBreaks count="3" manualBreakCount="3">
    <brk id="39" max="4" man="1"/>
    <brk id="82" max="4" man="1"/>
    <brk id="111"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218"/>
  <sheetViews>
    <sheetView showGridLines="0" view="pageBreakPreview" zoomScaleNormal="100" zoomScaleSheetLayoutView="100" workbookViewId="0">
      <selection activeCell="U6" sqref="U6"/>
    </sheetView>
  </sheetViews>
  <sheetFormatPr defaultColWidth="9" defaultRowHeight="18"/>
  <cols>
    <col min="1" max="2" width="2.6640625" style="1" customWidth="1"/>
    <col min="3" max="3" width="3.5" style="6" customWidth="1"/>
    <col min="4" max="4" width="25.5" style="1" customWidth="1"/>
    <col min="5" max="5" width="4.1640625" style="1" customWidth="1"/>
    <col min="6" max="6" width="3.5" style="6" customWidth="1"/>
    <col min="7" max="7" width="25.5" style="1" customWidth="1"/>
    <col min="8" max="9" width="3.58203125" style="1" customWidth="1"/>
    <col min="10" max="11" width="2.6640625" style="1" customWidth="1"/>
    <col min="12" max="12" width="3.5" style="6" customWidth="1"/>
    <col min="13" max="13" width="25.5" style="1" customWidth="1"/>
    <col min="14" max="14" width="4.1640625" style="1" customWidth="1"/>
    <col min="15" max="15" width="3.5" style="6" customWidth="1"/>
    <col min="16" max="16" width="25.5" style="1" customWidth="1"/>
    <col min="17" max="18" width="3.58203125" style="1" customWidth="1"/>
    <col min="19" max="19" width="3" style="1" customWidth="1"/>
    <col min="20" max="16384" width="9" style="1"/>
  </cols>
  <sheetData>
    <row r="1" spans="1:17">
      <c r="A1" s="3" t="s">
        <v>355</v>
      </c>
      <c r="B1" s="3"/>
      <c r="D1" s="3"/>
      <c r="E1" s="3"/>
      <c r="G1" s="3"/>
      <c r="H1" s="3"/>
      <c r="I1" s="3"/>
      <c r="J1" s="3" t="s">
        <v>356</v>
      </c>
      <c r="K1" s="3"/>
    </row>
    <row r="2" spans="1:17">
      <c r="A2" s="3"/>
      <c r="B2" s="3" t="s">
        <v>277</v>
      </c>
      <c r="D2" s="3"/>
      <c r="E2" s="3"/>
      <c r="G2" s="3"/>
      <c r="H2" s="3"/>
      <c r="I2" s="3"/>
      <c r="J2" s="3"/>
      <c r="K2" s="3" t="s">
        <v>277</v>
      </c>
    </row>
    <row r="3" spans="1:17">
      <c r="A3" s="3"/>
      <c r="B3" s="3" t="s">
        <v>278</v>
      </c>
      <c r="D3" s="3"/>
      <c r="E3" s="3"/>
      <c r="G3" s="3"/>
      <c r="H3" s="3"/>
      <c r="I3" s="3"/>
      <c r="J3" s="3"/>
      <c r="K3" s="3" t="s">
        <v>278</v>
      </c>
    </row>
    <row r="4" spans="1:17" ht="18" customHeight="1">
      <c r="A4" s="3"/>
      <c r="B4" s="3"/>
      <c r="C4" s="3"/>
      <c r="D4" s="218" t="s">
        <v>331</v>
      </c>
      <c r="E4" s="216"/>
      <c r="F4" s="216"/>
      <c r="G4" s="216"/>
      <c r="H4" s="216"/>
      <c r="I4" s="3"/>
      <c r="J4" s="3"/>
      <c r="K4" s="3"/>
      <c r="M4" s="218" t="s">
        <v>331</v>
      </c>
      <c r="N4" s="216"/>
      <c r="O4" s="216"/>
      <c r="P4" s="216"/>
      <c r="Q4" s="216"/>
    </row>
    <row r="5" spans="1:17">
      <c r="A5" s="3"/>
      <c r="B5" s="3"/>
      <c r="C5" s="3"/>
      <c r="D5" s="216"/>
      <c r="E5" s="216"/>
      <c r="F5" s="216"/>
      <c r="G5" s="216"/>
      <c r="H5" s="216"/>
      <c r="I5" s="3"/>
      <c r="J5" s="3"/>
      <c r="K5" s="3"/>
      <c r="M5" s="216"/>
      <c r="N5" s="216"/>
      <c r="O5" s="216"/>
      <c r="P5" s="216"/>
      <c r="Q5" s="216"/>
    </row>
    <row r="6" spans="1:17">
      <c r="A6" s="3"/>
      <c r="B6" s="3"/>
      <c r="C6" s="3"/>
      <c r="D6" s="104"/>
      <c r="E6" s="104"/>
      <c r="F6" s="104"/>
      <c r="G6" s="104"/>
      <c r="H6" s="104"/>
      <c r="I6" s="3"/>
      <c r="J6" s="3"/>
      <c r="K6" s="3"/>
      <c r="M6" s="104"/>
      <c r="N6" s="104"/>
      <c r="O6" s="104"/>
      <c r="P6" s="104"/>
      <c r="Q6" s="104"/>
    </row>
    <row r="7" spans="1:17">
      <c r="A7" s="3"/>
      <c r="B7" s="3"/>
      <c r="C7" s="3" t="s">
        <v>23</v>
      </c>
      <c r="D7" s="3"/>
      <c r="E7" s="3"/>
      <c r="F7" s="3" t="s">
        <v>30</v>
      </c>
      <c r="G7" s="3"/>
      <c r="H7" s="3"/>
      <c r="I7" s="3"/>
      <c r="J7" s="3"/>
      <c r="K7" s="3"/>
      <c r="L7" s="3" t="s">
        <v>23</v>
      </c>
      <c r="M7" s="3"/>
      <c r="N7" s="3"/>
      <c r="O7" s="3" t="s">
        <v>30</v>
      </c>
      <c r="P7" s="3"/>
    </row>
    <row r="8" spans="1:17" ht="18.5" thickBot="1">
      <c r="A8" s="3"/>
      <c r="B8" s="3"/>
      <c r="C8" s="6" t="s">
        <v>173</v>
      </c>
      <c r="D8" s="3"/>
      <c r="E8" s="3"/>
      <c r="F8" s="6" t="s">
        <v>173</v>
      </c>
      <c r="G8" s="3"/>
      <c r="H8" s="3"/>
      <c r="I8" s="3"/>
      <c r="J8" s="3"/>
      <c r="K8" s="3"/>
      <c r="L8" s="6" t="s">
        <v>173</v>
      </c>
      <c r="M8" s="3"/>
      <c r="N8" s="3"/>
      <c r="O8" s="6" t="s">
        <v>173</v>
      </c>
      <c r="P8" s="3"/>
    </row>
    <row r="9" spans="1:17" ht="18.5" thickBot="1">
      <c r="A9" s="3"/>
      <c r="B9" s="3"/>
      <c r="C9" s="6" t="s">
        <v>174</v>
      </c>
      <c r="D9" s="119"/>
      <c r="E9" s="3"/>
      <c r="F9" s="6" t="s">
        <v>174</v>
      </c>
      <c r="G9" s="119"/>
      <c r="H9" s="3"/>
      <c r="I9" s="3"/>
      <c r="J9" s="3"/>
      <c r="K9" s="3"/>
      <c r="L9" s="6" t="s">
        <v>174</v>
      </c>
      <c r="M9" s="49" t="s">
        <v>199</v>
      </c>
      <c r="N9" s="3"/>
      <c r="O9" s="6" t="s">
        <v>174</v>
      </c>
      <c r="P9" s="49" t="s">
        <v>199</v>
      </c>
    </row>
    <row r="10" spans="1:17" ht="18.5" thickBot="1">
      <c r="A10" s="3"/>
      <c r="B10" s="3"/>
      <c r="C10" s="6" t="s">
        <v>156</v>
      </c>
      <c r="D10" s="3"/>
      <c r="E10" s="3"/>
      <c r="F10" s="6" t="s">
        <v>156</v>
      </c>
      <c r="G10" s="3"/>
      <c r="H10" s="3"/>
      <c r="I10" s="3"/>
      <c r="J10" s="3"/>
      <c r="K10" s="3"/>
      <c r="L10" s="6" t="s">
        <v>156</v>
      </c>
      <c r="O10" s="6" t="s">
        <v>156</v>
      </c>
      <c r="P10" s="5"/>
    </row>
    <row r="11" spans="1:17" ht="18.5" thickBot="1">
      <c r="A11" s="3"/>
      <c r="B11" s="3"/>
      <c r="D11" s="119"/>
      <c r="E11" s="3"/>
      <c r="G11" s="119"/>
      <c r="H11" s="3"/>
      <c r="I11" s="3"/>
      <c r="J11" s="3"/>
      <c r="K11" s="3"/>
      <c r="L11" s="6" t="s">
        <v>34</v>
      </c>
      <c r="M11" s="4" t="s">
        <v>157</v>
      </c>
      <c r="O11" s="6" t="s">
        <v>34</v>
      </c>
      <c r="P11" s="4" t="s">
        <v>204</v>
      </c>
    </row>
    <row r="12" spans="1:17" ht="18.5" thickBot="1">
      <c r="A12" s="3"/>
      <c r="B12" s="3"/>
      <c r="C12" s="6" t="s">
        <v>24</v>
      </c>
      <c r="D12" s="3"/>
      <c r="E12" s="3"/>
      <c r="F12" s="6" t="s">
        <v>24</v>
      </c>
      <c r="G12" s="3"/>
      <c r="H12" s="3"/>
      <c r="I12" s="3"/>
      <c r="J12" s="3"/>
      <c r="K12" s="3"/>
      <c r="L12" s="6" t="s">
        <v>24</v>
      </c>
      <c r="O12" s="6" t="s">
        <v>24</v>
      </c>
      <c r="P12" s="5"/>
    </row>
    <row r="13" spans="1:17" ht="18.5" thickBot="1">
      <c r="A13" s="3"/>
      <c r="B13" s="3"/>
      <c r="C13" s="6" t="s">
        <v>289</v>
      </c>
      <c r="D13" s="119"/>
      <c r="E13" s="3"/>
      <c r="F13" s="6" t="s">
        <v>289</v>
      </c>
      <c r="G13" s="119"/>
      <c r="H13" s="3"/>
      <c r="I13" s="3"/>
      <c r="J13" s="3"/>
      <c r="K13" s="3"/>
      <c r="L13" s="6" t="s">
        <v>34</v>
      </c>
      <c r="M13" s="4" t="s">
        <v>360</v>
      </c>
      <c r="O13" s="6" t="s">
        <v>34</v>
      </c>
      <c r="P13" s="4" t="s">
        <v>360</v>
      </c>
    </row>
    <row r="14" spans="1:17" ht="18.5" thickBot="1">
      <c r="A14" s="3"/>
      <c r="B14" s="3"/>
      <c r="C14" s="6" t="s">
        <v>25</v>
      </c>
      <c r="D14" s="3"/>
      <c r="E14" s="3"/>
      <c r="F14" s="6" t="s">
        <v>25</v>
      </c>
      <c r="G14" s="3"/>
      <c r="H14" s="3"/>
      <c r="I14" s="3"/>
      <c r="J14" s="3"/>
      <c r="K14" s="3"/>
      <c r="L14" s="6" t="s">
        <v>25</v>
      </c>
      <c r="M14" s="5"/>
      <c r="O14" s="6" t="s">
        <v>25</v>
      </c>
      <c r="P14" s="5"/>
    </row>
    <row r="15" spans="1:17" ht="18.5" thickBot="1">
      <c r="A15" s="3"/>
      <c r="B15" s="3"/>
      <c r="D15" s="119"/>
      <c r="E15" s="3"/>
      <c r="G15" s="119"/>
      <c r="H15" s="3"/>
      <c r="I15" s="3"/>
      <c r="J15" s="3"/>
      <c r="K15" s="3"/>
      <c r="M15" s="4" t="s">
        <v>158</v>
      </c>
      <c r="P15" s="4" t="s">
        <v>159</v>
      </c>
    </row>
    <row r="16" spans="1:17" ht="18.5" thickBot="1">
      <c r="A16" s="3"/>
      <c r="B16" s="3"/>
      <c r="C16" s="6" t="s">
        <v>26</v>
      </c>
      <c r="D16" s="3"/>
      <c r="E16" s="3"/>
      <c r="F16" s="6" t="s">
        <v>26</v>
      </c>
      <c r="G16" s="3"/>
      <c r="H16" s="3"/>
      <c r="I16" s="3"/>
      <c r="J16" s="3"/>
      <c r="K16" s="3"/>
      <c r="L16" s="6" t="s">
        <v>26</v>
      </c>
      <c r="M16" s="5"/>
      <c r="O16" s="6" t="s">
        <v>26</v>
      </c>
      <c r="P16" s="5"/>
    </row>
    <row r="17" spans="1:21" ht="18.5" thickBot="1">
      <c r="A17" s="3"/>
      <c r="B17" s="3"/>
      <c r="D17" s="195"/>
      <c r="E17" s="3"/>
      <c r="G17" s="195"/>
      <c r="H17" s="3"/>
      <c r="I17" s="3"/>
      <c r="J17" s="3"/>
      <c r="K17" s="3"/>
      <c r="M17" s="63">
        <v>10</v>
      </c>
      <c r="P17" s="63">
        <v>10</v>
      </c>
    </row>
    <row r="18" spans="1:21" ht="18.5" thickBot="1">
      <c r="A18" s="3"/>
      <c r="B18" s="3"/>
      <c r="C18" s="6" t="s">
        <v>33</v>
      </c>
      <c r="D18" s="3"/>
      <c r="E18" s="3"/>
      <c r="F18" s="6" t="s">
        <v>33</v>
      </c>
      <c r="G18" s="3"/>
      <c r="H18" s="3"/>
      <c r="I18" s="3"/>
      <c r="J18" s="3"/>
      <c r="K18" s="3"/>
      <c r="L18" s="6" t="s">
        <v>33</v>
      </c>
      <c r="M18" s="5"/>
      <c r="O18" s="6" t="s">
        <v>33</v>
      </c>
      <c r="P18" s="5"/>
    </row>
    <row r="19" spans="1:21" ht="18.5" thickBot="1">
      <c r="A19" s="3"/>
      <c r="B19" s="3"/>
      <c r="D19" s="196"/>
      <c r="E19" s="3"/>
      <c r="G19" s="196"/>
      <c r="H19" s="3"/>
      <c r="I19" s="3"/>
      <c r="J19" s="3"/>
      <c r="K19" s="3"/>
      <c r="M19" s="64">
        <v>1</v>
      </c>
      <c r="P19" s="64">
        <v>2</v>
      </c>
    </row>
    <row r="20" spans="1:21" ht="18.5" thickBot="1">
      <c r="A20" s="3"/>
      <c r="B20" s="3"/>
      <c r="C20" s="6" t="s">
        <v>364</v>
      </c>
      <c r="D20" s="3"/>
      <c r="E20" s="3"/>
      <c r="F20" s="6" t="s">
        <v>364</v>
      </c>
      <c r="G20" s="3"/>
      <c r="H20" s="3"/>
      <c r="I20" s="3"/>
      <c r="J20" s="3"/>
      <c r="K20" s="3"/>
      <c r="L20" s="6" t="s">
        <v>363</v>
      </c>
      <c r="M20" s="5"/>
      <c r="O20" s="6" t="s">
        <v>363</v>
      </c>
      <c r="P20" s="5"/>
    </row>
    <row r="21" spans="1:21" ht="18.5" thickBot="1">
      <c r="A21" s="3"/>
      <c r="B21" s="3"/>
      <c r="D21" s="181"/>
      <c r="E21" s="3"/>
      <c r="G21" s="181"/>
      <c r="H21" s="3"/>
      <c r="I21" s="3"/>
      <c r="J21" s="3"/>
      <c r="K21" s="3"/>
      <c r="M21" s="181">
        <v>1</v>
      </c>
      <c r="P21" s="181">
        <v>2</v>
      </c>
    </row>
    <row r="22" spans="1:21">
      <c r="A22" s="3"/>
      <c r="B22" s="3"/>
      <c r="D22" s="3"/>
      <c r="E22" s="3"/>
      <c r="G22" s="3"/>
      <c r="H22" s="3"/>
      <c r="I22" s="3"/>
      <c r="J22" s="3"/>
      <c r="K22" s="3"/>
      <c r="M22" s="5"/>
      <c r="P22" s="5"/>
    </row>
    <row r="23" spans="1:21" ht="18.5" thickBot="1">
      <c r="A23" s="3"/>
      <c r="B23" s="3"/>
      <c r="C23" s="6" t="s">
        <v>240</v>
      </c>
      <c r="D23" s="3"/>
      <c r="E23" s="3"/>
      <c r="F23" s="6" t="s">
        <v>240</v>
      </c>
      <c r="G23" s="3"/>
      <c r="H23" s="3"/>
      <c r="I23" s="3"/>
      <c r="J23" s="3"/>
      <c r="K23" s="3"/>
      <c r="L23" s="6" t="s">
        <v>240</v>
      </c>
      <c r="M23" s="5"/>
      <c r="O23" s="6" t="s">
        <v>240</v>
      </c>
      <c r="P23" s="5"/>
    </row>
    <row r="24" spans="1:21" ht="18.5" thickBot="1">
      <c r="A24" s="3"/>
      <c r="B24" s="3"/>
      <c r="D24" s="197"/>
      <c r="E24" s="3"/>
      <c r="G24" s="197"/>
      <c r="H24" s="3"/>
      <c r="I24" s="3"/>
      <c r="J24" s="3"/>
      <c r="K24" s="3"/>
      <c r="M24" s="65">
        <v>2500000</v>
      </c>
      <c r="P24" s="65">
        <v>3000000</v>
      </c>
    </row>
    <row r="25" spans="1:21" ht="18.5" thickBot="1">
      <c r="A25" s="3"/>
      <c r="B25" s="3"/>
      <c r="C25" s="6" t="str">
        <f>IF(D19&gt;=3,"(B)　上限250万円又は購入価格(1/1)",IF(D19=2,"(B)　上限187.5万円又は購入価格(3/4)","(B)　上限125万円又は購入価格(1/2)"))</f>
        <v>(B)　上限125万円又は購入価格(1/2)</v>
      </c>
      <c r="D25" s="3"/>
      <c r="E25" s="3"/>
      <c r="F25" s="6" t="str">
        <f>IF(G19&gt;=3,"(B)　上限250万円又は購入価格(1/1)",IF(G19=2,"(B)　上限187.5万円又は購入価格(3/4)","(B)　上限125万円又は購入価格(1/2)"))</f>
        <v>(B)　上限125万円又は購入価格(1/2)</v>
      </c>
      <c r="G25" s="3"/>
      <c r="H25" s="3"/>
      <c r="I25" s="3"/>
      <c r="J25" s="3"/>
      <c r="K25" s="3"/>
      <c r="L25" s="6" t="str">
        <f>IF(M19&gt;=3,"(B)　上限250万円又は購入価格(1/1)",IF(M19=2,"(B)　上限187.5万円又は購入価格(3/4)","(B)　上限125万円又は購入価格(1/2)"))</f>
        <v>(B)　上限125万円又は購入価格(1/2)</v>
      </c>
      <c r="M25" s="5"/>
      <c r="O25" s="6" t="str">
        <f>IF(P19&gt;=3,"(B)　上限250万円又は購入価格(1/1)",IF(P19=2,"(B)　上限187.5万円又は購入価格(3/4)","(B)　上限125万円又は購入価格(1/2)"))</f>
        <v>(B)　上限187.5万円又は購入価格(3/4)</v>
      </c>
      <c r="P25" s="5"/>
    </row>
    <row r="26" spans="1:21" ht="18.5" thickBot="1">
      <c r="A26" s="3"/>
      <c r="B26" s="3"/>
      <c r="D26" s="214">
        <f>IF(D19&gt;=3,MIN(D24,2500000),IF(D19=2,MIN(D24*(3/4),1875000),MIN(D24*(1/2),1250000)))</f>
        <v>0</v>
      </c>
      <c r="E26" s="3"/>
      <c r="G26" s="214">
        <f>IF(G19&gt;=3,MIN(G24,2500000),IF(G19=2,MIN(G24*(3/4),1875000),MIN(G24*(1/2),1250000)))</f>
        <v>0</v>
      </c>
      <c r="H26" s="3"/>
      <c r="I26" s="3"/>
      <c r="J26" s="3"/>
      <c r="K26" s="3"/>
      <c r="M26" s="213">
        <f>IF(M19&gt;=3,MIN(M24,2500000),IF(M19=2,MIN(M24*(3/4),1875000),MIN(M24*(1/2),1250000)))</f>
        <v>1250000</v>
      </c>
      <c r="P26" s="213">
        <f>IF(P19&gt;=3,MIN(P24,2500000),IF(P19=2,MIN(P24*(3/4),1875000),MIN(P24*(1/2),1250000)))</f>
        <v>1875000</v>
      </c>
    </row>
    <row r="27" spans="1:21" ht="18.5" thickBot="1">
      <c r="A27" s="3"/>
      <c r="B27" s="3"/>
      <c r="C27" s="6" t="s">
        <v>27</v>
      </c>
      <c r="D27" s="3"/>
      <c r="E27" s="3"/>
      <c r="F27" s="6" t="s">
        <v>27</v>
      </c>
      <c r="G27" s="3"/>
      <c r="H27" s="3"/>
      <c r="I27" s="3"/>
      <c r="J27" s="3"/>
      <c r="K27" s="3"/>
      <c r="L27" s="6" t="s">
        <v>27</v>
      </c>
      <c r="M27" s="5"/>
      <c r="O27" s="6" t="s">
        <v>27</v>
      </c>
      <c r="P27" s="5"/>
    </row>
    <row r="28" spans="1:21" ht="18.5" thickBot="1">
      <c r="A28" s="3"/>
      <c r="B28" s="3"/>
      <c r="D28" s="197"/>
      <c r="E28" s="3"/>
      <c r="G28" s="197"/>
      <c r="H28" s="3"/>
      <c r="I28" s="3"/>
      <c r="J28" s="3"/>
      <c r="K28" s="3"/>
      <c r="M28" s="65">
        <v>1000000</v>
      </c>
      <c r="P28" s="65"/>
    </row>
    <row r="29" spans="1:21" ht="18.5" thickBot="1">
      <c r="A29" s="3"/>
      <c r="B29" s="3"/>
      <c r="C29" s="6" t="s">
        <v>28</v>
      </c>
      <c r="D29" s="3"/>
      <c r="E29" s="3"/>
      <c r="F29" s="6" t="s">
        <v>28</v>
      </c>
      <c r="G29" s="3"/>
      <c r="H29" s="3"/>
      <c r="I29" s="3"/>
      <c r="J29" s="3"/>
      <c r="K29" s="3"/>
      <c r="L29" s="6" t="s">
        <v>28</v>
      </c>
      <c r="M29" s="5"/>
      <c r="O29" s="6" t="s">
        <v>28</v>
      </c>
      <c r="P29" s="5"/>
    </row>
    <row r="30" spans="1:21" ht="18.5" thickBot="1">
      <c r="A30" s="3"/>
      <c r="B30" s="3"/>
      <c r="D30" s="62">
        <f>D26-D28</f>
        <v>0</v>
      </c>
      <c r="E30" s="3"/>
      <c r="G30" s="62">
        <f>G26-G28</f>
        <v>0</v>
      </c>
      <c r="H30" s="3"/>
      <c r="I30" s="3"/>
      <c r="J30" s="3"/>
      <c r="K30" s="3"/>
      <c r="M30" s="212">
        <f>M26-M28</f>
        <v>250000</v>
      </c>
      <c r="P30" s="212">
        <f>P26-P28</f>
        <v>1875000</v>
      </c>
    </row>
    <row r="31" spans="1:21">
      <c r="A31" s="3"/>
      <c r="B31" s="3"/>
      <c r="D31" s="3"/>
      <c r="E31" s="3"/>
      <c r="G31" s="3"/>
      <c r="H31" s="3"/>
      <c r="I31" s="3"/>
      <c r="J31" s="3"/>
      <c r="K31" s="3"/>
      <c r="M31" s="88">
        <f>ROUNDDOWN(MIN(D26,D30,D28),-3)</f>
        <v>0</v>
      </c>
      <c r="N31" s="59"/>
      <c r="O31" s="60"/>
      <c r="P31" s="89">
        <f>ROUNDDOWN(MIN(G26,G30,G28),-3)</f>
        <v>0</v>
      </c>
      <c r="Q31" s="59" t="s">
        <v>192</v>
      </c>
      <c r="R31" s="59"/>
      <c r="S31" s="59"/>
      <c r="T31" s="59"/>
      <c r="U31" s="59"/>
    </row>
    <row r="32" spans="1:21" ht="18.5" thickBot="1">
      <c r="A32" s="3"/>
      <c r="B32" s="3"/>
      <c r="C32" s="6" t="s">
        <v>168</v>
      </c>
      <c r="D32" s="3"/>
      <c r="E32" s="3"/>
      <c r="F32" s="6" t="s">
        <v>168</v>
      </c>
      <c r="G32" s="3"/>
      <c r="H32" s="3"/>
      <c r="I32" s="3"/>
      <c r="J32" s="3"/>
      <c r="K32" s="3"/>
      <c r="L32" s="6" t="s">
        <v>168</v>
      </c>
      <c r="M32" s="3"/>
      <c r="N32" s="3"/>
      <c r="O32" s="6" t="s">
        <v>168</v>
      </c>
      <c r="P32" s="3"/>
      <c r="Q32" s="3"/>
    </row>
    <row r="33" spans="1:17" ht="18.5" thickBot="1">
      <c r="A33" s="3"/>
      <c r="B33" s="3"/>
      <c r="C33" s="6" t="s">
        <v>189</v>
      </c>
      <c r="D33" s="197"/>
      <c r="E33" s="3"/>
      <c r="F33" s="6" t="s">
        <v>189</v>
      </c>
      <c r="G33" s="197"/>
      <c r="H33" s="3"/>
      <c r="I33" s="3"/>
      <c r="J33" s="6"/>
      <c r="K33" s="3"/>
      <c r="L33" s="6" t="s">
        <v>189</v>
      </c>
      <c r="M33" s="53" t="s">
        <v>201</v>
      </c>
      <c r="N33" s="3"/>
      <c r="O33" s="6" t="s">
        <v>189</v>
      </c>
      <c r="P33" s="53" t="s">
        <v>201</v>
      </c>
      <c r="Q33" s="3"/>
    </row>
    <row r="34" spans="1:17">
      <c r="A34" s="3"/>
      <c r="B34" s="3"/>
      <c r="D34" s="100"/>
      <c r="E34" s="3"/>
      <c r="G34" s="100"/>
      <c r="H34" s="3"/>
      <c r="I34" s="3"/>
      <c r="J34" s="6"/>
      <c r="K34" s="3"/>
      <c r="M34" s="71"/>
      <c r="N34" s="3"/>
      <c r="P34" s="71"/>
      <c r="Q34" s="3"/>
    </row>
    <row r="35" spans="1:17">
      <c r="A35" s="3"/>
      <c r="B35" s="74" t="s">
        <v>187</v>
      </c>
      <c r="C35" s="75"/>
      <c r="D35" s="78"/>
      <c r="E35" s="74"/>
      <c r="F35" s="75"/>
      <c r="G35" s="78"/>
      <c r="H35" s="74"/>
      <c r="I35" s="3"/>
      <c r="J35" s="6"/>
      <c r="K35" s="74" t="s">
        <v>187</v>
      </c>
      <c r="L35" s="75"/>
      <c r="M35" s="76"/>
      <c r="N35" s="74"/>
      <c r="O35" s="75"/>
      <c r="P35" s="76"/>
      <c r="Q35" s="74"/>
    </row>
    <row r="36" spans="1:17" ht="18.5" thickBot="1">
      <c r="A36" s="3"/>
      <c r="B36" s="3"/>
      <c r="C36" s="6" t="s">
        <v>299</v>
      </c>
      <c r="D36" s="3"/>
      <c r="E36" s="3"/>
      <c r="F36" s="6" t="s">
        <v>299</v>
      </c>
      <c r="G36" s="3"/>
      <c r="H36" s="3"/>
      <c r="I36" s="3"/>
      <c r="J36" s="6"/>
      <c r="K36" s="3"/>
      <c r="L36" s="6" t="s">
        <v>299</v>
      </c>
      <c r="M36" s="3"/>
      <c r="N36" s="3"/>
      <c r="O36" s="6" t="s">
        <v>299</v>
      </c>
      <c r="P36" s="3"/>
      <c r="Q36" s="3"/>
    </row>
    <row r="37" spans="1:17" ht="18.5" thickBot="1">
      <c r="A37" s="3"/>
      <c r="B37" s="3"/>
      <c r="C37" s="6" t="s">
        <v>188</v>
      </c>
      <c r="D37" s="197"/>
      <c r="E37" s="3"/>
      <c r="F37" s="6" t="s">
        <v>188</v>
      </c>
      <c r="G37" s="197"/>
      <c r="H37" s="3"/>
      <c r="I37" s="3"/>
      <c r="J37" s="6"/>
      <c r="K37" s="3"/>
      <c r="L37" s="6" t="s">
        <v>188</v>
      </c>
      <c r="M37" s="53" t="s">
        <v>202</v>
      </c>
      <c r="N37" s="3"/>
      <c r="O37" s="6" t="s">
        <v>188</v>
      </c>
      <c r="P37" s="53" t="s">
        <v>203</v>
      </c>
      <c r="Q37" s="3"/>
    </row>
    <row r="38" spans="1:17" ht="18.5" thickBot="1">
      <c r="A38" s="3"/>
      <c r="B38" s="3"/>
      <c r="C38" s="6" t="s">
        <v>186</v>
      </c>
      <c r="D38" s="198"/>
      <c r="E38" s="3"/>
      <c r="F38" s="6" t="s">
        <v>185</v>
      </c>
      <c r="G38" s="198"/>
      <c r="H38" s="3"/>
      <c r="I38" s="3"/>
      <c r="J38" s="6"/>
      <c r="K38" s="3"/>
      <c r="L38" s="6" t="s">
        <v>186</v>
      </c>
      <c r="M38" s="57" t="s">
        <v>204</v>
      </c>
      <c r="N38" s="3"/>
      <c r="O38" s="6" t="s">
        <v>185</v>
      </c>
      <c r="P38" s="57" t="s">
        <v>204</v>
      </c>
      <c r="Q38" s="3"/>
    </row>
    <row r="39" spans="1:17">
      <c r="A39" s="3"/>
      <c r="B39" s="3"/>
      <c r="D39" s="100"/>
      <c r="E39" s="3"/>
      <c r="G39" s="100"/>
      <c r="H39" s="3"/>
      <c r="I39" s="3"/>
      <c r="J39" s="6"/>
      <c r="K39" s="3"/>
      <c r="M39" s="71"/>
      <c r="N39" s="3"/>
      <c r="P39" s="71"/>
      <c r="Q39" s="3"/>
    </row>
    <row r="40" spans="1:17" ht="18.5" thickBot="1">
      <c r="A40" s="3"/>
      <c r="B40" s="3"/>
      <c r="C40" s="6" t="s">
        <v>169</v>
      </c>
      <c r="D40" s="3"/>
      <c r="E40" s="3"/>
      <c r="F40" s="6" t="s">
        <v>169</v>
      </c>
      <c r="G40" s="3"/>
      <c r="H40" s="3"/>
      <c r="I40" s="3"/>
      <c r="J40" s="6"/>
      <c r="K40" s="3"/>
      <c r="L40" s="6" t="s">
        <v>169</v>
      </c>
      <c r="M40" s="3"/>
      <c r="N40" s="3"/>
      <c r="O40" s="6" t="s">
        <v>169</v>
      </c>
      <c r="P40" s="3"/>
      <c r="Q40" s="3"/>
    </row>
    <row r="41" spans="1:17" ht="18.5" thickBot="1">
      <c r="A41" s="3"/>
      <c r="B41" s="3"/>
      <c r="C41" s="6" t="s">
        <v>190</v>
      </c>
      <c r="D41" s="198"/>
      <c r="E41" s="3"/>
      <c r="F41" s="6" t="s">
        <v>190</v>
      </c>
      <c r="G41" s="198"/>
      <c r="H41" s="3"/>
      <c r="I41" s="3"/>
      <c r="J41" s="6"/>
      <c r="K41" s="3"/>
      <c r="L41" s="6" t="s">
        <v>190</v>
      </c>
      <c r="M41" s="57" t="s">
        <v>193</v>
      </c>
      <c r="N41" s="3"/>
      <c r="O41" s="6" t="s">
        <v>190</v>
      </c>
      <c r="P41" s="57" t="s">
        <v>194</v>
      </c>
      <c r="Q41" s="3"/>
    </row>
    <row r="42" spans="1:17" ht="18.5" thickBot="1">
      <c r="A42" s="3"/>
      <c r="B42" s="3"/>
      <c r="C42" s="6" t="s">
        <v>198</v>
      </c>
      <c r="D42" s="3"/>
      <c r="E42" s="3"/>
      <c r="F42" s="6" t="s">
        <v>198</v>
      </c>
      <c r="G42" s="3"/>
      <c r="H42" s="3"/>
      <c r="I42" s="3"/>
      <c r="J42" s="6"/>
      <c r="K42" s="3"/>
      <c r="L42" s="6" t="s">
        <v>198</v>
      </c>
      <c r="M42" s="3"/>
      <c r="N42" s="3"/>
      <c r="O42" s="6" t="s">
        <v>198</v>
      </c>
      <c r="P42" s="3"/>
      <c r="Q42" s="3"/>
    </row>
    <row r="43" spans="1:17" ht="18.5" thickBot="1">
      <c r="A43" s="3"/>
      <c r="B43" s="3"/>
      <c r="D43" s="197"/>
      <c r="E43" s="3"/>
      <c r="G43" s="197"/>
      <c r="H43" s="3"/>
      <c r="I43" s="3"/>
      <c r="J43" s="6"/>
      <c r="K43" s="3"/>
      <c r="M43" s="66">
        <v>1000000</v>
      </c>
      <c r="N43" s="3"/>
      <c r="P43" s="53"/>
      <c r="Q43" s="3"/>
    </row>
    <row r="44" spans="1:17" ht="18.5" thickBot="1">
      <c r="A44" s="3"/>
      <c r="B44" s="3"/>
      <c r="C44" s="6" t="s">
        <v>195</v>
      </c>
      <c r="D44" s="3"/>
      <c r="E44" s="3"/>
      <c r="F44" s="6" t="s">
        <v>195</v>
      </c>
      <c r="G44" s="3"/>
      <c r="H44" s="3"/>
      <c r="I44" s="3"/>
      <c r="J44" s="6"/>
      <c r="K44" s="3"/>
      <c r="L44" s="6" t="s">
        <v>195</v>
      </c>
      <c r="M44" s="3"/>
      <c r="N44" s="3"/>
      <c r="O44" s="6" t="s">
        <v>195</v>
      </c>
      <c r="P44" s="3"/>
      <c r="Q44" s="3"/>
    </row>
    <row r="45" spans="1:17" ht="18.5" thickBot="1">
      <c r="A45" s="3"/>
      <c r="B45" s="3"/>
      <c r="D45" s="197"/>
      <c r="E45" s="3"/>
      <c r="G45" s="197"/>
      <c r="H45" s="3"/>
      <c r="I45" s="3"/>
      <c r="J45" s="6"/>
      <c r="K45" s="3"/>
      <c r="M45" s="53"/>
      <c r="N45" s="3"/>
      <c r="P45" s="53">
        <v>50000000000</v>
      </c>
      <c r="Q45" s="3"/>
    </row>
    <row r="46" spans="1:17" ht="18.5" thickBot="1">
      <c r="A46" s="3"/>
      <c r="B46" s="3"/>
      <c r="C46" s="6" t="s">
        <v>172</v>
      </c>
      <c r="D46" s="3"/>
      <c r="E46" s="3"/>
      <c r="F46" s="6" t="s">
        <v>172</v>
      </c>
      <c r="G46" s="3"/>
      <c r="H46" s="3"/>
      <c r="I46" s="3"/>
      <c r="J46" s="6"/>
      <c r="K46" s="3"/>
      <c r="L46" s="6" t="s">
        <v>172</v>
      </c>
      <c r="M46" s="3"/>
      <c r="N46" s="3"/>
      <c r="O46" s="6" t="s">
        <v>172</v>
      </c>
      <c r="P46" s="3"/>
      <c r="Q46" s="3"/>
    </row>
    <row r="47" spans="1:17" ht="18.5" thickBot="1">
      <c r="A47" s="3"/>
      <c r="B47" s="3"/>
      <c r="D47" s="197"/>
      <c r="E47" s="3"/>
      <c r="G47" s="197"/>
      <c r="H47" s="3"/>
      <c r="I47" s="3"/>
      <c r="J47" s="6"/>
      <c r="K47" s="3"/>
      <c r="M47" s="53"/>
      <c r="N47" s="3"/>
      <c r="P47" s="53">
        <v>100000000000</v>
      </c>
      <c r="Q47" s="3"/>
    </row>
    <row r="48" spans="1:17" ht="18.75" customHeight="1">
      <c r="A48" s="3"/>
      <c r="B48" s="3"/>
      <c r="C48" s="218" t="s">
        <v>197</v>
      </c>
      <c r="D48" s="219"/>
      <c r="E48" s="219"/>
      <c r="F48" s="219"/>
      <c r="G48" s="219"/>
      <c r="H48" s="219"/>
      <c r="I48" s="3"/>
      <c r="J48" s="6"/>
      <c r="K48" s="3"/>
      <c r="L48" s="218" t="s">
        <v>197</v>
      </c>
      <c r="M48" s="219"/>
      <c r="N48" s="219"/>
      <c r="O48" s="219"/>
      <c r="P48" s="219"/>
      <c r="Q48" s="219"/>
    </row>
    <row r="49" spans="1:17">
      <c r="A49" s="3"/>
      <c r="B49" s="3"/>
      <c r="C49" s="219"/>
      <c r="D49" s="219"/>
      <c r="E49" s="219"/>
      <c r="F49" s="219"/>
      <c r="G49" s="219"/>
      <c r="H49" s="219"/>
      <c r="I49" s="3"/>
      <c r="J49" s="3"/>
      <c r="K49" s="3"/>
      <c r="L49" s="219"/>
      <c r="M49" s="219"/>
      <c r="N49" s="219"/>
      <c r="O49" s="219"/>
      <c r="P49" s="219"/>
      <c r="Q49" s="219"/>
    </row>
    <row r="50" spans="1:17" ht="18.75" customHeight="1">
      <c r="A50" s="3"/>
      <c r="B50" s="3"/>
      <c r="C50" s="218" t="s">
        <v>269</v>
      </c>
      <c r="D50" s="219"/>
      <c r="E50" s="219"/>
      <c r="F50" s="219"/>
      <c r="G50" s="219"/>
      <c r="H50" s="219"/>
      <c r="I50" s="3"/>
      <c r="J50" s="6"/>
      <c r="K50" s="3"/>
      <c r="L50" s="218" t="s">
        <v>268</v>
      </c>
      <c r="M50" s="219"/>
      <c r="N50" s="219"/>
      <c r="O50" s="219"/>
      <c r="P50" s="219"/>
      <c r="Q50" s="219"/>
    </row>
    <row r="51" spans="1:17">
      <c r="A51" s="3"/>
      <c r="B51" s="77"/>
      <c r="C51" s="220"/>
      <c r="D51" s="220"/>
      <c r="E51" s="220"/>
      <c r="F51" s="220"/>
      <c r="G51" s="220"/>
      <c r="H51" s="220"/>
      <c r="I51" s="3"/>
      <c r="J51" s="3"/>
      <c r="K51" s="77"/>
      <c r="L51" s="220"/>
      <c r="M51" s="220"/>
      <c r="N51" s="220"/>
      <c r="O51" s="220"/>
      <c r="P51" s="220"/>
      <c r="Q51" s="220"/>
    </row>
    <row r="52" spans="1:17">
      <c r="A52" s="3"/>
      <c r="B52" s="3"/>
      <c r="D52" s="3"/>
      <c r="E52" s="3"/>
      <c r="G52" s="3"/>
      <c r="H52" s="3"/>
      <c r="I52" s="3"/>
      <c r="J52" s="3"/>
      <c r="K52" s="3"/>
      <c r="M52" s="5"/>
    </row>
    <row r="53" spans="1:17" ht="18.5" thickBot="1">
      <c r="A53" s="3"/>
      <c r="B53" s="3"/>
      <c r="C53" s="6" t="s">
        <v>215</v>
      </c>
      <c r="D53" s="3"/>
      <c r="E53" s="3"/>
      <c r="F53" s="6" t="s">
        <v>215</v>
      </c>
      <c r="G53" s="3"/>
      <c r="H53" s="3"/>
      <c r="I53" s="3"/>
      <c r="J53" s="3"/>
      <c r="K53" s="3"/>
      <c r="L53" s="6" t="s">
        <v>215</v>
      </c>
      <c r="M53" s="5"/>
      <c r="O53" s="6" t="s">
        <v>215</v>
      </c>
      <c r="P53" s="5"/>
    </row>
    <row r="54" spans="1:17" ht="18.5" thickBot="1">
      <c r="A54" s="3"/>
      <c r="B54" s="3"/>
      <c r="D54" s="62">
        <f>ROUNDDOWN(IF(D28&gt;0,IF(D43&gt;0,MIN(D43,M31,D28),IF(D45&gt;0,MIN((M31*(1-(D45/D47))),D28),M31)),M31),-3)</f>
        <v>0</v>
      </c>
      <c r="E54" s="3"/>
      <c r="G54" s="62">
        <f>ROUNDDOWN(IF(G28&gt;0,IF(G43&gt;0,MIN(G43,P31,G28),IF(G45&gt;0,MIN((P31*(1-(G45/G47))),G28),P31)),P31),-3)</f>
        <v>0</v>
      </c>
      <c r="H54" s="3"/>
      <c r="I54" s="3"/>
      <c r="J54" s="3"/>
      <c r="K54" s="3"/>
      <c r="M54" s="212">
        <v>0</v>
      </c>
      <c r="P54" s="212">
        <f>ROUNDDOWN(IF(P43&gt;0,MIN(P43,Q54,P28),IF(P45&gt;0,MIN((Q54*(1-(P45/P47))),P28))),-3)</f>
        <v>937000</v>
      </c>
      <c r="Q54" s="59">
        <f>IF(P13="急速充電設備",MIN((P26*2)-P28,P30),IF(P13="超急速充電設備",MIN((P26-P28),P30),MIN(P26,P30)))</f>
        <v>1875000</v>
      </c>
    </row>
    <row r="55" spans="1:17">
      <c r="A55" s="3"/>
      <c r="B55" s="3"/>
      <c r="D55" s="3"/>
      <c r="E55" s="3"/>
      <c r="G55" s="3"/>
      <c r="H55" s="3"/>
      <c r="I55" s="3"/>
      <c r="J55" s="3"/>
      <c r="K55" s="3"/>
      <c r="M55" s="5"/>
      <c r="P55" s="5"/>
    </row>
    <row r="56" spans="1:17" ht="18.5" thickBot="1">
      <c r="A56" s="3"/>
      <c r="B56" s="3"/>
      <c r="C56" s="6" t="s">
        <v>241</v>
      </c>
      <c r="D56" s="3"/>
      <c r="E56" s="3"/>
      <c r="F56" s="6" t="s">
        <v>241</v>
      </c>
      <c r="G56" s="3"/>
      <c r="H56" s="3"/>
      <c r="I56" s="3"/>
      <c r="J56" s="3"/>
      <c r="K56" s="3"/>
      <c r="L56" s="6" t="s">
        <v>241</v>
      </c>
      <c r="M56" s="5"/>
      <c r="O56" s="6" t="s">
        <v>241</v>
      </c>
      <c r="P56" s="5"/>
    </row>
    <row r="57" spans="1:17" ht="18.5" thickBot="1">
      <c r="A57" s="3"/>
      <c r="B57" s="3"/>
      <c r="D57" s="62">
        <f>D54*D19</f>
        <v>0</v>
      </c>
      <c r="E57" s="3"/>
      <c r="G57" s="62">
        <f>G54*G19</f>
        <v>0</v>
      </c>
      <c r="H57" s="3"/>
      <c r="I57" s="3"/>
      <c r="J57" s="3"/>
      <c r="K57" s="3"/>
      <c r="M57" s="212">
        <f>M54*M19</f>
        <v>0</v>
      </c>
      <c r="P57" s="212">
        <f>P54*P19</f>
        <v>1874000</v>
      </c>
    </row>
    <row r="58" spans="1:17">
      <c r="A58" s="3"/>
      <c r="B58" s="3"/>
      <c r="D58" s="6"/>
      <c r="E58" s="3"/>
      <c r="G58" s="3"/>
      <c r="H58" s="3"/>
      <c r="I58" s="3"/>
      <c r="J58" s="3"/>
      <c r="K58" s="3"/>
      <c r="M58" s="5"/>
    </row>
    <row r="59" spans="1:17">
      <c r="A59" s="3"/>
      <c r="B59" s="103"/>
      <c r="C59" s="103" t="s">
        <v>31</v>
      </c>
      <c r="D59" s="103"/>
      <c r="E59" s="103"/>
      <c r="F59" s="103" t="s">
        <v>32</v>
      </c>
      <c r="G59" s="103"/>
      <c r="H59" s="103"/>
      <c r="I59" s="3"/>
      <c r="J59" s="3"/>
      <c r="K59" s="3"/>
      <c r="L59" s="3" t="s">
        <v>31</v>
      </c>
      <c r="M59" s="3"/>
      <c r="N59" s="3"/>
      <c r="O59" s="3" t="s">
        <v>32</v>
      </c>
      <c r="P59" s="3"/>
    </row>
    <row r="60" spans="1:17" ht="18.5" thickBot="1">
      <c r="A60" s="3"/>
      <c r="B60" s="3"/>
      <c r="C60" s="6" t="s">
        <v>173</v>
      </c>
      <c r="D60" s="3"/>
      <c r="E60" s="3"/>
      <c r="F60" s="6" t="s">
        <v>173</v>
      </c>
      <c r="G60" s="3"/>
      <c r="H60" s="3"/>
      <c r="I60" s="3"/>
      <c r="J60" s="3"/>
      <c r="K60" s="3"/>
      <c r="L60" s="6" t="s">
        <v>173</v>
      </c>
      <c r="M60" s="3"/>
      <c r="N60" s="3"/>
      <c r="O60" s="6" t="s">
        <v>173</v>
      </c>
      <c r="P60" s="3"/>
    </row>
    <row r="61" spans="1:17" ht="18.5" thickBot="1">
      <c r="A61" s="3"/>
      <c r="B61" s="3"/>
      <c r="C61" s="6" t="s">
        <v>174</v>
      </c>
      <c r="D61" s="119"/>
      <c r="E61" s="3"/>
      <c r="F61" s="6" t="s">
        <v>174</v>
      </c>
      <c r="G61" s="119"/>
      <c r="H61" s="3"/>
      <c r="I61" s="3"/>
      <c r="J61" s="3"/>
      <c r="K61" s="3"/>
      <c r="L61" s="6" t="s">
        <v>174</v>
      </c>
      <c r="M61" s="49" t="s">
        <v>199</v>
      </c>
      <c r="N61" s="3"/>
      <c r="O61" s="6" t="s">
        <v>174</v>
      </c>
      <c r="P61" s="49"/>
    </row>
    <row r="62" spans="1:17" ht="18.5" thickBot="1">
      <c r="A62" s="3"/>
      <c r="B62" s="3"/>
      <c r="C62" s="6" t="s">
        <v>156</v>
      </c>
      <c r="D62" s="3"/>
      <c r="E62" s="3"/>
      <c r="F62" s="6" t="s">
        <v>156</v>
      </c>
      <c r="G62" s="3"/>
      <c r="H62" s="3"/>
      <c r="I62" s="3"/>
      <c r="J62" s="3"/>
      <c r="K62" s="3"/>
      <c r="L62" s="6" t="s">
        <v>156</v>
      </c>
      <c r="O62" s="6" t="s">
        <v>156</v>
      </c>
      <c r="P62" s="5"/>
    </row>
    <row r="63" spans="1:17" ht="18.5" thickBot="1">
      <c r="A63" s="3"/>
      <c r="B63" s="3"/>
      <c r="D63" s="119"/>
      <c r="E63" s="3"/>
      <c r="G63" s="119"/>
      <c r="H63" s="3"/>
      <c r="I63" s="3"/>
      <c r="J63" s="3"/>
      <c r="K63" s="3"/>
      <c r="L63" s="6" t="s">
        <v>34</v>
      </c>
      <c r="M63" s="4" t="s">
        <v>161</v>
      </c>
      <c r="O63" s="6" t="s">
        <v>34</v>
      </c>
      <c r="P63" s="4"/>
    </row>
    <row r="64" spans="1:17" ht="18.5" thickBot="1">
      <c r="A64" s="3"/>
      <c r="B64" s="3"/>
      <c r="C64" s="6" t="s">
        <v>24</v>
      </c>
      <c r="D64" s="3"/>
      <c r="E64" s="3"/>
      <c r="F64" s="6" t="s">
        <v>24</v>
      </c>
      <c r="G64" s="3"/>
      <c r="H64" s="3"/>
      <c r="I64" s="3"/>
      <c r="J64" s="3"/>
      <c r="K64" s="3"/>
      <c r="L64" s="6" t="s">
        <v>24</v>
      </c>
      <c r="M64" s="5"/>
      <c r="O64" s="6" t="s">
        <v>24</v>
      </c>
      <c r="P64" s="5"/>
    </row>
    <row r="65" spans="1:16" ht="18.5" thickBot="1">
      <c r="A65" s="3"/>
      <c r="B65" s="3"/>
      <c r="C65" s="6" t="s">
        <v>289</v>
      </c>
      <c r="D65" s="119"/>
      <c r="E65" s="3"/>
      <c r="F65" s="6" t="s">
        <v>289</v>
      </c>
      <c r="G65" s="119"/>
      <c r="H65" s="3"/>
      <c r="I65" s="3"/>
      <c r="J65" s="3"/>
      <c r="K65" s="3"/>
      <c r="L65" s="6" t="s">
        <v>34</v>
      </c>
      <c r="M65" s="4" t="s">
        <v>360</v>
      </c>
      <c r="O65" s="6" t="s">
        <v>34</v>
      </c>
      <c r="P65" s="4"/>
    </row>
    <row r="66" spans="1:16" ht="18.5" thickBot="1">
      <c r="A66" s="3"/>
      <c r="B66" s="3"/>
      <c r="C66" s="6" t="s">
        <v>25</v>
      </c>
      <c r="D66" s="3"/>
      <c r="E66" s="3"/>
      <c r="F66" s="6" t="s">
        <v>25</v>
      </c>
      <c r="G66" s="3"/>
      <c r="H66" s="3"/>
      <c r="I66" s="3"/>
      <c r="J66" s="3"/>
      <c r="K66" s="3"/>
      <c r="L66" s="6" t="s">
        <v>25</v>
      </c>
      <c r="M66" s="5"/>
      <c r="O66" s="6" t="s">
        <v>25</v>
      </c>
      <c r="P66" s="5"/>
    </row>
    <row r="67" spans="1:16" ht="18.5" thickBot="1">
      <c r="A67" s="3"/>
      <c r="B67" s="3"/>
      <c r="D67" s="119"/>
      <c r="E67" s="3"/>
      <c r="G67" s="119"/>
      <c r="H67" s="3"/>
      <c r="I67" s="3"/>
      <c r="J67" s="3"/>
      <c r="K67" s="3"/>
      <c r="M67" s="4" t="s">
        <v>160</v>
      </c>
      <c r="P67" s="4"/>
    </row>
    <row r="68" spans="1:16" ht="18.5" thickBot="1">
      <c r="A68" s="3"/>
      <c r="B68" s="3"/>
      <c r="C68" s="6" t="s">
        <v>26</v>
      </c>
      <c r="D68" s="3"/>
      <c r="E68" s="3"/>
      <c r="F68" s="6" t="s">
        <v>26</v>
      </c>
      <c r="G68" s="3"/>
      <c r="H68" s="3"/>
      <c r="I68" s="3"/>
      <c r="J68" s="3"/>
      <c r="K68" s="3"/>
      <c r="L68" s="6" t="s">
        <v>26</v>
      </c>
      <c r="M68" s="5"/>
      <c r="O68" s="6" t="s">
        <v>26</v>
      </c>
      <c r="P68" s="5"/>
    </row>
    <row r="69" spans="1:16" ht="18.5" thickBot="1">
      <c r="A69" s="3"/>
      <c r="B69" s="3"/>
      <c r="D69" s="195"/>
      <c r="E69" s="3"/>
      <c r="G69" s="195"/>
      <c r="H69" s="3"/>
      <c r="I69" s="3"/>
      <c r="J69" s="3"/>
      <c r="K69" s="3"/>
      <c r="M69" s="63">
        <v>4</v>
      </c>
      <c r="P69" s="63"/>
    </row>
    <row r="70" spans="1:16" ht="18.5" thickBot="1">
      <c r="A70" s="3"/>
      <c r="B70" s="3"/>
      <c r="C70" s="6" t="s">
        <v>33</v>
      </c>
      <c r="D70" s="3"/>
      <c r="E70" s="3"/>
      <c r="F70" s="6" t="s">
        <v>33</v>
      </c>
      <c r="G70" s="3"/>
      <c r="H70" s="3"/>
      <c r="I70" s="3"/>
      <c r="J70" s="3"/>
      <c r="K70" s="3"/>
      <c r="L70" s="6" t="s">
        <v>33</v>
      </c>
      <c r="M70" s="5"/>
      <c r="O70" s="6" t="s">
        <v>33</v>
      </c>
      <c r="P70" s="5"/>
    </row>
    <row r="71" spans="1:16" ht="18.5" thickBot="1">
      <c r="A71" s="3"/>
      <c r="B71" s="3"/>
      <c r="D71" s="196"/>
      <c r="E71" s="3"/>
      <c r="G71" s="196"/>
      <c r="H71" s="3"/>
      <c r="I71" s="3"/>
      <c r="J71" s="3"/>
      <c r="K71" s="3"/>
      <c r="M71" s="64">
        <v>5</v>
      </c>
      <c r="P71" s="64"/>
    </row>
    <row r="72" spans="1:16" ht="18.5" thickBot="1">
      <c r="A72" s="3"/>
      <c r="B72" s="3"/>
      <c r="C72" s="6" t="s">
        <v>364</v>
      </c>
      <c r="D72" s="3"/>
      <c r="E72" s="3"/>
      <c r="F72" s="6" t="s">
        <v>364</v>
      </c>
      <c r="G72" s="3"/>
      <c r="H72" s="3"/>
      <c r="I72" s="3"/>
      <c r="J72" s="3"/>
      <c r="K72" s="3"/>
      <c r="L72" s="6" t="s">
        <v>363</v>
      </c>
      <c r="M72" s="5"/>
      <c r="O72" s="6" t="s">
        <v>363</v>
      </c>
      <c r="P72" s="5"/>
    </row>
    <row r="73" spans="1:16" ht="18.5" thickBot="1">
      <c r="A73" s="3"/>
      <c r="B73" s="3"/>
      <c r="D73" s="181"/>
      <c r="E73" s="3"/>
      <c r="G73" s="181"/>
      <c r="H73" s="3"/>
      <c r="I73" s="3"/>
      <c r="J73" s="3"/>
      <c r="K73" s="3"/>
      <c r="M73" s="181">
        <v>1</v>
      </c>
      <c r="P73" s="181">
        <v>2</v>
      </c>
    </row>
    <row r="74" spans="1:16">
      <c r="A74" s="3"/>
      <c r="B74" s="3"/>
      <c r="D74" s="3"/>
      <c r="E74" s="3"/>
      <c r="G74" s="3"/>
      <c r="H74" s="3"/>
      <c r="I74" s="3"/>
      <c r="J74" s="3"/>
      <c r="K74" s="3"/>
      <c r="M74" s="5"/>
      <c r="P74" s="5"/>
    </row>
    <row r="75" spans="1:16" ht="18.5" thickBot="1">
      <c r="A75" s="3"/>
      <c r="B75" s="3"/>
      <c r="C75" s="6" t="s">
        <v>240</v>
      </c>
      <c r="D75" s="3"/>
      <c r="E75" s="3"/>
      <c r="F75" s="6" t="s">
        <v>240</v>
      </c>
      <c r="G75" s="3"/>
      <c r="H75" s="3"/>
      <c r="I75" s="3"/>
      <c r="J75" s="3"/>
      <c r="K75" s="3"/>
      <c r="L75" s="6" t="s">
        <v>240</v>
      </c>
      <c r="M75" s="5"/>
      <c r="O75" s="6" t="s">
        <v>240</v>
      </c>
      <c r="P75" s="5"/>
    </row>
    <row r="76" spans="1:16" ht="18.5" thickBot="1">
      <c r="A76" s="3"/>
      <c r="B76" s="3"/>
      <c r="D76" s="197"/>
      <c r="E76" s="3"/>
      <c r="G76" s="197"/>
      <c r="H76" s="3"/>
      <c r="I76" s="3"/>
      <c r="J76" s="3"/>
      <c r="K76" s="3"/>
      <c r="M76" s="65">
        <v>300000</v>
      </c>
      <c r="P76" s="65"/>
    </row>
    <row r="77" spans="1:16" ht="18.5" thickBot="1">
      <c r="A77" s="3"/>
      <c r="B77" s="3"/>
      <c r="C77" s="6" t="str">
        <f>IF(D71&gt;=3,"(B)　上限250万円又は購入価格(1/1)",IF(D71=2,"(B)　上限187.5万円又は購入価格(3/4)","(B)　上限125万円又は購入価格(1/2)"))</f>
        <v>(B)　上限125万円又は購入価格(1/2)</v>
      </c>
      <c r="D77" s="3"/>
      <c r="E77" s="3"/>
      <c r="F77" s="6" t="str">
        <f>IF(G71&gt;=3,"(B)　上限250万円又は購入価格(1/1)",IF(G71=2,"(B)　上限187.5万円又は購入価格(3/4)","(B)　上限125万円又は購入価格(1/2)"))</f>
        <v>(B)　上限125万円又は購入価格(1/2)</v>
      </c>
      <c r="G77" s="3"/>
      <c r="H77" s="3"/>
      <c r="I77" s="3"/>
      <c r="J77" s="3"/>
      <c r="K77" s="3"/>
      <c r="L77" s="6" t="str">
        <f>IF(M71&gt;=3,"(B)　上限250万円又は購入価格(1/1)",IF(M71=2,"(B)　上限187.5万円又は購入価格(3/4)","(B)　上限125万円又は購入価格(1/2)"))</f>
        <v>(B)　上限250万円又は購入価格(1/1)</v>
      </c>
      <c r="M77" s="5"/>
      <c r="O77" s="6" t="str">
        <f>IF(P71&gt;=3,"(B)　上限250万円又は購入価格(1/1)",IF(P71=2,"(B)　上限187.5万円又は購入価格(3/4)","(B)　上限125万円又は購入価格(1/2)"))</f>
        <v>(B)　上限125万円又は購入価格(1/2)</v>
      </c>
      <c r="P77" s="5"/>
    </row>
    <row r="78" spans="1:16" ht="18.5" thickBot="1">
      <c r="A78" s="3"/>
      <c r="B78" s="3"/>
      <c r="D78" s="62">
        <f>IF(D71&gt;=3,MIN(D76,2500000),IF(D71=2,MIN(D76*(3/4),1875000),MIN(D76*(1/2),1250000)))</f>
        <v>0</v>
      </c>
      <c r="E78" s="3"/>
      <c r="G78" s="62">
        <f>IF(G71&gt;=3,MIN(G76,2500000),IF(G71=2,MIN(G76*(3/4),1875000),MIN(G76*(1/2),1250000)))</f>
        <v>0</v>
      </c>
      <c r="H78" s="3"/>
      <c r="I78" s="3"/>
      <c r="J78" s="3"/>
      <c r="K78" s="3"/>
      <c r="M78" s="213">
        <v>300000</v>
      </c>
      <c r="P78" s="213"/>
    </row>
    <row r="79" spans="1:16" ht="18.5" thickBot="1">
      <c r="A79" s="3"/>
      <c r="B79" s="3"/>
      <c r="C79" s="6" t="s">
        <v>27</v>
      </c>
      <c r="D79" s="3"/>
      <c r="E79" s="3"/>
      <c r="F79" s="6" t="s">
        <v>27</v>
      </c>
      <c r="G79" s="3"/>
      <c r="H79" s="3"/>
      <c r="I79" s="3"/>
      <c r="J79" s="3"/>
      <c r="K79" s="3"/>
      <c r="L79" s="6" t="s">
        <v>27</v>
      </c>
      <c r="M79" s="5"/>
      <c r="O79" s="6" t="s">
        <v>27</v>
      </c>
      <c r="P79" s="5"/>
    </row>
    <row r="80" spans="1:16" ht="18.5" thickBot="1">
      <c r="A80" s="3"/>
      <c r="B80" s="3"/>
      <c r="D80" s="197"/>
      <c r="E80" s="3"/>
      <c r="G80" s="197"/>
      <c r="H80" s="3"/>
      <c r="I80" s="3"/>
      <c r="J80" s="3"/>
      <c r="K80" s="3"/>
      <c r="M80" s="65">
        <v>150000</v>
      </c>
      <c r="P80" s="65"/>
    </row>
    <row r="81" spans="1:16" ht="18.5" thickBot="1">
      <c r="A81" s="3"/>
      <c r="B81" s="3"/>
      <c r="C81" s="6" t="s">
        <v>28</v>
      </c>
      <c r="D81" s="3"/>
      <c r="E81" s="3"/>
      <c r="F81" s="6" t="s">
        <v>28</v>
      </c>
      <c r="G81" s="3"/>
      <c r="H81" s="3"/>
      <c r="I81" s="3"/>
      <c r="J81" s="3"/>
      <c r="K81" s="3"/>
      <c r="L81" s="6" t="s">
        <v>28</v>
      </c>
      <c r="M81" s="5"/>
      <c r="O81" s="6" t="s">
        <v>28</v>
      </c>
      <c r="P81" s="5"/>
    </row>
    <row r="82" spans="1:16" ht="18.5" thickBot="1">
      <c r="A82" s="3"/>
      <c r="B82" s="3"/>
      <c r="D82" s="62">
        <f>D78-D80</f>
        <v>0</v>
      </c>
      <c r="E82" s="3"/>
      <c r="G82" s="62">
        <f>G78-G80</f>
        <v>0</v>
      </c>
      <c r="H82" s="3"/>
      <c r="I82" s="3"/>
      <c r="J82" s="3"/>
      <c r="K82" s="3"/>
      <c r="M82" s="212">
        <f>M76-M80</f>
        <v>150000</v>
      </c>
      <c r="P82" s="212">
        <f>P76-P80</f>
        <v>0</v>
      </c>
    </row>
    <row r="83" spans="1:16">
      <c r="A83" s="3"/>
      <c r="B83" s="3"/>
      <c r="D83" s="3"/>
      <c r="E83" s="3"/>
      <c r="G83" s="3"/>
      <c r="H83" s="3"/>
      <c r="I83" s="3"/>
      <c r="J83" s="3"/>
      <c r="K83" s="3"/>
      <c r="M83" s="90">
        <f>ROUNDDOWN(MIN(D78,D82,D80),-3)</f>
        <v>0</v>
      </c>
      <c r="N83" s="81"/>
      <c r="O83" s="60"/>
      <c r="P83" s="90">
        <f>ROUNDDOWN(MIN(G78,G82,G80),-3)</f>
        <v>0</v>
      </c>
    </row>
    <row r="84" spans="1:16" ht="18.5" thickBot="1">
      <c r="A84" s="3"/>
      <c r="B84" s="3"/>
      <c r="C84" s="6" t="s">
        <v>168</v>
      </c>
      <c r="D84" s="3"/>
      <c r="E84" s="3"/>
      <c r="F84" s="6" t="s">
        <v>168</v>
      </c>
      <c r="G84" s="3"/>
      <c r="H84" s="3"/>
      <c r="I84" s="3"/>
      <c r="J84" s="3"/>
      <c r="K84" s="3"/>
      <c r="L84" s="6" t="s">
        <v>168</v>
      </c>
      <c r="M84" s="3"/>
      <c r="N84" s="3"/>
      <c r="O84" s="6" t="s">
        <v>168</v>
      </c>
      <c r="P84" s="3"/>
    </row>
    <row r="85" spans="1:16" ht="18.5" thickBot="1">
      <c r="A85" s="3"/>
      <c r="B85" s="3"/>
      <c r="C85" s="6" t="s">
        <v>189</v>
      </c>
      <c r="D85" s="197"/>
      <c r="E85" s="3"/>
      <c r="F85" s="6" t="s">
        <v>189</v>
      </c>
      <c r="G85" s="197"/>
      <c r="H85" s="3"/>
      <c r="I85" s="3"/>
      <c r="J85" s="6"/>
      <c r="K85" s="3"/>
      <c r="L85" s="6" t="s">
        <v>189</v>
      </c>
      <c r="M85" s="53" t="s">
        <v>200</v>
      </c>
      <c r="N85" s="3"/>
      <c r="O85" s="6" t="s">
        <v>189</v>
      </c>
      <c r="P85" s="53" t="s">
        <v>200</v>
      </c>
    </row>
    <row r="86" spans="1:16">
      <c r="A86" s="3"/>
      <c r="B86" s="3"/>
      <c r="D86" s="100"/>
      <c r="E86" s="3"/>
      <c r="G86" s="100"/>
      <c r="H86" s="3"/>
      <c r="I86" s="3"/>
      <c r="J86" s="6"/>
      <c r="K86" s="3"/>
      <c r="M86" s="71"/>
      <c r="N86" s="3"/>
      <c r="P86" s="71"/>
    </row>
    <row r="87" spans="1:16">
      <c r="A87" s="3"/>
      <c r="B87" s="74" t="s">
        <v>187</v>
      </c>
      <c r="C87" s="75"/>
      <c r="D87" s="78"/>
      <c r="E87" s="74"/>
      <c r="F87" s="75"/>
      <c r="G87" s="78"/>
      <c r="H87" s="3"/>
      <c r="I87" s="3"/>
      <c r="J87" s="6"/>
      <c r="K87" s="3" t="s">
        <v>187</v>
      </c>
      <c r="M87" s="71"/>
      <c r="N87" s="3"/>
      <c r="P87" s="71"/>
    </row>
    <row r="88" spans="1:16" ht="18.5" thickBot="1">
      <c r="A88" s="3"/>
      <c r="B88" s="3"/>
      <c r="C88" s="6" t="s">
        <v>299</v>
      </c>
      <c r="D88" s="3"/>
      <c r="E88" s="3"/>
      <c r="F88" s="6" t="s">
        <v>299</v>
      </c>
      <c r="G88" s="3"/>
      <c r="H88" s="3"/>
      <c r="I88" s="3"/>
      <c r="J88" s="6"/>
      <c r="K88" s="3"/>
      <c r="L88" s="6" t="s">
        <v>299</v>
      </c>
      <c r="M88" s="3"/>
      <c r="N88" s="3"/>
      <c r="O88" s="6" t="s">
        <v>299</v>
      </c>
      <c r="P88" s="3"/>
    </row>
    <row r="89" spans="1:16" ht="18.5" thickBot="1">
      <c r="A89" s="3"/>
      <c r="B89" s="3"/>
      <c r="C89" s="6" t="s">
        <v>188</v>
      </c>
      <c r="D89" s="197"/>
      <c r="E89" s="3"/>
      <c r="F89" s="6" t="s">
        <v>188</v>
      </c>
      <c r="G89" s="197"/>
      <c r="H89" s="3"/>
      <c r="I89" s="3"/>
      <c r="J89" s="6"/>
      <c r="K89" s="3"/>
      <c r="L89" s="6" t="s">
        <v>188</v>
      </c>
      <c r="M89" s="53"/>
      <c r="N89" s="3"/>
      <c r="O89" s="6" t="s">
        <v>188</v>
      </c>
      <c r="P89" s="53"/>
    </row>
    <row r="90" spans="1:16" ht="18.5" thickBot="1">
      <c r="A90" s="3"/>
      <c r="B90" s="3"/>
      <c r="C90" s="6" t="s">
        <v>186</v>
      </c>
      <c r="D90" s="198"/>
      <c r="E90" s="3"/>
      <c r="F90" s="6" t="s">
        <v>185</v>
      </c>
      <c r="G90" s="198"/>
      <c r="H90" s="3"/>
      <c r="I90" s="3"/>
      <c r="J90" s="6"/>
      <c r="K90" s="3"/>
      <c r="L90" s="6" t="s">
        <v>186</v>
      </c>
      <c r="M90" s="57"/>
      <c r="N90" s="3"/>
      <c r="O90" s="6" t="s">
        <v>185</v>
      </c>
      <c r="P90" s="57"/>
    </row>
    <row r="91" spans="1:16">
      <c r="A91" s="3"/>
      <c r="B91" s="3"/>
      <c r="D91" s="100"/>
      <c r="E91" s="3"/>
      <c r="G91" s="100"/>
      <c r="H91" s="3"/>
      <c r="I91" s="3"/>
      <c r="J91" s="6"/>
      <c r="K91" s="3"/>
      <c r="M91" s="71"/>
      <c r="N91" s="3"/>
      <c r="P91" s="71"/>
    </row>
    <row r="92" spans="1:16" ht="18.5" thickBot="1">
      <c r="A92" s="3"/>
      <c r="B92" s="3"/>
      <c r="C92" s="6" t="s">
        <v>169</v>
      </c>
      <c r="D92" s="3"/>
      <c r="E92" s="3"/>
      <c r="F92" s="6" t="s">
        <v>169</v>
      </c>
      <c r="G92" s="3"/>
      <c r="H92" s="3"/>
      <c r="I92" s="3"/>
      <c r="J92" s="6"/>
      <c r="K92" s="3"/>
      <c r="L92" s="6" t="s">
        <v>169</v>
      </c>
      <c r="M92" s="3"/>
      <c r="N92" s="3"/>
      <c r="O92" s="6" t="s">
        <v>169</v>
      </c>
      <c r="P92" s="3"/>
    </row>
    <row r="93" spans="1:16" ht="18.5" thickBot="1">
      <c r="A93" s="3"/>
      <c r="B93" s="3"/>
      <c r="C93" s="6" t="s">
        <v>190</v>
      </c>
      <c r="D93" s="198"/>
      <c r="E93" s="3"/>
      <c r="F93" s="6" t="s">
        <v>190</v>
      </c>
      <c r="G93" s="198"/>
      <c r="H93" s="3"/>
      <c r="I93" s="3"/>
      <c r="J93" s="6"/>
      <c r="K93" s="3"/>
      <c r="L93" s="6" t="s">
        <v>190</v>
      </c>
      <c r="M93" s="57"/>
      <c r="N93" s="3"/>
      <c r="O93" s="6" t="s">
        <v>190</v>
      </c>
      <c r="P93" s="57"/>
    </row>
    <row r="94" spans="1:16" ht="18.5" thickBot="1">
      <c r="A94" s="3"/>
      <c r="B94" s="3"/>
      <c r="C94" s="6" t="s">
        <v>198</v>
      </c>
      <c r="D94" s="3"/>
      <c r="E94" s="3"/>
      <c r="F94" s="6" t="s">
        <v>198</v>
      </c>
      <c r="G94" s="3"/>
      <c r="H94" s="3"/>
      <c r="I94" s="3"/>
      <c r="J94" s="6"/>
      <c r="K94" s="3"/>
      <c r="L94" s="6" t="s">
        <v>198</v>
      </c>
      <c r="M94" s="3"/>
      <c r="N94" s="3"/>
      <c r="O94" s="6" t="s">
        <v>198</v>
      </c>
      <c r="P94" s="3"/>
    </row>
    <row r="95" spans="1:16" ht="18.5" thickBot="1">
      <c r="A95" s="3"/>
      <c r="B95" s="3"/>
      <c r="D95" s="197"/>
      <c r="E95" s="3"/>
      <c r="G95" s="197"/>
      <c r="H95" s="3"/>
      <c r="I95" s="3"/>
      <c r="J95" s="6"/>
      <c r="K95" s="3"/>
      <c r="M95" s="53"/>
      <c r="N95" s="3"/>
      <c r="P95" s="53"/>
    </row>
    <row r="96" spans="1:16" ht="18.5" thickBot="1">
      <c r="A96" s="3"/>
      <c r="B96" s="3"/>
      <c r="C96" s="6" t="s">
        <v>195</v>
      </c>
      <c r="D96" s="3"/>
      <c r="E96" s="3"/>
      <c r="F96" s="6" t="s">
        <v>195</v>
      </c>
      <c r="G96" s="3"/>
      <c r="H96" s="3"/>
      <c r="I96" s="3"/>
      <c r="J96" s="6"/>
      <c r="K96" s="3"/>
      <c r="L96" s="6" t="s">
        <v>195</v>
      </c>
      <c r="M96" s="3"/>
      <c r="N96" s="3"/>
      <c r="O96" s="6" t="s">
        <v>195</v>
      </c>
      <c r="P96" s="3"/>
    </row>
    <row r="97" spans="1:17" ht="18.5" thickBot="1">
      <c r="A97" s="3"/>
      <c r="B97" s="3"/>
      <c r="D97" s="197"/>
      <c r="E97" s="3"/>
      <c r="G97" s="197"/>
      <c r="H97" s="3"/>
      <c r="I97" s="3"/>
      <c r="J97" s="6"/>
      <c r="K97" s="3"/>
      <c r="M97" s="53"/>
      <c r="N97" s="3"/>
      <c r="P97" s="53"/>
    </row>
    <row r="98" spans="1:17" ht="18.5" thickBot="1">
      <c r="A98" s="3"/>
      <c r="B98" s="3"/>
      <c r="C98" s="6" t="s">
        <v>172</v>
      </c>
      <c r="D98" s="3"/>
      <c r="E98" s="3"/>
      <c r="F98" s="6" t="s">
        <v>172</v>
      </c>
      <c r="G98" s="3"/>
      <c r="H98" s="3"/>
      <c r="I98" s="3"/>
      <c r="J98" s="6"/>
      <c r="K98" s="3"/>
      <c r="L98" s="6" t="s">
        <v>172</v>
      </c>
      <c r="M98" s="3"/>
      <c r="N98" s="3"/>
      <c r="O98" s="6" t="s">
        <v>172</v>
      </c>
      <c r="P98" s="3"/>
    </row>
    <row r="99" spans="1:17" ht="18.5" thickBot="1">
      <c r="A99" s="3"/>
      <c r="B99" s="3"/>
      <c r="D99" s="197"/>
      <c r="E99" s="3"/>
      <c r="G99" s="197"/>
      <c r="H99" s="3"/>
      <c r="I99" s="3"/>
      <c r="J99" s="6"/>
      <c r="K99" s="3"/>
      <c r="M99" s="53"/>
      <c r="N99" s="3"/>
      <c r="P99" s="53"/>
    </row>
    <row r="100" spans="1:17" ht="18.75" customHeight="1">
      <c r="A100" s="3"/>
      <c r="B100" s="3"/>
      <c r="C100" s="218" t="s">
        <v>197</v>
      </c>
      <c r="D100" s="219"/>
      <c r="E100" s="219"/>
      <c r="F100" s="219"/>
      <c r="G100" s="219"/>
      <c r="H100" s="219"/>
      <c r="I100" s="3"/>
      <c r="J100" s="6"/>
      <c r="K100" s="3"/>
      <c r="L100" s="218" t="s">
        <v>197</v>
      </c>
      <c r="M100" s="219"/>
      <c r="N100" s="219"/>
      <c r="O100" s="219"/>
      <c r="P100" s="219"/>
      <c r="Q100" s="219"/>
    </row>
    <row r="101" spans="1:17">
      <c r="A101" s="3"/>
      <c r="B101" s="3"/>
      <c r="C101" s="219"/>
      <c r="D101" s="219"/>
      <c r="E101" s="219"/>
      <c r="F101" s="219"/>
      <c r="G101" s="219"/>
      <c r="H101" s="219"/>
      <c r="I101" s="3"/>
      <c r="J101" s="3"/>
      <c r="K101" s="3"/>
      <c r="L101" s="219"/>
      <c r="M101" s="219"/>
      <c r="N101" s="219"/>
      <c r="O101" s="219"/>
      <c r="P101" s="219"/>
      <c r="Q101" s="219"/>
    </row>
    <row r="102" spans="1:17" ht="18.75" customHeight="1">
      <c r="A102" s="3"/>
      <c r="B102" s="3"/>
      <c r="C102" s="218" t="s">
        <v>268</v>
      </c>
      <c r="D102" s="219"/>
      <c r="E102" s="219"/>
      <c r="F102" s="219"/>
      <c r="G102" s="219"/>
      <c r="H102" s="219"/>
      <c r="I102" s="3"/>
      <c r="J102" s="6"/>
      <c r="K102" s="3"/>
      <c r="L102" s="218" t="s">
        <v>268</v>
      </c>
      <c r="M102" s="219"/>
      <c r="N102" s="219"/>
      <c r="O102" s="219"/>
      <c r="P102" s="219"/>
      <c r="Q102" s="219"/>
    </row>
    <row r="103" spans="1:17">
      <c r="A103" s="3"/>
      <c r="B103" s="77"/>
      <c r="C103" s="220"/>
      <c r="D103" s="220"/>
      <c r="E103" s="220"/>
      <c r="F103" s="220"/>
      <c r="G103" s="220"/>
      <c r="H103" s="220"/>
      <c r="I103" s="3"/>
      <c r="J103" s="3"/>
      <c r="K103" s="3"/>
      <c r="L103" s="219"/>
      <c r="M103" s="219"/>
      <c r="N103" s="219"/>
      <c r="O103" s="219"/>
      <c r="P103" s="219"/>
      <c r="Q103" s="219"/>
    </row>
    <row r="104" spans="1:17">
      <c r="A104" s="3"/>
      <c r="B104" s="3"/>
      <c r="D104" s="3"/>
      <c r="E104" s="3"/>
      <c r="G104" s="3"/>
      <c r="H104" s="3"/>
      <c r="I104" s="3"/>
      <c r="J104" s="3"/>
      <c r="K104" s="3"/>
      <c r="M104" s="5"/>
    </row>
    <row r="105" spans="1:17" ht="18.5" thickBot="1">
      <c r="A105" s="3"/>
      <c r="B105" s="3"/>
      <c r="C105" s="6" t="s">
        <v>207</v>
      </c>
      <c r="D105" s="3"/>
      <c r="E105" s="3"/>
      <c r="F105" s="6" t="s">
        <v>207</v>
      </c>
      <c r="G105" s="3"/>
      <c r="H105" s="3"/>
      <c r="I105" s="3"/>
      <c r="J105" s="3"/>
      <c r="K105" s="3"/>
      <c r="L105" s="6" t="s">
        <v>207</v>
      </c>
      <c r="M105" s="5"/>
      <c r="O105" s="6" t="s">
        <v>207</v>
      </c>
      <c r="P105" s="5"/>
    </row>
    <row r="106" spans="1:17" ht="18.5" thickBot="1">
      <c r="A106" s="3"/>
      <c r="B106" s="3"/>
      <c r="D106" s="62">
        <f>ROUNDDOWN(IF(D80&gt;0,IF(D95&gt;0,MIN(D95,M83,D80),IF(D97&gt;0,MIN((M83*(1-(D97/D99))),D80),M83)),M83),-3)</f>
        <v>0</v>
      </c>
      <c r="E106" s="3"/>
      <c r="G106" s="62">
        <f>ROUNDDOWN(IF(G80&gt;0,IF(G95&gt;0,MIN(G95,P83,G80),IF(G97&gt;0,MIN((P83*(1-(G97/G99))),G80),P83)),P83),-3)</f>
        <v>0</v>
      </c>
      <c r="H106" s="3"/>
      <c r="I106" s="3"/>
      <c r="J106" s="3"/>
      <c r="K106" s="3"/>
      <c r="M106" s="212">
        <f>IF(M65="急速充電設備",MIN((M78*2)-M80,M82),IF(M65="超急速充電設備",MIN((M78-M80),M82),MIN(M78,M82)))</f>
        <v>150000</v>
      </c>
      <c r="P106" s="212">
        <f>IF(P65="急速充電設備",MIN((P78*2)-P80,P82),IF(P65="超急速充電設備",MIN((P78-P80),P82),MIN(P78,P82)))</f>
        <v>0</v>
      </c>
    </row>
    <row r="107" spans="1:17">
      <c r="A107" s="3"/>
      <c r="B107" s="3"/>
      <c r="D107" s="3"/>
      <c r="E107" s="3"/>
      <c r="G107" s="3"/>
      <c r="H107" s="3"/>
      <c r="I107" s="3"/>
      <c r="J107" s="3"/>
      <c r="K107" s="3"/>
      <c r="M107" s="5"/>
    </row>
    <row r="108" spans="1:17" ht="18.5" thickBot="1">
      <c r="A108" s="3"/>
      <c r="B108" s="3"/>
      <c r="C108" s="6" t="s">
        <v>241</v>
      </c>
      <c r="D108" s="3"/>
      <c r="E108" s="3"/>
      <c r="F108" s="6" t="s">
        <v>241</v>
      </c>
      <c r="G108" s="3"/>
      <c r="H108" s="3"/>
      <c r="I108" s="3"/>
      <c r="J108" s="3"/>
      <c r="K108" s="3"/>
      <c r="L108" s="6" t="s">
        <v>241</v>
      </c>
      <c r="M108" s="5"/>
      <c r="O108" s="6" t="s">
        <v>241</v>
      </c>
      <c r="P108" s="5"/>
    </row>
    <row r="109" spans="1:17" ht="18.5" thickBot="1">
      <c r="A109" s="3"/>
      <c r="B109" s="3"/>
      <c r="D109" s="62">
        <f>D106*D71</f>
        <v>0</v>
      </c>
      <c r="E109" s="3"/>
      <c r="G109" s="62">
        <f>G106*G71</f>
        <v>0</v>
      </c>
      <c r="H109" s="3"/>
      <c r="I109" s="3"/>
      <c r="J109" s="3"/>
      <c r="K109" s="3"/>
      <c r="M109" s="212">
        <f>M106*M71</f>
        <v>750000</v>
      </c>
      <c r="P109" s="212">
        <f>P106*P71</f>
        <v>0</v>
      </c>
    </row>
    <row r="110" spans="1:17">
      <c r="A110" s="3"/>
      <c r="B110" s="3"/>
      <c r="D110" s="3"/>
      <c r="E110" s="3"/>
      <c r="G110" s="3"/>
      <c r="H110" s="3"/>
      <c r="I110" s="3"/>
      <c r="J110" s="3"/>
      <c r="K110" s="3"/>
      <c r="M110" s="5"/>
      <c r="P110" s="5"/>
    </row>
    <row r="111" spans="1:17" ht="18.5" thickBot="1">
      <c r="A111" s="3"/>
      <c r="B111" s="3"/>
      <c r="C111" s="6" t="s">
        <v>279</v>
      </c>
      <c r="D111" s="3"/>
      <c r="E111" s="3"/>
      <c r="G111" s="3"/>
      <c r="H111" s="3"/>
      <c r="I111" s="3"/>
      <c r="J111" s="3"/>
      <c r="K111" s="3"/>
      <c r="L111" s="6" t="s">
        <v>279</v>
      </c>
      <c r="M111" s="5"/>
    </row>
    <row r="112" spans="1:17" ht="18.5" thickBot="1">
      <c r="A112" s="3"/>
      <c r="B112" s="3"/>
      <c r="D112" s="62">
        <f>(D19*D28)+(G19*G28)+(D71*D80)+(G71*G80)</f>
        <v>0</v>
      </c>
      <c r="E112" s="3"/>
      <c r="G112" s="3"/>
      <c r="H112" s="3"/>
      <c r="I112" s="3"/>
      <c r="J112" s="3"/>
      <c r="K112" s="3"/>
      <c r="M112" s="212">
        <f>(M19*M28)+(P19*P28)+(M71*M80)+(P71*P80)</f>
        <v>1750000</v>
      </c>
    </row>
    <row r="113" spans="1:25">
      <c r="A113" s="3"/>
      <c r="B113" s="3"/>
      <c r="D113" s="3"/>
      <c r="E113" s="3"/>
      <c r="G113" s="3"/>
      <c r="H113" s="3"/>
      <c r="I113" s="3"/>
      <c r="J113" s="3"/>
      <c r="K113" s="3"/>
      <c r="M113" s="5"/>
    </row>
    <row r="114" spans="1:25" ht="18.5" thickBot="1">
      <c r="A114" s="3"/>
      <c r="B114" s="3"/>
      <c r="C114" s="6" t="s">
        <v>280</v>
      </c>
      <c r="D114" s="3"/>
      <c r="E114" s="3"/>
      <c r="F114" s="3"/>
      <c r="G114" s="3"/>
      <c r="H114" s="3"/>
      <c r="I114" s="3"/>
      <c r="J114" s="3"/>
      <c r="K114" s="3"/>
      <c r="L114" s="6" t="s">
        <v>280</v>
      </c>
      <c r="M114" s="5"/>
    </row>
    <row r="115" spans="1:25" ht="18.5" thickBot="1">
      <c r="A115" s="3"/>
      <c r="B115" s="3"/>
      <c r="D115" s="62">
        <f>(D57+G57+D109+G109)</f>
        <v>0</v>
      </c>
      <c r="E115" s="3"/>
      <c r="F115" s="3"/>
      <c r="G115" s="3"/>
      <c r="H115" s="3"/>
      <c r="I115" s="3"/>
      <c r="J115" s="3"/>
      <c r="K115" s="3"/>
      <c r="M115" s="212">
        <f>(M57+P57+M109+P109)</f>
        <v>2624000</v>
      </c>
    </row>
    <row r="116" spans="1:25">
      <c r="A116" s="3"/>
      <c r="B116" s="3"/>
      <c r="D116" s="6"/>
      <c r="E116" s="3"/>
      <c r="G116" s="3"/>
      <c r="H116" s="3"/>
      <c r="I116" s="3"/>
      <c r="J116" s="3"/>
      <c r="K116" s="3"/>
      <c r="M116" s="5"/>
    </row>
    <row r="117" spans="1:25">
      <c r="A117" s="3"/>
      <c r="B117" s="3" t="s">
        <v>281</v>
      </c>
      <c r="D117" s="3"/>
      <c r="E117" s="3"/>
      <c r="G117" s="3"/>
      <c r="H117" s="3"/>
      <c r="I117" s="3"/>
      <c r="J117" s="3"/>
      <c r="K117" s="3" t="s">
        <v>214</v>
      </c>
      <c r="M117" s="5"/>
    </row>
    <row r="118" spans="1:25">
      <c r="A118" s="3"/>
      <c r="B118" s="3"/>
      <c r="C118" s="3"/>
      <c r="D118" s="3"/>
      <c r="E118" s="3"/>
      <c r="G118" s="3"/>
      <c r="H118" s="3"/>
      <c r="I118" s="3"/>
      <c r="J118" s="3"/>
      <c r="K118" s="3"/>
      <c r="L118" s="1"/>
    </row>
    <row r="119" spans="1:25" ht="18.5" thickBot="1">
      <c r="A119" s="3"/>
      <c r="B119" s="6" t="s">
        <v>282</v>
      </c>
      <c r="D119" s="3"/>
      <c r="E119" s="3"/>
      <c r="G119" s="3"/>
      <c r="H119" s="3"/>
      <c r="I119" s="3"/>
      <c r="J119" s="3"/>
      <c r="K119" s="6" t="s">
        <v>282</v>
      </c>
      <c r="M119" s="5"/>
      <c r="S119" s="59"/>
      <c r="T119" s="59"/>
      <c r="U119" s="59"/>
      <c r="V119" s="59"/>
      <c r="W119" s="59"/>
      <c r="X119" s="59"/>
      <c r="Y119" s="59"/>
    </row>
    <row r="120" spans="1:25" ht="18.5" thickBot="1">
      <c r="A120" s="3"/>
      <c r="B120" s="3"/>
      <c r="D120" s="197"/>
      <c r="E120" s="3"/>
      <c r="F120" s="3"/>
      <c r="G120" s="3"/>
      <c r="H120" s="3"/>
      <c r="I120" s="3"/>
      <c r="J120" s="3"/>
      <c r="K120" s="3"/>
      <c r="M120" s="65">
        <v>30000000</v>
      </c>
      <c r="O120" s="1"/>
      <c r="S120" s="60"/>
      <c r="T120" s="59">
        <f>SUMIFS(D17,D13,"急速充電設備")*D19+SUMIFS(G17,G13,"急速充電設備")*G19+SUMIFS(D69,D65,"急速充電設備")*D71+SUMIFS(G69,G65,"急速充電設備")*G71</f>
        <v>0</v>
      </c>
      <c r="U120" s="59" t="s">
        <v>29</v>
      </c>
      <c r="V120" s="61">
        <f>IF(D17&gt;=10,IF(D17&lt;=50,D17,),)*D19+IF(G17&gt;=10,IF(G17&lt;=50,G17,),)*G19+IF(D69&gt;=10,IF(D69&lt;=50,D69,),)*D71+IF(G69&gt;=10,IF(G69&lt;=50,G69,),)*G71</f>
        <v>0</v>
      </c>
      <c r="W120" s="59"/>
      <c r="X120" s="61">
        <f>T120-V120</f>
        <v>0</v>
      </c>
      <c r="Y120" s="59"/>
    </row>
    <row r="121" spans="1:25">
      <c r="A121" s="3"/>
      <c r="B121" s="3"/>
      <c r="D121" s="100"/>
      <c r="E121" s="3"/>
      <c r="F121" s="3"/>
      <c r="G121" s="3"/>
      <c r="H121" s="3"/>
      <c r="I121" s="3"/>
      <c r="J121" s="3"/>
      <c r="K121" s="3"/>
      <c r="M121" s="72"/>
      <c r="O121" s="1"/>
      <c r="S121" s="60"/>
      <c r="T121" s="59"/>
      <c r="U121" s="59"/>
      <c r="V121" s="61"/>
      <c r="W121" s="59"/>
      <c r="X121" s="61"/>
      <c r="Y121" s="59"/>
    </row>
    <row r="122" spans="1:25" ht="18.5" thickBot="1">
      <c r="A122" s="3"/>
      <c r="B122" s="6" t="s">
        <v>283</v>
      </c>
      <c r="C122" s="1"/>
      <c r="D122" s="3"/>
      <c r="E122" s="3"/>
      <c r="G122" s="3"/>
      <c r="H122" s="3"/>
      <c r="I122" s="3"/>
      <c r="J122" s="3"/>
      <c r="K122" s="6" t="s">
        <v>283</v>
      </c>
      <c r="M122" s="5"/>
      <c r="S122" s="59"/>
      <c r="T122" s="59"/>
      <c r="U122" s="59"/>
      <c r="V122" s="59"/>
      <c r="W122" s="59"/>
      <c r="X122" s="59"/>
      <c r="Y122" s="59"/>
    </row>
    <row r="123" spans="1:25" ht="18.5" thickBot="1">
      <c r="A123" s="3"/>
      <c r="B123" s="3"/>
      <c r="D123" s="62">
        <f>D127+D139+D143+D131+D147+D151</f>
        <v>0</v>
      </c>
      <c r="E123" s="3"/>
      <c r="F123" s="3"/>
      <c r="G123" s="3"/>
      <c r="H123" s="3"/>
      <c r="I123" s="3"/>
      <c r="J123" s="3"/>
      <c r="K123" s="3"/>
      <c r="M123" s="211">
        <f>M127+M139+M143+M131+M147+M151</f>
        <v>28960000</v>
      </c>
      <c r="O123" s="1"/>
      <c r="S123" s="60"/>
      <c r="T123" s="59">
        <f>D17*D19+G17*G19+D69*D71+G69*G71</f>
        <v>0</v>
      </c>
      <c r="U123" s="59" t="s">
        <v>29</v>
      </c>
      <c r="V123" s="59"/>
      <c r="W123" s="59"/>
      <c r="X123" s="59"/>
      <c r="Y123" s="59"/>
    </row>
    <row r="124" spans="1:25">
      <c r="A124" s="3"/>
      <c r="B124" s="3"/>
      <c r="D124" s="100"/>
      <c r="E124" s="3"/>
      <c r="F124" s="3"/>
      <c r="G124" s="3"/>
      <c r="H124" s="3"/>
      <c r="I124" s="3"/>
      <c r="J124" s="3"/>
      <c r="K124" s="3"/>
      <c r="M124" s="72"/>
      <c r="O124" s="1"/>
      <c r="S124" s="60"/>
      <c r="T124" s="59"/>
      <c r="U124" s="59"/>
      <c r="V124" s="59"/>
      <c r="W124" s="59"/>
      <c r="X124" s="59"/>
      <c r="Y124" s="59"/>
    </row>
    <row r="125" spans="1:25">
      <c r="A125" s="3"/>
      <c r="B125" s="6" t="s">
        <v>284</v>
      </c>
      <c r="D125" s="3"/>
      <c r="E125" s="3"/>
      <c r="F125" s="3"/>
      <c r="G125" s="3"/>
      <c r="H125" s="3"/>
      <c r="I125" s="3"/>
      <c r="J125" s="3"/>
      <c r="K125" s="6" t="s">
        <v>284</v>
      </c>
      <c r="M125" s="3"/>
      <c r="O125" s="1"/>
      <c r="S125" s="60"/>
      <c r="T125" s="59"/>
      <c r="U125" s="59"/>
      <c r="V125" s="59"/>
      <c r="W125" s="59"/>
      <c r="X125" s="59"/>
      <c r="Y125" s="59"/>
    </row>
    <row r="126" spans="1:25" ht="18.5" thickBot="1">
      <c r="A126" s="3"/>
      <c r="B126" s="6"/>
      <c r="C126" s="6" t="s">
        <v>285</v>
      </c>
      <c r="D126" s="3"/>
      <c r="E126" s="3"/>
      <c r="F126" s="3"/>
      <c r="G126" s="3"/>
      <c r="H126" s="3"/>
      <c r="I126" s="3"/>
      <c r="J126" s="3"/>
      <c r="K126" s="6"/>
      <c r="L126" s="6" t="s">
        <v>285</v>
      </c>
      <c r="M126" s="3"/>
      <c r="O126" s="1"/>
      <c r="S126" s="60"/>
      <c r="T126" s="59"/>
      <c r="U126" s="59"/>
      <c r="V126" s="59"/>
      <c r="W126" s="59"/>
      <c r="X126" s="59"/>
      <c r="Y126" s="59"/>
    </row>
    <row r="127" spans="1:25" ht="18.5" thickBot="1">
      <c r="A127" s="3"/>
      <c r="B127" s="6"/>
      <c r="D127" s="54"/>
      <c r="E127" s="3"/>
      <c r="F127" s="3"/>
      <c r="G127" s="3"/>
      <c r="H127" s="3"/>
      <c r="I127" s="3"/>
      <c r="J127" s="3"/>
      <c r="K127" s="6"/>
      <c r="M127" s="65">
        <v>18350000</v>
      </c>
      <c r="O127" s="1"/>
      <c r="S127" s="60"/>
      <c r="T127" s="59"/>
      <c r="U127" s="59"/>
      <c r="V127" s="59"/>
      <c r="W127" s="59"/>
      <c r="X127" s="59"/>
      <c r="Y127" s="59"/>
    </row>
    <row r="128" spans="1:25">
      <c r="A128" s="3"/>
      <c r="B128" s="3"/>
      <c r="D128" s="100"/>
      <c r="E128" s="3"/>
      <c r="G128" s="3"/>
      <c r="H128" s="3"/>
      <c r="I128" s="3"/>
      <c r="J128" s="3"/>
      <c r="K128" s="3"/>
      <c r="M128" s="71"/>
      <c r="S128" s="59"/>
      <c r="T128" s="59"/>
      <c r="U128" s="59"/>
      <c r="V128" s="59"/>
      <c r="W128" s="59"/>
      <c r="X128" s="59"/>
      <c r="Y128" s="59"/>
    </row>
    <row r="129" spans="1:25">
      <c r="A129" s="3"/>
      <c r="B129" s="6" t="s">
        <v>217</v>
      </c>
      <c r="C129" s="1"/>
      <c r="D129" s="100"/>
      <c r="E129" s="3"/>
      <c r="G129" s="3"/>
      <c r="H129" s="3"/>
      <c r="I129" s="3"/>
      <c r="J129" s="3"/>
      <c r="K129" s="6" t="s">
        <v>217</v>
      </c>
      <c r="L129" s="1"/>
      <c r="M129" s="71"/>
      <c r="S129" s="59"/>
      <c r="T129" s="59"/>
      <c r="U129" s="59"/>
      <c r="V129" s="59"/>
      <c r="W129" s="59"/>
      <c r="X129" s="59"/>
      <c r="Y129" s="59"/>
    </row>
    <row r="130" spans="1:25" ht="18.5" thickBot="1">
      <c r="A130" s="3"/>
      <c r="B130" s="3"/>
      <c r="C130" s="6" t="s">
        <v>228</v>
      </c>
      <c r="D130" s="100"/>
      <c r="E130" s="3"/>
      <c r="G130" s="3"/>
      <c r="H130" s="3"/>
      <c r="I130" s="3"/>
      <c r="J130" s="3"/>
      <c r="K130" s="3"/>
      <c r="L130" s="6" t="s">
        <v>228</v>
      </c>
      <c r="M130" s="71"/>
      <c r="S130" s="59"/>
      <c r="T130" s="59"/>
      <c r="U130" s="59"/>
      <c r="V130" s="59"/>
      <c r="W130" s="59"/>
      <c r="X130" s="59"/>
      <c r="Y130" s="59"/>
    </row>
    <row r="131" spans="1:25" ht="18.5" thickBot="1">
      <c r="A131" s="3"/>
      <c r="B131" s="3"/>
      <c r="D131" s="197"/>
      <c r="E131" s="3"/>
      <c r="G131" s="3"/>
      <c r="H131" s="3"/>
      <c r="I131" s="3"/>
      <c r="J131" s="3"/>
      <c r="K131" s="3"/>
      <c r="M131" s="65">
        <v>4350000</v>
      </c>
      <c r="S131" s="59"/>
      <c r="T131" s="59"/>
      <c r="U131" s="59"/>
      <c r="V131" s="59"/>
      <c r="W131" s="59"/>
      <c r="X131" s="59"/>
      <c r="Y131" s="59"/>
    </row>
    <row r="132" spans="1:25" ht="18.5" thickBot="1">
      <c r="A132" s="3"/>
      <c r="B132" s="3"/>
      <c r="C132" s="6" t="s">
        <v>226</v>
      </c>
      <c r="D132" s="100"/>
      <c r="E132" s="3"/>
      <c r="G132" s="3"/>
      <c r="H132" s="3"/>
      <c r="I132" s="3"/>
      <c r="J132" s="3"/>
      <c r="K132" s="3"/>
      <c r="L132" s="6" t="s">
        <v>226</v>
      </c>
      <c r="M132" s="71"/>
      <c r="S132" s="59"/>
      <c r="T132" s="59"/>
      <c r="U132" s="59"/>
      <c r="V132" s="59"/>
      <c r="W132" s="59"/>
      <c r="X132" s="59"/>
      <c r="Y132" s="59"/>
    </row>
    <row r="133" spans="1:25" ht="18.5" thickBot="1">
      <c r="A133" s="3"/>
      <c r="B133" s="3"/>
      <c r="D133" s="199"/>
      <c r="E133" s="3"/>
      <c r="G133" s="3"/>
      <c r="H133" s="3"/>
      <c r="I133" s="3"/>
      <c r="J133" s="3"/>
      <c r="K133" s="3"/>
      <c r="M133" s="84">
        <v>180</v>
      </c>
      <c r="S133" s="59"/>
      <c r="T133" s="59"/>
      <c r="U133" s="59"/>
      <c r="V133" s="59"/>
      <c r="W133" s="59"/>
      <c r="X133" s="59"/>
      <c r="Y133" s="59"/>
    </row>
    <row r="134" spans="1:25" ht="18.5" thickBot="1">
      <c r="A134" s="3"/>
      <c r="B134" s="3"/>
      <c r="C134" s="6" t="s">
        <v>227</v>
      </c>
      <c r="D134" s="100"/>
      <c r="E134" s="3"/>
      <c r="G134" s="3"/>
      <c r="H134" s="3"/>
      <c r="I134" s="3"/>
      <c r="J134" s="3"/>
      <c r="K134" s="3"/>
      <c r="L134" s="6" t="s">
        <v>227</v>
      </c>
      <c r="M134" s="71"/>
      <c r="S134" s="59"/>
      <c r="T134" s="59"/>
      <c r="U134" s="59"/>
      <c r="V134" s="59"/>
      <c r="W134" s="59"/>
      <c r="X134" s="59"/>
      <c r="Y134" s="59"/>
    </row>
    <row r="135" spans="1:25" ht="18.5" thickBot="1">
      <c r="A135" s="3"/>
      <c r="B135" s="3"/>
      <c r="D135" s="199"/>
      <c r="E135" s="3"/>
      <c r="G135" s="3"/>
      <c r="H135" s="3"/>
      <c r="I135" s="3"/>
      <c r="J135" s="3"/>
      <c r="K135" s="3"/>
      <c r="M135" s="84">
        <v>154</v>
      </c>
      <c r="S135" s="59"/>
      <c r="T135" s="59"/>
      <c r="U135" s="59"/>
      <c r="V135" s="59"/>
      <c r="W135" s="59"/>
      <c r="X135" s="59"/>
      <c r="Y135" s="59"/>
    </row>
    <row r="136" spans="1:25">
      <c r="A136" s="3"/>
      <c r="B136" s="3"/>
      <c r="D136" s="100"/>
      <c r="E136" s="3"/>
      <c r="G136" s="3"/>
      <c r="H136" s="3"/>
      <c r="I136" s="3"/>
      <c r="J136" s="3"/>
      <c r="K136" s="3"/>
      <c r="M136" s="71"/>
      <c r="S136" s="59"/>
      <c r="T136" s="59"/>
      <c r="U136" s="59"/>
      <c r="V136" s="59"/>
      <c r="W136" s="59"/>
      <c r="X136" s="59"/>
      <c r="Y136" s="59"/>
    </row>
    <row r="137" spans="1:25">
      <c r="A137" s="3"/>
      <c r="B137" s="6" t="s">
        <v>286</v>
      </c>
      <c r="C137" s="1"/>
      <c r="D137" s="100"/>
      <c r="E137" s="3"/>
      <c r="G137" s="3"/>
      <c r="H137" s="3"/>
      <c r="I137" s="3"/>
      <c r="J137" s="3"/>
      <c r="K137" s="6" t="s">
        <v>286</v>
      </c>
      <c r="L137" s="1"/>
      <c r="M137" s="71"/>
      <c r="S137" s="59"/>
      <c r="T137" s="59"/>
      <c r="U137" s="59"/>
      <c r="V137" s="59"/>
      <c r="W137" s="59"/>
      <c r="X137" s="59"/>
      <c r="Y137" s="59"/>
    </row>
    <row r="138" spans="1:25" ht="18.5" thickBot="1">
      <c r="A138" s="3"/>
      <c r="B138" s="6"/>
      <c r="C138" s="6" t="s">
        <v>273</v>
      </c>
      <c r="D138" s="3"/>
      <c r="E138" s="3"/>
      <c r="F138" s="3"/>
      <c r="G138" s="3"/>
      <c r="H138" s="3"/>
      <c r="I138" s="3"/>
      <c r="J138" s="3"/>
      <c r="K138" s="6"/>
      <c r="L138" s="6" t="s">
        <v>273</v>
      </c>
      <c r="M138" s="3"/>
      <c r="O138" s="1"/>
      <c r="S138" s="60"/>
      <c r="T138" s="59"/>
      <c r="U138" s="59"/>
      <c r="V138" s="59"/>
      <c r="W138" s="59"/>
      <c r="X138" s="59"/>
      <c r="Y138" s="59"/>
    </row>
    <row r="139" spans="1:25" ht="18.5" thickBot="1">
      <c r="A139" s="3"/>
      <c r="B139" s="6"/>
      <c r="D139" s="54"/>
      <c r="E139" s="3"/>
      <c r="F139" s="3"/>
      <c r="G139" s="3"/>
      <c r="H139" s="3"/>
      <c r="I139" s="3"/>
      <c r="J139" s="3"/>
      <c r="K139" s="6"/>
      <c r="M139" s="65">
        <v>3000000</v>
      </c>
      <c r="O139" s="1"/>
      <c r="S139" s="60"/>
      <c r="T139" s="59"/>
      <c r="U139" s="59"/>
      <c r="V139" s="59"/>
      <c r="W139" s="59"/>
      <c r="X139" s="59"/>
      <c r="Y139" s="59"/>
    </row>
    <row r="140" spans="1:25">
      <c r="A140" s="3"/>
      <c r="B140" s="3"/>
      <c r="D140" s="100"/>
      <c r="E140" s="3"/>
      <c r="G140" s="3"/>
      <c r="H140" s="3"/>
      <c r="I140" s="3"/>
      <c r="J140" s="3"/>
      <c r="K140" s="3"/>
      <c r="M140" s="71"/>
      <c r="S140" s="59"/>
      <c r="T140" s="59"/>
      <c r="U140" s="59"/>
      <c r="V140" s="59"/>
      <c r="W140" s="59"/>
      <c r="X140" s="59"/>
      <c r="Y140" s="59"/>
    </row>
    <row r="141" spans="1:25">
      <c r="A141" s="3"/>
      <c r="B141" s="6" t="s">
        <v>216</v>
      </c>
      <c r="C141" s="1"/>
      <c r="D141" s="100"/>
      <c r="E141" s="3"/>
      <c r="G141" s="3"/>
      <c r="H141" s="3"/>
      <c r="I141" s="3"/>
      <c r="J141" s="3"/>
      <c r="K141" s="6" t="s">
        <v>216</v>
      </c>
      <c r="L141" s="1"/>
      <c r="M141" s="71"/>
      <c r="S141" s="59"/>
      <c r="T141" s="59"/>
      <c r="U141" s="59"/>
      <c r="V141" s="59"/>
      <c r="W141" s="59"/>
      <c r="X141" s="59"/>
      <c r="Y141" s="59"/>
    </row>
    <row r="142" spans="1:25" ht="18.5" thickBot="1">
      <c r="A142" s="3"/>
      <c r="B142" s="3"/>
      <c r="C142" s="6" t="s">
        <v>180</v>
      </c>
      <c r="D142" s="100"/>
      <c r="E142" s="3"/>
      <c r="G142" s="3"/>
      <c r="H142" s="3"/>
      <c r="I142" s="3"/>
      <c r="J142" s="3"/>
      <c r="K142" s="3"/>
      <c r="L142" s="6" t="s">
        <v>180</v>
      </c>
      <c r="M142" s="71"/>
      <c r="S142" s="59"/>
      <c r="T142" s="59"/>
      <c r="U142" s="59"/>
      <c r="V142" s="59"/>
      <c r="W142" s="59"/>
      <c r="X142" s="59"/>
      <c r="Y142" s="59"/>
    </row>
    <row r="143" spans="1:25" ht="18.5" thickBot="1">
      <c r="A143" s="3"/>
      <c r="B143" s="3"/>
      <c r="D143" s="197"/>
      <c r="E143" s="3"/>
      <c r="G143" s="3"/>
      <c r="H143" s="3"/>
      <c r="I143" s="3"/>
      <c r="J143" s="3"/>
      <c r="K143" s="3"/>
      <c r="M143" s="65"/>
      <c r="S143" s="59"/>
      <c r="T143" s="59"/>
      <c r="U143" s="59"/>
      <c r="V143" s="59"/>
      <c r="W143" s="59"/>
      <c r="X143" s="59"/>
      <c r="Y143" s="59"/>
    </row>
    <row r="144" spans="1:25">
      <c r="A144" s="3"/>
      <c r="B144" s="3"/>
      <c r="D144" s="100"/>
      <c r="E144" s="3"/>
      <c r="G144" s="3"/>
      <c r="H144" s="3"/>
      <c r="I144" s="3"/>
      <c r="J144" s="3"/>
      <c r="K144" s="3"/>
      <c r="M144" s="71"/>
      <c r="S144" s="59"/>
      <c r="T144" s="59"/>
      <c r="U144" s="59"/>
      <c r="V144" s="59"/>
      <c r="W144" s="59"/>
      <c r="X144" s="59"/>
      <c r="Y144" s="59"/>
    </row>
    <row r="145" spans="1:25">
      <c r="A145" s="3"/>
      <c r="B145" s="6" t="s">
        <v>242</v>
      </c>
      <c r="C145" s="1"/>
      <c r="D145" s="100"/>
      <c r="E145" s="3"/>
      <c r="G145" s="3"/>
      <c r="H145" s="3"/>
      <c r="I145" s="3"/>
      <c r="J145" s="3"/>
      <c r="K145" s="6" t="s">
        <v>242</v>
      </c>
      <c r="L145" s="1"/>
      <c r="M145" s="71"/>
      <c r="S145" s="59"/>
      <c r="T145" s="59"/>
      <c r="U145" s="59"/>
      <c r="V145" s="59"/>
      <c r="W145" s="59"/>
      <c r="X145" s="59"/>
      <c r="Y145" s="59"/>
    </row>
    <row r="146" spans="1:25" ht="18.5" thickBot="1">
      <c r="A146" s="3"/>
      <c r="B146" s="3"/>
      <c r="C146" s="6" t="s">
        <v>233</v>
      </c>
      <c r="D146" s="100"/>
      <c r="E146" s="3"/>
      <c r="F146" s="6" t="s">
        <v>344</v>
      </c>
      <c r="G146" s="180"/>
      <c r="H146" s="3"/>
      <c r="I146" s="3"/>
      <c r="J146" s="3"/>
      <c r="K146" s="3"/>
      <c r="L146" s="6" t="s">
        <v>233</v>
      </c>
      <c r="M146" s="71"/>
      <c r="O146" s="6" t="s">
        <v>344</v>
      </c>
      <c r="P146" s="180"/>
      <c r="S146" s="59"/>
      <c r="T146" s="59"/>
      <c r="U146" s="59"/>
      <c r="V146" s="59"/>
      <c r="W146" s="59"/>
      <c r="X146" s="59"/>
      <c r="Y146" s="59"/>
    </row>
    <row r="147" spans="1:25" ht="18.5" thickBot="1">
      <c r="A147" s="3"/>
      <c r="B147" s="3"/>
      <c r="D147" s="197"/>
      <c r="E147" s="3"/>
      <c r="G147" s="196"/>
      <c r="H147" s="3"/>
      <c r="I147" s="3"/>
      <c r="J147" s="3"/>
      <c r="K147" s="3"/>
      <c r="M147" s="53"/>
      <c r="P147" s="52"/>
      <c r="S147" s="59"/>
      <c r="T147" s="59"/>
      <c r="U147" s="59"/>
      <c r="V147" s="59"/>
      <c r="W147" s="59"/>
      <c r="X147" s="59"/>
      <c r="Y147" s="59"/>
    </row>
    <row r="148" spans="1:25">
      <c r="A148" s="3"/>
      <c r="B148" s="3"/>
      <c r="D148" s="100"/>
      <c r="E148" s="3"/>
      <c r="G148" s="3"/>
      <c r="H148" s="3"/>
      <c r="I148" s="3"/>
      <c r="J148" s="3"/>
      <c r="K148" s="3"/>
      <c r="M148" s="71"/>
      <c r="S148" s="59"/>
      <c r="T148" s="59"/>
      <c r="U148" s="59"/>
      <c r="V148" s="59"/>
      <c r="W148" s="59"/>
      <c r="X148" s="59"/>
      <c r="Y148" s="59"/>
    </row>
    <row r="149" spans="1:25">
      <c r="A149" s="3"/>
      <c r="B149" s="6" t="s">
        <v>218</v>
      </c>
      <c r="C149" s="1"/>
      <c r="D149" s="100"/>
      <c r="E149" s="3"/>
      <c r="G149" s="3"/>
      <c r="H149" s="3"/>
      <c r="I149" s="3"/>
      <c r="J149" s="3"/>
      <c r="K149" s="6" t="s">
        <v>219</v>
      </c>
      <c r="L149" s="1"/>
      <c r="M149" s="71"/>
      <c r="S149" s="59"/>
      <c r="T149" s="59"/>
      <c r="U149" s="59"/>
      <c r="V149" s="59"/>
      <c r="W149" s="59"/>
      <c r="X149" s="59"/>
      <c r="Y149" s="59"/>
    </row>
    <row r="150" spans="1:25" ht="18.5" thickBot="1">
      <c r="A150" s="3"/>
      <c r="B150" s="6"/>
      <c r="C150" s="6" t="s">
        <v>210</v>
      </c>
      <c r="D150" s="3"/>
      <c r="E150" s="3"/>
      <c r="F150" s="3"/>
      <c r="G150" s="3"/>
      <c r="H150" s="3"/>
      <c r="I150" s="3"/>
      <c r="J150" s="3"/>
      <c r="K150" s="6"/>
      <c r="L150" s="6" t="s">
        <v>210</v>
      </c>
      <c r="M150" s="3"/>
      <c r="O150" s="1"/>
      <c r="S150" s="60"/>
      <c r="T150" s="59"/>
      <c r="U150" s="59"/>
      <c r="V150" s="59"/>
      <c r="W150" s="59"/>
      <c r="X150" s="59"/>
      <c r="Y150" s="59"/>
    </row>
    <row r="151" spans="1:25" ht="18.5" thickBot="1">
      <c r="A151" s="3"/>
      <c r="B151" s="6"/>
      <c r="D151" s="54"/>
      <c r="E151" s="3"/>
      <c r="F151" s="3"/>
      <c r="G151" s="3"/>
      <c r="H151" s="3"/>
      <c r="I151" s="3"/>
      <c r="J151" s="3"/>
      <c r="K151" s="6"/>
      <c r="M151" s="65">
        <v>3260000</v>
      </c>
      <c r="O151" s="1"/>
      <c r="S151" s="60"/>
      <c r="T151" s="59"/>
      <c r="U151" s="59"/>
      <c r="V151" s="59"/>
      <c r="W151" s="59"/>
      <c r="X151" s="59"/>
      <c r="Y151" s="59"/>
    </row>
    <row r="152" spans="1:25">
      <c r="A152" s="3"/>
      <c r="B152" s="3"/>
      <c r="D152" s="100"/>
      <c r="E152" s="3"/>
      <c r="G152" s="3"/>
      <c r="H152" s="3"/>
      <c r="I152" s="3"/>
      <c r="J152" s="3"/>
      <c r="K152" s="3"/>
      <c r="M152" s="5"/>
      <c r="S152" s="59"/>
      <c r="T152" s="59"/>
      <c r="U152" s="59"/>
      <c r="V152" s="59"/>
      <c r="W152" s="59"/>
      <c r="X152" s="59"/>
      <c r="Y152" s="59"/>
    </row>
    <row r="153" spans="1:25" ht="18.5" thickBot="1">
      <c r="A153" s="3"/>
      <c r="B153" s="3"/>
      <c r="C153" s="6" t="s">
        <v>168</v>
      </c>
      <c r="D153" s="3"/>
      <c r="E153" s="3"/>
      <c r="G153" s="3"/>
      <c r="H153" s="3"/>
      <c r="I153" s="3"/>
      <c r="J153" s="3"/>
      <c r="K153" s="3"/>
      <c r="L153" s="6" t="s">
        <v>168</v>
      </c>
      <c r="M153" s="3"/>
      <c r="S153" s="59"/>
      <c r="T153" s="59"/>
      <c r="U153" s="59"/>
      <c r="V153" s="59"/>
      <c r="W153" s="59"/>
      <c r="X153" s="59"/>
      <c r="Y153" s="59"/>
    </row>
    <row r="154" spans="1:25" ht="18.5" thickBot="1">
      <c r="A154" s="3"/>
      <c r="B154" s="3"/>
      <c r="C154" s="6" t="s">
        <v>205</v>
      </c>
      <c r="D154" s="197"/>
      <c r="E154" s="3"/>
      <c r="G154" s="3"/>
      <c r="H154" s="3"/>
      <c r="I154" s="3"/>
      <c r="J154" s="3"/>
      <c r="K154" s="3"/>
      <c r="M154" s="53" t="s">
        <v>201</v>
      </c>
      <c r="S154" s="59"/>
      <c r="T154" s="59"/>
      <c r="U154" s="59"/>
      <c r="V154" s="59"/>
      <c r="W154" s="59"/>
      <c r="X154" s="59"/>
      <c r="Y154" s="59"/>
    </row>
    <row r="155" spans="1:25">
      <c r="A155" s="3"/>
      <c r="B155" s="3"/>
      <c r="D155" s="3"/>
      <c r="E155" s="6"/>
      <c r="F155" s="3"/>
      <c r="G155" s="3"/>
      <c r="H155" s="3"/>
      <c r="I155" s="3"/>
      <c r="J155" s="3"/>
      <c r="K155" s="3"/>
      <c r="M155" s="3"/>
      <c r="N155" s="6"/>
      <c r="O155" s="1"/>
      <c r="R155" s="59"/>
      <c r="S155" s="59"/>
      <c r="T155" s="59"/>
      <c r="U155" s="59"/>
      <c r="V155" s="59"/>
      <c r="W155" s="59"/>
      <c r="X155" s="59"/>
    </row>
    <row r="156" spans="1:25">
      <c r="A156" s="3"/>
      <c r="B156" s="74" t="s">
        <v>187</v>
      </c>
      <c r="C156" s="75"/>
      <c r="D156" s="78"/>
      <c r="E156" s="74"/>
      <c r="F156" s="75"/>
      <c r="G156" s="78"/>
      <c r="H156" s="3"/>
      <c r="I156" s="3"/>
      <c r="J156" s="3"/>
      <c r="K156" s="74" t="s">
        <v>187</v>
      </c>
      <c r="L156" s="75"/>
      <c r="M156" s="78"/>
      <c r="N156" s="82"/>
      <c r="O156" s="75"/>
      <c r="P156" s="82"/>
      <c r="S156" s="59"/>
      <c r="T156" s="59"/>
      <c r="U156" s="59"/>
      <c r="V156" s="59"/>
      <c r="W156" s="59"/>
      <c r="X156" s="59"/>
      <c r="Y156" s="59"/>
    </row>
    <row r="157" spans="1:25" ht="18.5" thickBot="1">
      <c r="A157" s="3"/>
      <c r="B157" s="3"/>
      <c r="C157" s="6" t="s">
        <v>169</v>
      </c>
      <c r="D157" s="3"/>
      <c r="E157" s="3"/>
      <c r="G157" s="3"/>
      <c r="H157" s="3"/>
      <c r="I157" s="3"/>
      <c r="J157" s="3"/>
      <c r="K157" s="3"/>
      <c r="L157" s="6" t="s">
        <v>169</v>
      </c>
      <c r="M157" s="3"/>
      <c r="S157" s="59"/>
      <c r="T157" s="59"/>
      <c r="U157" s="59"/>
      <c r="V157" s="59"/>
      <c r="W157" s="59"/>
      <c r="X157" s="59"/>
      <c r="Y157" s="59"/>
    </row>
    <row r="158" spans="1:25" ht="18.5" thickBot="1">
      <c r="A158" s="3"/>
      <c r="B158" s="3"/>
      <c r="C158" s="6" t="s">
        <v>205</v>
      </c>
      <c r="D158" s="198"/>
      <c r="E158" s="3"/>
      <c r="G158" s="3"/>
      <c r="H158" s="3"/>
      <c r="I158" s="3"/>
      <c r="J158" s="3"/>
      <c r="K158" s="3"/>
      <c r="M158" s="57" t="s">
        <v>194</v>
      </c>
      <c r="S158" s="59"/>
      <c r="T158" s="59"/>
      <c r="U158" s="59"/>
      <c r="V158" s="59"/>
      <c r="W158" s="59"/>
      <c r="X158" s="59"/>
      <c r="Y158" s="59"/>
    </row>
    <row r="159" spans="1:25" ht="18.5" thickBot="1">
      <c r="A159" s="3"/>
      <c r="B159" s="3"/>
      <c r="C159" s="6" t="s">
        <v>287</v>
      </c>
      <c r="D159" s="3"/>
      <c r="E159" s="3"/>
      <c r="G159" s="3"/>
      <c r="H159" s="3"/>
      <c r="I159" s="3"/>
      <c r="J159" s="3"/>
      <c r="K159" s="3"/>
      <c r="L159" s="6" t="s">
        <v>287</v>
      </c>
      <c r="M159" s="3"/>
      <c r="S159" s="59"/>
      <c r="T159" s="59"/>
      <c r="U159" s="59"/>
      <c r="V159" s="59"/>
      <c r="W159" s="59"/>
      <c r="X159" s="59"/>
      <c r="Y159" s="59"/>
    </row>
    <row r="160" spans="1:25" ht="18.5" thickBot="1">
      <c r="A160" s="3"/>
      <c r="B160" s="3"/>
      <c r="D160" s="197"/>
      <c r="E160" s="3"/>
      <c r="G160" s="3"/>
      <c r="H160" s="3"/>
      <c r="I160" s="3"/>
      <c r="J160" s="3"/>
      <c r="K160" s="3"/>
      <c r="M160" s="53"/>
      <c r="S160" s="59"/>
      <c r="T160" s="59"/>
      <c r="U160" s="59"/>
      <c r="V160" s="59"/>
      <c r="W160" s="59"/>
      <c r="X160" s="59"/>
      <c r="Y160" s="59"/>
    </row>
    <row r="161" spans="1:27" ht="18.5" thickBot="1">
      <c r="A161" s="3"/>
      <c r="B161" s="3"/>
      <c r="C161" s="6" t="s">
        <v>288</v>
      </c>
      <c r="D161" s="3"/>
      <c r="E161" s="3"/>
      <c r="G161" s="3"/>
      <c r="H161" s="3"/>
      <c r="I161" s="3"/>
      <c r="J161" s="3"/>
      <c r="K161" s="3"/>
      <c r="L161" s="6" t="s">
        <v>288</v>
      </c>
      <c r="M161" s="3"/>
      <c r="S161" s="59"/>
      <c r="T161" s="59"/>
      <c r="U161" s="59"/>
      <c r="V161" s="59"/>
      <c r="W161" s="59"/>
      <c r="X161" s="59"/>
      <c r="Y161" s="59"/>
    </row>
    <row r="162" spans="1:27" ht="18.5" thickBot="1">
      <c r="A162" s="3"/>
      <c r="B162" s="3"/>
      <c r="D162" s="197"/>
      <c r="E162" s="3"/>
      <c r="G162" s="3"/>
      <c r="H162" s="3"/>
      <c r="I162" s="3"/>
      <c r="J162" s="3"/>
      <c r="K162" s="3"/>
      <c r="M162" s="87">
        <v>2000000</v>
      </c>
      <c r="P162" s="73"/>
      <c r="Q162" s="73"/>
      <c r="R162" s="73"/>
      <c r="S162" s="73"/>
      <c r="T162" s="73"/>
      <c r="U162" s="73"/>
      <c r="V162" s="73"/>
      <c r="W162" s="73"/>
      <c r="X162" s="73"/>
      <c r="Y162" s="73"/>
      <c r="Z162" s="73"/>
      <c r="AA162" s="73"/>
    </row>
    <row r="163" spans="1:27" ht="18.5" thickBot="1">
      <c r="A163" s="3"/>
      <c r="B163" s="3"/>
      <c r="C163" s="6" t="s">
        <v>172</v>
      </c>
      <c r="D163" s="3"/>
      <c r="E163" s="3"/>
      <c r="G163" s="3"/>
      <c r="H163" s="3"/>
      <c r="I163" s="3"/>
      <c r="J163" s="3"/>
      <c r="K163" s="3"/>
      <c r="L163" s="6" t="s">
        <v>172</v>
      </c>
      <c r="M163" s="3"/>
      <c r="P163" s="73"/>
      <c r="Q163" s="73"/>
      <c r="R163" s="73"/>
      <c r="S163" s="73"/>
      <c r="T163" s="73"/>
      <c r="U163" s="73"/>
      <c r="V163" s="73"/>
      <c r="W163" s="73"/>
      <c r="X163" s="73"/>
      <c r="Y163" s="73"/>
      <c r="Z163" s="73"/>
      <c r="AA163" s="73"/>
    </row>
    <row r="164" spans="1:27" ht="18.5" thickBot="1">
      <c r="A164" s="3"/>
      <c r="B164" s="3"/>
      <c r="D164" s="197"/>
      <c r="E164" s="3"/>
      <c r="G164" s="3"/>
      <c r="H164" s="3"/>
      <c r="I164" s="3"/>
      <c r="J164" s="3"/>
      <c r="K164" s="3"/>
      <c r="M164" s="87">
        <v>56900000000</v>
      </c>
      <c r="P164" s="73"/>
      <c r="Q164" s="73"/>
      <c r="R164" s="73"/>
      <c r="S164" s="73"/>
      <c r="T164" s="73"/>
      <c r="U164" s="73"/>
      <c r="V164" s="73"/>
      <c r="W164" s="73"/>
      <c r="X164" s="73"/>
      <c r="Y164" s="73"/>
      <c r="Z164" s="73"/>
      <c r="AA164" s="73"/>
    </row>
    <row r="165" spans="1:27" ht="18.75" customHeight="1">
      <c r="A165" s="3"/>
      <c r="B165" s="3"/>
      <c r="C165" s="218" t="s">
        <v>206</v>
      </c>
      <c r="D165" s="219"/>
      <c r="E165" s="219"/>
      <c r="F165" s="219"/>
      <c r="G165" s="219"/>
      <c r="H165" s="219"/>
      <c r="I165" s="3"/>
      <c r="J165" s="6"/>
      <c r="K165" s="3"/>
      <c r="L165" s="218" t="s">
        <v>206</v>
      </c>
      <c r="M165" s="219"/>
      <c r="N165" s="219"/>
      <c r="O165" s="219"/>
      <c r="P165" s="219"/>
      <c r="Q165" s="219"/>
    </row>
    <row r="166" spans="1:27">
      <c r="A166" s="3"/>
      <c r="B166" s="3"/>
      <c r="C166" s="219"/>
      <c r="D166" s="219"/>
      <c r="E166" s="219"/>
      <c r="F166" s="219"/>
      <c r="G166" s="219"/>
      <c r="H166" s="219"/>
      <c r="I166" s="3"/>
      <c r="J166" s="3"/>
      <c r="K166" s="3"/>
      <c r="L166" s="219"/>
      <c r="M166" s="219"/>
      <c r="N166" s="219"/>
      <c r="O166" s="219"/>
      <c r="P166" s="219"/>
      <c r="Q166" s="219"/>
    </row>
    <row r="167" spans="1:27" ht="18.75" customHeight="1">
      <c r="A167" s="3"/>
      <c r="B167" s="3"/>
      <c r="C167" s="218" t="s">
        <v>196</v>
      </c>
      <c r="D167" s="219"/>
      <c r="E167" s="219"/>
      <c r="F167" s="219"/>
      <c r="G167" s="219"/>
      <c r="H167" s="219"/>
      <c r="I167" s="3"/>
      <c r="J167" s="6"/>
      <c r="K167" s="3"/>
      <c r="L167" s="218" t="s">
        <v>191</v>
      </c>
      <c r="M167" s="219"/>
      <c r="N167" s="219"/>
      <c r="O167" s="219"/>
      <c r="P167" s="219"/>
      <c r="Q167" s="219"/>
    </row>
    <row r="168" spans="1:27">
      <c r="A168" s="3"/>
      <c r="B168" s="77"/>
      <c r="C168" s="220"/>
      <c r="D168" s="220"/>
      <c r="E168" s="220"/>
      <c r="F168" s="220"/>
      <c r="G168" s="220"/>
      <c r="H168" s="220"/>
      <c r="I168" s="3"/>
      <c r="J168" s="3"/>
      <c r="K168" s="3"/>
      <c r="L168" s="219"/>
      <c r="M168" s="219"/>
      <c r="N168" s="219"/>
      <c r="O168" s="219"/>
      <c r="P168" s="219"/>
      <c r="Q168" s="219"/>
    </row>
    <row r="169" spans="1:27">
      <c r="A169" s="3"/>
      <c r="B169" s="3"/>
      <c r="D169" s="100"/>
      <c r="E169" s="3"/>
      <c r="G169" s="3"/>
      <c r="H169" s="3"/>
      <c r="I169" s="3"/>
      <c r="J169" s="3"/>
      <c r="K169" s="3"/>
      <c r="M169" s="71"/>
      <c r="P169" s="73"/>
      <c r="Q169" s="73"/>
      <c r="R169" s="73"/>
      <c r="S169" s="73"/>
      <c r="T169" s="73"/>
      <c r="U169" s="73"/>
      <c r="V169" s="73"/>
      <c r="W169" s="73"/>
      <c r="X169" s="73"/>
      <c r="Y169" s="73"/>
      <c r="Z169" s="73"/>
      <c r="AA169" s="73"/>
    </row>
    <row r="170" spans="1:27">
      <c r="A170" s="3"/>
      <c r="B170" s="3" t="s">
        <v>332</v>
      </c>
      <c r="D170" s="100"/>
      <c r="E170" s="3"/>
      <c r="G170" s="3"/>
      <c r="H170" s="3"/>
      <c r="I170" s="3"/>
      <c r="J170" s="3"/>
      <c r="K170" s="3" t="s">
        <v>332</v>
      </c>
      <c r="M170" s="5"/>
      <c r="P170" s="73"/>
      <c r="Q170" s="73"/>
      <c r="R170" s="73"/>
      <c r="S170" s="73"/>
      <c r="T170" s="73"/>
      <c r="U170" s="73"/>
      <c r="V170" s="73"/>
      <c r="W170" s="73"/>
      <c r="X170" s="73"/>
      <c r="Y170" s="73"/>
      <c r="Z170" s="73"/>
      <c r="AA170" s="73"/>
    </row>
    <row r="171" spans="1:27" ht="18.5" thickBot="1">
      <c r="A171" s="3"/>
      <c r="B171" s="3"/>
      <c r="C171" s="6" t="s">
        <v>181</v>
      </c>
      <c r="D171" s="3"/>
      <c r="E171" s="3"/>
      <c r="F171" s="3"/>
      <c r="G171" s="3"/>
      <c r="H171" s="3"/>
      <c r="I171" s="3"/>
      <c r="J171" s="3"/>
      <c r="K171" s="3"/>
      <c r="L171" s="6" t="s">
        <v>181</v>
      </c>
      <c r="M171" s="5"/>
      <c r="O171" s="1"/>
      <c r="P171" s="73"/>
      <c r="Q171" s="73"/>
      <c r="R171" s="73"/>
      <c r="S171" s="73"/>
      <c r="T171" s="73"/>
      <c r="U171" s="73"/>
      <c r="V171" s="73"/>
      <c r="W171" s="73"/>
      <c r="X171" s="73"/>
      <c r="Y171" s="73"/>
      <c r="Z171" s="73"/>
      <c r="AA171" s="73"/>
    </row>
    <row r="172" spans="1:27" ht="18.5" thickBot="1">
      <c r="A172" s="3"/>
      <c r="B172" s="3"/>
      <c r="D172" s="197"/>
      <c r="E172" s="3"/>
      <c r="F172" s="3"/>
      <c r="G172" s="3"/>
      <c r="H172" s="3"/>
      <c r="I172" s="3"/>
      <c r="J172" s="3"/>
      <c r="K172" s="3"/>
      <c r="M172" s="65">
        <v>10000000</v>
      </c>
      <c r="O172" s="1"/>
      <c r="P172" s="73"/>
      <c r="Q172" s="73"/>
      <c r="R172" s="73"/>
      <c r="S172" s="73"/>
      <c r="T172" s="73"/>
      <c r="U172" s="73"/>
      <c r="V172" s="73"/>
      <c r="W172" s="73"/>
      <c r="X172" s="73"/>
      <c r="Y172" s="73"/>
      <c r="Z172" s="73"/>
      <c r="AA172" s="73"/>
    </row>
    <row r="173" spans="1:27" ht="18.5" thickBot="1">
      <c r="A173" s="3"/>
      <c r="B173" s="3"/>
      <c r="C173" s="6" t="s">
        <v>135</v>
      </c>
      <c r="D173" s="3"/>
      <c r="E173" s="3"/>
      <c r="F173" s="3"/>
      <c r="G173" s="3"/>
      <c r="H173" s="3"/>
      <c r="I173" s="3"/>
      <c r="L173" s="6" t="s">
        <v>135</v>
      </c>
      <c r="O173" s="1"/>
      <c r="P173" s="73"/>
      <c r="Q173" s="73"/>
      <c r="R173" s="73"/>
      <c r="S173" s="80"/>
      <c r="T173" s="73"/>
      <c r="U173" s="73"/>
      <c r="V173" s="73"/>
      <c r="W173" s="73"/>
      <c r="X173" s="73"/>
      <c r="Y173" s="73"/>
      <c r="Z173" s="73"/>
      <c r="AA173" s="73"/>
    </row>
    <row r="174" spans="1:27" ht="18.5" thickBot="1">
      <c r="A174" s="3"/>
      <c r="B174" s="3"/>
      <c r="D174" s="197"/>
      <c r="E174" s="3"/>
      <c r="F174" s="3"/>
      <c r="G174" s="3"/>
      <c r="H174" s="3"/>
      <c r="I174" s="3"/>
      <c r="M174" s="65">
        <v>100000</v>
      </c>
      <c r="O174" s="1"/>
      <c r="P174" s="73"/>
      <c r="Q174" s="73"/>
      <c r="R174" s="73"/>
      <c r="S174" s="80"/>
      <c r="T174" s="73"/>
      <c r="U174" s="73"/>
      <c r="V174" s="73"/>
      <c r="W174" s="73"/>
      <c r="X174" s="73"/>
      <c r="Y174" s="73"/>
      <c r="Z174" s="73"/>
      <c r="AA174" s="73"/>
    </row>
    <row r="175" spans="1:27">
      <c r="A175" s="3"/>
      <c r="B175" s="3"/>
      <c r="C175" s="6" t="s">
        <v>182</v>
      </c>
      <c r="D175" s="3"/>
      <c r="E175" s="3"/>
      <c r="F175" s="3"/>
      <c r="G175" s="3"/>
      <c r="H175" s="3"/>
      <c r="I175" s="3"/>
      <c r="L175" s="6" t="s">
        <v>136</v>
      </c>
      <c r="O175" s="1"/>
      <c r="P175" s="73"/>
      <c r="Q175" s="73"/>
      <c r="R175" s="73"/>
      <c r="S175" s="80"/>
      <c r="T175" s="73"/>
      <c r="U175" s="73"/>
      <c r="V175" s="73"/>
      <c r="W175" s="73"/>
      <c r="X175" s="73"/>
      <c r="Y175" s="73"/>
      <c r="Z175" s="73"/>
      <c r="AA175" s="73"/>
    </row>
    <row r="176" spans="1:27">
      <c r="A176" s="3"/>
      <c r="B176" s="77"/>
      <c r="C176" s="83"/>
      <c r="D176" s="77"/>
      <c r="E176" s="77"/>
      <c r="F176" s="77"/>
      <c r="G176" s="77"/>
      <c r="H176" s="77"/>
      <c r="I176" s="3"/>
      <c r="O176" s="1"/>
      <c r="P176" s="73"/>
      <c r="Q176" s="73"/>
      <c r="R176" s="73"/>
      <c r="S176" s="80"/>
      <c r="T176" s="73"/>
      <c r="U176" s="73"/>
      <c r="V176" s="73"/>
      <c r="W176" s="73"/>
      <c r="X176" s="73"/>
      <c r="Y176" s="73"/>
      <c r="Z176" s="73"/>
      <c r="AA176" s="73"/>
    </row>
    <row r="177" spans="2:27">
      <c r="S177" s="73"/>
      <c r="T177" s="73"/>
      <c r="U177" s="73"/>
      <c r="V177" s="73"/>
      <c r="W177" s="73"/>
      <c r="X177" s="73"/>
      <c r="Y177" s="73"/>
      <c r="Z177" s="73"/>
      <c r="AA177" s="73"/>
    </row>
    <row r="178" spans="2:27">
      <c r="B178" s="3" t="s">
        <v>334</v>
      </c>
      <c r="K178" s="3" t="s">
        <v>334</v>
      </c>
      <c r="S178" s="73"/>
      <c r="T178" s="73"/>
      <c r="U178" s="73"/>
      <c r="V178" s="73"/>
      <c r="W178" s="73"/>
      <c r="X178" s="73"/>
      <c r="Y178" s="73"/>
      <c r="Z178" s="73"/>
      <c r="AA178" s="73"/>
    </row>
    <row r="179" spans="2:27">
      <c r="S179" s="73"/>
      <c r="T179" s="73"/>
      <c r="U179" s="73"/>
      <c r="V179" s="73"/>
      <c r="W179" s="73"/>
      <c r="X179" s="73"/>
      <c r="Y179" s="73"/>
      <c r="Z179" s="73"/>
      <c r="AA179" s="73"/>
    </row>
    <row r="180" spans="2:27" ht="18.5" thickBot="1">
      <c r="C180" s="6" t="s">
        <v>220</v>
      </c>
      <c r="D180" s="3"/>
      <c r="L180" s="6" t="s">
        <v>220</v>
      </c>
      <c r="M180" s="3"/>
      <c r="S180" s="73"/>
      <c r="T180" s="73"/>
      <c r="U180" s="73"/>
      <c r="V180" s="73"/>
      <c r="W180" s="73"/>
      <c r="X180" s="73"/>
      <c r="Y180" s="73"/>
      <c r="Z180" s="73"/>
      <c r="AA180" s="73"/>
    </row>
    <row r="181" spans="2:27" ht="18.5" thickBot="1">
      <c r="D181" s="200"/>
      <c r="M181" s="85">
        <v>60</v>
      </c>
      <c r="S181" s="73"/>
      <c r="T181" s="73"/>
      <c r="U181" s="73"/>
      <c r="V181" s="73"/>
      <c r="W181" s="73"/>
      <c r="X181" s="73"/>
      <c r="Y181" s="73"/>
      <c r="Z181" s="73"/>
      <c r="AA181" s="73"/>
    </row>
    <row r="182" spans="2:27" ht="18.5" thickBot="1">
      <c r="C182" s="6" t="s">
        <v>221</v>
      </c>
      <c r="D182" s="3"/>
      <c r="L182" s="6" t="s">
        <v>221</v>
      </c>
      <c r="M182" s="3"/>
      <c r="S182" s="73"/>
      <c r="T182" s="73"/>
      <c r="U182" s="73"/>
      <c r="V182" s="73"/>
      <c r="W182" s="73"/>
      <c r="X182" s="73"/>
      <c r="Y182" s="73"/>
      <c r="Z182" s="73"/>
      <c r="AA182" s="73"/>
    </row>
    <row r="183" spans="2:27" ht="18.5" thickBot="1">
      <c r="D183" s="197"/>
      <c r="M183" s="53">
        <f>ROUNDDOWN(((M115+M123*(1-(M162/M164)))-M172-M174),-3)</f>
        <v>21482000</v>
      </c>
      <c r="S183" s="73"/>
      <c r="T183" s="73"/>
      <c r="U183" s="73"/>
      <c r="V183" s="73"/>
      <c r="W183" s="73"/>
      <c r="X183" s="73"/>
      <c r="Y183" s="73"/>
      <c r="Z183" s="73"/>
      <c r="AA183" s="73"/>
    </row>
    <row r="184" spans="2:27">
      <c r="S184" s="73"/>
      <c r="T184" s="73"/>
      <c r="U184" s="73"/>
      <c r="V184" s="73"/>
      <c r="W184" s="73"/>
      <c r="X184" s="73"/>
      <c r="Y184" s="73"/>
      <c r="Z184" s="73"/>
      <c r="AA184" s="73"/>
    </row>
    <row r="185" spans="2:27" ht="18.5" thickBot="1">
      <c r="C185" s="6" t="s">
        <v>222</v>
      </c>
      <c r="D185" s="3"/>
      <c r="L185" s="6" t="s">
        <v>222</v>
      </c>
      <c r="M185" s="3"/>
      <c r="S185" s="73"/>
      <c r="T185" s="73"/>
      <c r="U185" s="73"/>
      <c r="V185" s="73"/>
      <c r="W185" s="73"/>
      <c r="X185" s="73"/>
      <c r="Y185" s="73"/>
      <c r="Z185" s="73"/>
      <c r="AA185" s="73"/>
    </row>
    <row r="186" spans="2:27" ht="18.5" thickBot="1">
      <c r="D186" s="197"/>
      <c r="M186" s="53">
        <f>M188-M183-40000</f>
        <v>9960000</v>
      </c>
      <c r="S186" s="73"/>
      <c r="T186" s="73"/>
      <c r="U186" s="73"/>
      <c r="V186" s="73"/>
      <c r="W186" s="73"/>
      <c r="X186" s="73"/>
      <c r="Y186" s="73"/>
      <c r="Z186" s="73"/>
      <c r="AA186" s="73"/>
    </row>
    <row r="187" spans="2:27" ht="18.5" thickBot="1">
      <c r="C187" s="6" t="s">
        <v>223</v>
      </c>
      <c r="D187" s="3"/>
      <c r="L187" s="6" t="s">
        <v>223</v>
      </c>
      <c r="M187" s="3"/>
      <c r="S187" s="73"/>
      <c r="T187" s="73"/>
      <c r="U187" s="73"/>
      <c r="V187" s="73"/>
      <c r="W187" s="73"/>
      <c r="X187" s="73"/>
      <c r="Y187" s="73"/>
      <c r="Z187" s="73"/>
      <c r="AA187" s="73"/>
    </row>
    <row r="188" spans="2:27" ht="18.5" thickBot="1">
      <c r="D188" s="197"/>
      <c r="M188" s="53">
        <f>M183+10000000</f>
        <v>31482000</v>
      </c>
      <c r="O188" s="86"/>
      <c r="S188" s="73"/>
      <c r="T188" s="73"/>
      <c r="U188" s="73"/>
      <c r="V188" s="73"/>
      <c r="W188" s="73"/>
      <c r="X188" s="73"/>
      <c r="Y188" s="73"/>
      <c r="Z188" s="73"/>
      <c r="AA188" s="73"/>
    </row>
    <row r="189" spans="2:27">
      <c r="S189" s="73"/>
      <c r="T189" s="73"/>
      <c r="U189" s="73"/>
      <c r="V189" s="73"/>
      <c r="W189" s="73"/>
      <c r="X189" s="73"/>
      <c r="Y189" s="73"/>
      <c r="Z189" s="73"/>
      <c r="AA189" s="73"/>
    </row>
    <row r="190" spans="2:27" ht="18.5" thickBot="1">
      <c r="C190" s="6" t="s">
        <v>224</v>
      </c>
      <c r="D190" s="3"/>
      <c r="L190" s="6" t="s">
        <v>224</v>
      </c>
      <c r="M190" s="3"/>
      <c r="S190" s="73"/>
      <c r="T190" s="73"/>
      <c r="U190" s="73"/>
      <c r="V190" s="73"/>
      <c r="W190" s="73"/>
      <c r="X190" s="73"/>
      <c r="Y190" s="73"/>
      <c r="Z190" s="73"/>
      <c r="AA190" s="73"/>
    </row>
    <row r="191" spans="2:27" ht="18.5" thickBot="1">
      <c r="D191" s="197"/>
      <c r="M191" s="53">
        <f>M186/M181</f>
        <v>166000</v>
      </c>
      <c r="S191" s="73"/>
      <c r="T191" s="73"/>
      <c r="U191" s="73"/>
      <c r="V191" s="73"/>
      <c r="W191" s="73"/>
      <c r="X191" s="73"/>
      <c r="Y191" s="73"/>
      <c r="Z191" s="73"/>
      <c r="AA191" s="73"/>
    </row>
    <row r="192" spans="2:27" ht="18.5" thickBot="1">
      <c r="C192" s="6" t="s">
        <v>225</v>
      </c>
      <c r="D192" s="3"/>
      <c r="L192" s="6" t="s">
        <v>225</v>
      </c>
      <c r="M192" s="3"/>
      <c r="S192" s="73"/>
      <c r="T192" s="73"/>
      <c r="U192" s="73"/>
      <c r="V192" s="73"/>
      <c r="W192" s="73"/>
      <c r="X192" s="73"/>
      <c r="Y192" s="73"/>
      <c r="Z192" s="73"/>
      <c r="AA192" s="73"/>
    </row>
    <row r="193" spans="3:27" ht="18.5" thickBot="1">
      <c r="D193" s="197"/>
      <c r="M193" s="53">
        <f>M188/M181</f>
        <v>524700</v>
      </c>
      <c r="S193" s="73"/>
      <c r="T193" s="73"/>
      <c r="U193" s="73"/>
      <c r="V193" s="73"/>
      <c r="W193" s="73"/>
      <c r="X193" s="73"/>
      <c r="Y193" s="73"/>
      <c r="Z193" s="73"/>
      <c r="AA193" s="73"/>
    </row>
    <row r="194" spans="3:27">
      <c r="C194" s="6" t="s">
        <v>229</v>
      </c>
      <c r="L194" s="6" t="s">
        <v>229</v>
      </c>
      <c r="S194" s="73"/>
      <c r="T194" s="73"/>
      <c r="U194" s="73"/>
      <c r="V194" s="73"/>
      <c r="W194" s="73"/>
      <c r="X194" s="73"/>
      <c r="Y194" s="73"/>
      <c r="Z194" s="73"/>
      <c r="AA194" s="73"/>
    </row>
    <row r="195" spans="3:27">
      <c r="P195" s="73"/>
      <c r="Q195" s="73"/>
      <c r="R195" s="73"/>
      <c r="S195" s="73"/>
      <c r="T195" s="73"/>
      <c r="U195" s="73"/>
      <c r="V195" s="73"/>
      <c r="W195" s="73"/>
      <c r="X195" s="73"/>
      <c r="Y195" s="73"/>
      <c r="Z195" s="73"/>
      <c r="AA195" s="73"/>
    </row>
    <row r="196" spans="3:27">
      <c r="P196" s="73"/>
      <c r="Q196" s="73"/>
      <c r="R196" s="73"/>
      <c r="S196" s="73"/>
      <c r="T196" s="73"/>
      <c r="U196" s="73"/>
      <c r="V196" s="73"/>
      <c r="W196" s="73"/>
      <c r="X196" s="73"/>
      <c r="Y196" s="73"/>
      <c r="Z196" s="73"/>
      <c r="AA196" s="73"/>
    </row>
    <row r="197" spans="3:27">
      <c r="P197" s="73"/>
      <c r="Q197" s="73"/>
      <c r="R197" s="73"/>
      <c r="S197" s="73"/>
      <c r="T197" s="73"/>
      <c r="U197" s="73"/>
      <c r="V197" s="73"/>
      <c r="W197" s="73"/>
      <c r="X197" s="73"/>
      <c r="Y197" s="73"/>
      <c r="Z197" s="73"/>
      <c r="AA197" s="73"/>
    </row>
    <row r="198" spans="3:27">
      <c r="P198" s="73"/>
      <c r="Q198" s="73"/>
      <c r="R198" s="73"/>
      <c r="S198" s="73"/>
      <c r="T198" s="73"/>
      <c r="U198" s="73"/>
      <c r="V198" s="73"/>
      <c r="W198" s="73"/>
      <c r="X198" s="73"/>
      <c r="Y198" s="73"/>
      <c r="Z198" s="73"/>
      <c r="AA198" s="73"/>
    </row>
    <row r="199" spans="3:27">
      <c r="P199" s="73"/>
      <c r="Q199" s="73"/>
      <c r="R199" s="73"/>
      <c r="S199" s="73"/>
      <c r="T199" s="73"/>
      <c r="U199" s="73"/>
      <c r="V199" s="73"/>
      <c r="W199" s="73"/>
      <c r="X199" s="73"/>
      <c r="Y199" s="73"/>
      <c r="Z199" s="73"/>
      <c r="AA199" s="73"/>
    </row>
    <row r="200" spans="3:27">
      <c r="P200" s="73"/>
      <c r="Q200" s="73"/>
      <c r="R200" s="73"/>
      <c r="S200" s="73"/>
      <c r="T200" s="73"/>
      <c r="U200" s="73"/>
      <c r="V200" s="73"/>
      <c r="W200" s="73"/>
      <c r="X200" s="73"/>
      <c r="Y200" s="73"/>
      <c r="Z200" s="73"/>
      <c r="AA200" s="73"/>
    </row>
    <row r="201" spans="3:27">
      <c r="P201" s="73"/>
      <c r="Q201" s="73"/>
      <c r="R201" s="73"/>
      <c r="S201" s="73"/>
      <c r="T201" s="73"/>
      <c r="U201" s="73"/>
      <c r="V201" s="73"/>
      <c r="W201" s="73"/>
      <c r="X201" s="73"/>
      <c r="Y201" s="73"/>
      <c r="Z201" s="73"/>
      <c r="AA201" s="73"/>
    </row>
    <row r="202" spans="3:27">
      <c r="P202" s="73"/>
      <c r="Q202" s="73"/>
      <c r="R202" s="73"/>
      <c r="S202" s="73"/>
      <c r="T202" s="73"/>
      <c r="U202" s="73"/>
      <c r="V202" s="73"/>
      <c r="W202" s="73"/>
      <c r="X202" s="73"/>
      <c r="Y202" s="73"/>
      <c r="Z202" s="73"/>
      <c r="AA202" s="73"/>
    </row>
    <row r="203" spans="3:27">
      <c r="P203" s="73"/>
      <c r="Q203" s="73"/>
      <c r="R203" s="73"/>
      <c r="S203" s="73"/>
      <c r="T203" s="73"/>
      <c r="U203" s="73"/>
      <c r="V203" s="73"/>
      <c r="W203" s="73"/>
      <c r="X203" s="73"/>
      <c r="Y203" s="73"/>
      <c r="Z203" s="73"/>
      <c r="AA203" s="73"/>
    </row>
    <row r="204" spans="3:27">
      <c r="P204" s="73"/>
      <c r="Q204" s="73"/>
      <c r="R204" s="73"/>
      <c r="S204" s="73"/>
      <c r="T204" s="73"/>
      <c r="U204" s="73"/>
      <c r="V204" s="73"/>
      <c r="W204" s="73"/>
      <c r="X204" s="73"/>
      <c r="Y204" s="73"/>
      <c r="Z204" s="73"/>
      <c r="AA204" s="73"/>
    </row>
    <row r="205" spans="3:27">
      <c r="P205" s="73"/>
      <c r="Q205" s="73"/>
      <c r="R205" s="73"/>
      <c r="S205" s="73"/>
      <c r="T205" s="73"/>
      <c r="U205" s="73"/>
      <c r="V205" s="73"/>
      <c r="W205" s="73"/>
      <c r="X205" s="73"/>
      <c r="Y205" s="73"/>
      <c r="Z205" s="73"/>
      <c r="AA205" s="73"/>
    </row>
    <row r="206" spans="3:27">
      <c r="P206" s="73"/>
      <c r="Q206" s="73"/>
      <c r="R206" s="73"/>
      <c r="S206" s="73"/>
      <c r="T206" s="73"/>
      <c r="U206" s="73"/>
      <c r="V206" s="73"/>
      <c r="W206" s="73"/>
      <c r="X206" s="73"/>
      <c r="Y206" s="73"/>
      <c r="Z206" s="73"/>
      <c r="AA206" s="73"/>
    </row>
    <row r="207" spans="3:27">
      <c r="P207" s="73"/>
      <c r="Q207" s="73"/>
      <c r="R207" s="73"/>
      <c r="S207" s="73"/>
      <c r="T207" s="73"/>
      <c r="U207" s="73"/>
      <c r="V207" s="73"/>
      <c r="W207" s="73"/>
      <c r="X207" s="73"/>
      <c r="Y207" s="73"/>
      <c r="Z207" s="73"/>
      <c r="AA207" s="73"/>
    </row>
    <row r="208" spans="3:27">
      <c r="P208" s="73"/>
      <c r="Q208" s="73"/>
      <c r="R208" s="73"/>
      <c r="S208" s="73"/>
      <c r="T208" s="73"/>
      <c r="U208" s="73"/>
      <c r="V208" s="73"/>
      <c r="W208" s="73"/>
      <c r="X208" s="73"/>
      <c r="Y208" s="73"/>
      <c r="Z208" s="73"/>
      <c r="AA208" s="73"/>
    </row>
    <row r="209" spans="16:27">
      <c r="P209" s="73"/>
      <c r="Q209" s="73"/>
      <c r="R209" s="73"/>
      <c r="S209" s="73"/>
      <c r="T209" s="73"/>
      <c r="U209" s="73"/>
      <c r="V209" s="73"/>
      <c r="W209" s="73"/>
      <c r="X209" s="73"/>
      <c r="Y209" s="73"/>
      <c r="Z209" s="73"/>
      <c r="AA209" s="73"/>
    </row>
    <row r="210" spans="16:27">
      <c r="P210" s="73"/>
      <c r="Q210" s="73"/>
      <c r="R210" s="73"/>
      <c r="S210" s="73"/>
      <c r="T210" s="73"/>
      <c r="U210" s="73"/>
      <c r="V210" s="73"/>
      <c r="W210" s="73"/>
      <c r="X210" s="73"/>
      <c r="Y210" s="73"/>
      <c r="Z210" s="73"/>
      <c r="AA210" s="73"/>
    </row>
    <row r="211" spans="16:27">
      <c r="P211" s="73"/>
      <c r="Q211" s="73"/>
      <c r="R211" s="73"/>
      <c r="S211" s="73"/>
      <c r="T211" s="73"/>
      <c r="U211" s="73"/>
      <c r="V211" s="73"/>
      <c r="W211" s="73"/>
      <c r="X211" s="73"/>
      <c r="Y211" s="73"/>
      <c r="Z211" s="73"/>
      <c r="AA211" s="73"/>
    </row>
    <row r="212" spans="16:27">
      <c r="P212" s="73"/>
      <c r="Q212" s="73"/>
      <c r="R212" s="73"/>
      <c r="S212" s="73"/>
      <c r="T212" s="73"/>
      <c r="U212" s="73"/>
      <c r="V212" s="73"/>
      <c r="W212" s="73"/>
      <c r="X212" s="73"/>
      <c r="Y212" s="73"/>
      <c r="Z212" s="73"/>
      <c r="AA212" s="73"/>
    </row>
    <row r="213" spans="16:27">
      <c r="P213" s="73"/>
      <c r="Q213" s="73"/>
      <c r="R213" s="73"/>
      <c r="S213" s="73"/>
      <c r="T213" s="73"/>
      <c r="U213" s="73"/>
      <c r="V213" s="73"/>
      <c r="W213" s="73"/>
      <c r="X213" s="73"/>
      <c r="Y213" s="73"/>
      <c r="Z213" s="73"/>
      <c r="AA213" s="73"/>
    </row>
    <row r="214" spans="16:27">
      <c r="P214" s="73"/>
      <c r="Q214" s="73"/>
      <c r="R214" s="73"/>
      <c r="S214" s="73"/>
      <c r="T214" s="73"/>
      <c r="U214" s="73"/>
      <c r="V214" s="73"/>
      <c r="W214" s="73"/>
      <c r="X214" s="73"/>
      <c r="Y214" s="73"/>
      <c r="Z214" s="73"/>
      <c r="AA214" s="73"/>
    </row>
    <row r="215" spans="16:27">
      <c r="P215" s="73"/>
      <c r="Q215" s="73"/>
      <c r="R215" s="73"/>
      <c r="S215" s="73"/>
      <c r="T215" s="73"/>
      <c r="U215" s="73"/>
      <c r="V215" s="73"/>
      <c r="W215" s="73"/>
      <c r="X215" s="73"/>
      <c r="Y215" s="73"/>
      <c r="Z215" s="73"/>
      <c r="AA215" s="73"/>
    </row>
    <row r="216" spans="16:27">
      <c r="P216" s="73"/>
      <c r="Q216" s="73"/>
      <c r="R216" s="73"/>
      <c r="S216" s="73"/>
      <c r="T216" s="73"/>
      <c r="U216" s="73"/>
      <c r="V216" s="73"/>
      <c r="W216" s="73"/>
      <c r="X216" s="73"/>
      <c r="Y216" s="73"/>
      <c r="Z216" s="73"/>
      <c r="AA216" s="73"/>
    </row>
    <row r="217" spans="16:27">
      <c r="P217" s="73"/>
      <c r="Q217" s="73"/>
      <c r="R217" s="73"/>
      <c r="S217" s="73"/>
      <c r="T217" s="73"/>
      <c r="U217" s="73"/>
      <c r="V217" s="73"/>
      <c r="W217" s="73"/>
      <c r="X217" s="73"/>
      <c r="Y217" s="73"/>
      <c r="Z217" s="73"/>
      <c r="AA217" s="73"/>
    </row>
    <row r="218" spans="16:27">
      <c r="P218" s="73"/>
      <c r="Q218" s="73"/>
      <c r="R218" s="73"/>
      <c r="S218" s="73"/>
      <c r="T218" s="73"/>
      <c r="U218" s="73"/>
      <c r="V218" s="73"/>
      <c r="W218" s="73"/>
      <c r="X218" s="73"/>
      <c r="Y218" s="73"/>
      <c r="Z218" s="73"/>
      <c r="AA218" s="73"/>
    </row>
  </sheetData>
  <sheetProtection algorithmName="SHA-512" hashValue="PJjANCyAlmApjBOfdu6c2ZzUdKAACg/sjiTAHzroxA5CuYio0cubQJ5ruUtzTIaAzqhF9hIaLIy09ICuwY19ig==" saltValue="cT2mONoSYZ04CjjKnqW+Dw==" spinCount="100000" sheet="1"/>
  <mergeCells count="14">
    <mergeCell ref="C167:H168"/>
    <mergeCell ref="L167:Q168"/>
    <mergeCell ref="C102:H103"/>
    <mergeCell ref="L102:Q103"/>
    <mergeCell ref="D4:H5"/>
    <mergeCell ref="M4:Q5"/>
    <mergeCell ref="C165:H166"/>
    <mergeCell ref="L165:Q166"/>
    <mergeCell ref="C48:H49"/>
    <mergeCell ref="L48:Q49"/>
    <mergeCell ref="C50:H51"/>
    <mergeCell ref="L50:Q51"/>
    <mergeCell ref="C100:H101"/>
    <mergeCell ref="L100:Q101"/>
  </mergeCells>
  <phoneticPr fontId="1"/>
  <conditionalFormatting sqref="D9 G9 D11 G11 D13 G13 D15 G15 D17 G17 D19 G19 D24 G24">
    <cfRule type="cellIs" dxfId="208" priority="10" operator="equal">
      <formula>""</formula>
    </cfRule>
  </conditionalFormatting>
  <conditionalFormatting sqref="D9">
    <cfRule type="expression" dxfId="207" priority="174">
      <formula>$D$9&lt;&gt;""</formula>
    </cfRule>
  </conditionalFormatting>
  <conditionalFormatting sqref="D11">
    <cfRule type="expression" dxfId="206" priority="222">
      <formula>$D$11&lt;&gt;""</formula>
    </cfRule>
  </conditionalFormatting>
  <conditionalFormatting sqref="D13">
    <cfRule type="expression" dxfId="205" priority="220">
      <formula>$D$13&lt;&gt;""</formula>
    </cfRule>
  </conditionalFormatting>
  <conditionalFormatting sqref="D15">
    <cfRule type="expression" dxfId="204" priority="219">
      <formula>$D$15&lt;&gt;""</formula>
    </cfRule>
  </conditionalFormatting>
  <conditionalFormatting sqref="D17">
    <cfRule type="expression" dxfId="203" priority="218">
      <formula>$D$17&lt;&gt;""</formula>
    </cfRule>
  </conditionalFormatting>
  <conditionalFormatting sqref="D21 D19">
    <cfRule type="expression" dxfId="202" priority="217">
      <formula>$D$19&lt;&gt;""</formula>
    </cfRule>
  </conditionalFormatting>
  <conditionalFormatting sqref="D21">
    <cfRule type="cellIs" dxfId="201" priority="27" operator="equal">
      <formula>""</formula>
    </cfRule>
  </conditionalFormatting>
  <conditionalFormatting sqref="D24">
    <cfRule type="expression" dxfId="200" priority="215">
      <formula>$D$24&lt;&gt;""</formula>
    </cfRule>
  </conditionalFormatting>
  <conditionalFormatting sqref="D26">
    <cfRule type="expression" dxfId="199" priority="216">
      <formula>$D$26&lt;&gt;""</formula>
    </cfRule>
  </conditionalFormatting>
  <conditionalFormatting sqref="D28 G28 D33 G33 D37:D38 G37:G38 D41 G41 D43 G43 D45 G45 D47 G47">
    <cfRule type="cellIs" dxfId="198" priority="9" operator="equal">
      <formula>""</formula>
    </cfRule>
  </conditionalFormatting>
  <conditionalFormatting sqref="D28">
    <cfRule type="expression" dxfId="197" priority="214">
      <formula>$D$28&lt;&gt;""</formula>
    </cfRule>
  </conditionalFormatting>
  <conditionalFormatting sqref="D33">
    <cfRule type="expression" dxfId="196" priority="186">
      <formula>$D$33&lt;&gt;""</formula>
    </cfRule>
  </conditionalFormatting>
  <conditionalFormatting sqref="D37">
    <cfRule type="expression" dxfId="195" priority="184">
      <formula>$D$37&lt;&gt;""</formula>
    </cfRule>
  </conditionalFormatting>
  <conditionalFormatting sqref="D38">
    <cfRule type="expression" dxfId="194" priority="185">
      <formula>$D$38&lt;&gt;""</formula>
    </cfRule>
  </conditionalFormatting>
  <conditionalFormatting sqref="D41">
    <cfRule type="expression" dxfId="193" priority="183">
      <formula>$D$41&lt;&gt;""</formula>
    </cfRule>
  </conditionalFormatting>
  <conditionalFormatting sqref="D43">
    <cfRule type="expression" dxfId="192" priority="182">
      <formula>$D$43&lt;&gt;""</formula>
    </cfRule>
  </conditionalFormatting>
  <conditionalFormatting sqref="D45">
    <cfRule type="expression" dxfId="191" priority="181">
      <formula>$D$45&lt;&gt;""</formula>
    </cfRule>
  </conditionalFormatting>
  <conditionalFormatting sqref="D47">
    <cfRule type="expression" dxfId="190" priority="180">
      <formula>$D$47&lt;&gt;""</formula>
    </cfRule>
  </conditionalFormatting>
  <conditionalFormatting sqref="D61 G61 D63 G63 D65 G65 D67 G67 D69 G69 D71 G71 D76 G76">
    <cfRule type="cellIs" dxfId="189" priority="8" operator="equal">
      <formula>""</formula>
    </cfRule>
  </conditionalFormatting>
  <conditionalFormatting sqref="D61">
    <cfRule type="expression" dxfId="188" priority="158">
      <formula>$D$61&lt;&gt;""</formula>
    </cfRule>
  </conditionalFormatting>
  <conditionalFormatting sqref="D63">
    <cfRule type="expression" dxfId="187" priority="207">
      <formula>$D$63&lt;&gt;""</formula>
    </cfRule>
  </conditionalFormatting>
  <conditionalFormatting sqref="D65">
    <cfRule type="expression" dxfId="186" priority="206">
      <formula>$D$65&lt;&gt;""</formula>
    </cfRule>
  </conditionalFormatting>
  <conditionalFormatting sqref="D67">
    <cfRule type="expression" dxfId="185" priority="205">
      <formula>$D$67&lt;&gt;""</formula>
    </cfRule>
  </conditionalFormatting>
  <conditionalFormatting sqref="D69">
    <cfRule type="expression" dxfId="184" priority="204">
      <formula>$D$69&lt;&gt;""</formula>
    </cfRule>
  </conditionalFormatting>
  <conditionalFormatting sqref="D71">
    <cfRule type="expression" dxfId="183" priority="203">
      <formula>$D$71&lt;&gt;""</formula>
    </cfRule>
  </conditionalFormatting>
  <conditionalFormatting sqref="D73">
    <cfRule type="cellIs" dxfId="182" priority="19" operator="equal">
      <formula>""</formula>
    </cfRule>
    <cfRule type="expression" dxfId="181" priority="20">
      <formula>$D$19&lt;&gt;""</formula>
    </cfRule>
  </conditionalFormatting>
  <conditionalFormatting sqref="D76">
    <cfRule type="expression" dxfId="180" priority="201">
      <formula>$D$76&lt;&gt;""</formula>
    </cfRule>
  </conditionalFormatting>
  <conditionalFormatting sqref="D78">
    <cfRule type="expression" dxfId="179" priority="202">
      <formula>$D$78&lt;&gt;""</formula>
    </cfRule>
  </conditionalFormatting>
  <conditionalFormatting sqref="D80 G80">
    <cfRule type="cellIs" dxfId="178" priority="2" operator="equal">
      <formula>""</formula>
    </cfRule>
  </conditionalFormatting>
  <conditionalFormatting sqref="D80 M169 D169:D170">
    <cfRule type="expression" dxfId="177" priority="200">
      <formula>$D$80&lt;&gt;""</formula>
    </cfRule>
  </conditionalFormatting>
  <conditionalFormatting sqref="D85">
    <cfRule type="expression" dxfId="176" priority="152">
      <formula>$D$85&lt;&gt;""</formula>
    </cfRule>
  </conditionalFormatting>
  <conditionalFormatting sqref="D89">
    <cfRule type="expression" dxfId="175" priority="150">
      <formula>$D$89&lt;&gt;""</formula>
    </cfRule>
  </conditionalFormatting>
  <conditionalFormatting sqref="D90">
    <cfRule type="expression" dxfId="174" priority="151">
      <formula>$D$90&lt;&gt;""</formula>
    </cfRule>
  </conditionalFormatting>
  <conditionalFormatting sqref="D93 D95 G95 D97 G97 D99 G99">
    <cfRule type="cellIs" dxfId="173" priority="1" operator="equal">
      <formula>""</formula>
    </cfRule>
  </conditionalFormatting>
  <conditionalFormatting sqref="D93">
    <cfRule type="expression" dxfId="172" priority="149">
      <formula>$D$93&lt;&gt;""</formula>
    </cfRule>
  </conditionalFormatting>
  <conditionalFormatting sqref="D95">
    <cfRule type="expression" dxfId="171" priority="148">
      <formula>$D$95&lt;&gt;""</formula>
    </cfRule>
  </conditionalFormatting>
  <conditionalFormatting sqref="D97">
    <cfRule type="expression" dxfId="170" priority="147">
      <formula>$D$97&lt;&gt;""</formula>
    </cfRule>
  </conditionalFormatting>
  <conditionalFormatting sqref="D99">
    <cfRule type="expression" dxfId="169" priority="146">
      <formula>$D$99&lt;&gt;""</formula>
    </cfRule>
  </conditionalFormatting>
  <conditionalFormatting sqref="D120 D131 D133 D135">
    <cfRule type="cellIs" dxfId="168" priority="6" operator="equal">
      <formula>""</formula>
    </cfRule>
  </conditionalFormatting>
  <conditionalFormatting sqref="D120">
    <cfRule type="expression" dxfId="167" priority="191">
      <formula>$D$120&lt;&gt;""</formula>
    </cfRule>
  </conditionalFormatting>
  <conditionalFormatting sqref="D123:D124">
    <cfRule type="expression" dxfId="166" priority="190">
      <formula>$D$123&lt;&gt;""</formula>
    </cfRule>
  </conditionalFormatting>
  <conditionalFormatting sqref="D127 D139 D151">
    <cfRule type="cellIs" dxfId="165" priority="29" operator="equal">
      <formula>""</formula>
    </cfRule>
  </conditionalFormatting>
  <conditionalFormatting sqref="D127">
    <cfRule type="expression" dxfId="164" priority="81">
      <formula>$D$120&lt;&gt;""</formula>
    </cfRule>
  </conditionalFormatting>
  <conditionalFormatting sqref="D129">
    <cfRule type="expression" dxfId="163" priority="168">
      <formula>$D$120&lt;&gt;""</formula>
    </cfRule>
  </conditionalFormatting>
  <conditionalFormatting sqref="D131">
    <cfRule type="expression" dxfId="162" priority="49">
      <formula>$D$131&lt;&gt;""</formula>
    </cfRule>
  </conditionalFormatting>
  <conditionalFormatting sqref="D133">
    <cfRule type="expression" dxfId="161" priority="48">
      <formula>$D$133&lt;&gt;""</formula>
    </cfRule>
  </conditionalFormatting>
  <conditionalFormatting sqref="D135">
    <cfRule type="expression" dxfId="160" priority="47">
      <formula>$D$135&lt;&gt;""</formula>
    </cfRule>
  </conditionalFormatting>
  <conditionalFormatting sqref="D139">
    <cfRule type="expression" dxfId="159" priority="80">
      <formula>$D$120&lt;&gt;""</formula>
    </cfRule>
  </conditionalFormatting>
  <conditionalFormatting sqref="D141">
    <cfRule type="expression" dxfId="158" priority="169">
      <formula>$D$120&lt;&gt;""</formula>
    </cfRule>
  </conditionalFormatting>
  <conditionalFormatting sqref="D143 D147 G147 D154">
    <cfRule type="cellIs" dxfId="157" priority="5" operator="equal">
      <formula>""</formula>
    </cfRule>
  </conditionalFormatting>
  <conditionalFormatting sqref="D143">
    <cfRule type="expression" dxfId="156" priority="172">
      <formula>$D$143&lt;&gt;""</formula>
    </cfRule>
  </conditionalFormatting>
  <conditionalFormatting sqref="D145">
    <cfRule type="expression" dxfId="155" priority="77">
      <formula>$D$120&lt;&gt;""</formula>
    </cfRule>
  </conditionalFormatting>
  <conditionalFormatting sqref="D147">
    <cfRule type="expression" dxfId="154" priority="78">
      <formula>$D$147&lt;&gt;""</formula>
    </cfRule>
  </conditionalFormatting>
  <conditionalFormatting sqref="D149">
    <cfRule type="expression" dxfId="153" priority="171">
      <formula>$D$120&lt;&gt;""</formula>
    </cfRule>
  </conditionalFormatting>
  <conditionalFormatting sqref="D151">
    <cfRule type="expression" dxfId="152" priority="79">
      <formula>$D$120&lt;&gt;""</formula>
    </cfRule>
  </conditionalFormatting>
  <conditionalFormatting sqref="D154">
    <cfRule type="expression" dxfId="151" priority="91">
      <formula>$D$80&lt;&gt;""</formula>
    </cfRule>
    <cfRule type="expression" dxfId="150" priority="40">
      <formula>$D$154&lt;&gt;""</formula>
    </cfRule>
  </conditionalFormatting>
  <conditionalFormatting sqref="D156">
    <cfRule type="expression" dxfId="149" priority="90">
      <formula>$D$80&lt;&gt;""</formula>
    </cfRule>
  </conditionalFormatting>
  <conditionalFormatting sqref="D158 D160 D164 D172 D174">
    <cfRule type="cellIs" dxfId="148" priority="4" operator="equal">
      <formula>""</formula>
    </cfRule>
  </conditionalFormatting>
  <conditionalFormatting sqref="D158">
    <cfRule type="expression" dxfId="147" priority="82">
      <formula>$D$158&lt;&gt;""</formula>
    </cfRule>
  </conditionalFormatting>
  <conditionalFormatting sqref="D160">
    <cfRule type="expression" dxfId="146" priority="167">
      <formula>$D$160&lt;&gt;""</formula>
    </cfRule>
  </conditionalFormatting>
  <conditionalFormatting sqref="D162">
    <cfRule type="expression" dxfId="145" priority="166">
      <formula>$D$161&lt;&gt;""</formula>
    </cfRule>
    <cfRule type="cellIs" dxfId="144" priority="28" operator="equal">
      <formula>""</formula>
    </cfRule>
  </conditionalFormatting>
  <conditionalFormatting sqref="D164">
    <cfRule type="expression" dxfId="143" priority="165">
      <formula>$D$164&lt;&gt;""</formula>
    </cfRule>
  </conditionalFormatting>
  <conditionalFormatting sqref="D172">
    <cfRule type="expression" dxfId="142" priority="189">
      <formula>$D$172&lt;&gt;""</formula>
    </cfRule>
  </conditionalFormatting>
  <conditionalFormatting sqref="D174">
    <cfRule type="expression" dxfId="141" priority="188">
      <formula>$D$174&lt;&gt;""</formula>
    </cfRule>
  </conditionalFormatting>
  <conditionalFormatting sqref="D181 D183 D186 D188 D191 D193">
    <cfRule type="cellIs" dxfId="140" priority="3" operator="equal">
      <formula>""</formula>
    </cfRule>
  </conditionalFormatting>
  <conditionalFormatting sqref="D181">
    <cfRule type="expression" dxfId="139" priority="38">
      <formula>$D$181&lt;&gt;""</formula>
    </cfRule>
  </conditionalFormatting>
  <conditionalFormatting sqref="D183">
    <cfRule type="expression" dxfId="138" priority="37">
      <formula>$D$183&lt;&gt;""</formula>
    </cfRule>
  </conditionalFormatting>
  <conditionalFormatting sqref="D186">
    <cfRule type="expression" dxfId="137" priority="36">
      <formula>$D$186&lt;&gt;""</formula>
    </cfRule>
  </conditionalFormatting>
  <conditionalFormatting sqref="D188">
    <cfRule type="expression" dxfId="136" priority="35">
      <formula>$D$188&lt;&gt;""</formula>
    </cfRule>
  </conditionalFormatting>
  <conditionalFormatting sqref="D191">
    <cfRule type="expression" dxfId="135" priority="34">
      <formula>$D$191&lt;&gt;""</formula>
    </cfRule>
  </conditionalFormatting>
  <conditionalFormatting sqref="D193">
    <cfRule type="expression" dxfId="134" priority="33">
      <formula>$D$193&lt;&gt;""</formula>
    </cfRule>
  </conditionalFormatting>
  <conditionalFormatting sqref="G9">
    <cfRule type="expression" dxfId="133" priority="161">
      <formula>$G$9&lt;&gt;""</formula>
    </cfRule>
  </conditionalFormatting>
  <conditionalFormatting sqref="G11">
    <cfRule type="expression" dxfId="132" priority="221">
      <formula>$G$11&lt;&gt;""</formula>
    </cfRule>
  </conditionalFormatting>
  <conditionalFormatting sqref="G13">
    <cfRule type="expression" dxfId="131" priority="187">
      <formula>$G$13&lt;&gt;""</formula>
    </cfRule>
  </conditionalFormatting>
  <conditionalFormatting sqref="G15">
    <cfRule type="expression" dxfId="130" priority="213">
      <formula>$G$15&lt;&gt;""</formula>
    </cfRule>
  </conditionalFormatting>
  <conditionalFormatting sqref="G17">
    <cfRule type="expression" dxfId="129" priority="212">
      <formula>$G$17&lt;&gt;""</formula>
    </cfRule>
  </conditionalFormatting>
  <conditionalFormatting sqref="G19">
    <cfRule type="expression" dxfId="128" priority="211">
      <formula>$G$19&lt;&gt;""</formula>
    </cfRule>
  </conditionalFormatting>
  <conditionalFormatting sqref="G21">
    <cfRule type="cellIs" dxfId="127" priority="25" operator="equal">
      <formula>""</formula>
    </cfRule>
    <cfRule type="expression" dxfId="126" priority="26">
      <formula>$D$19&lt;&gt;""</formula>
    </cfRule>
  </conditionalFormatting>
  <conditionalFormatting sqref="G24">
    <cfRule type="expression" dxfId="125" priority="209">
      <formula>$G$24&lt;&gt;""</formula>
    </cfRule>
  </conditionalFormatting>
  <conditionalFormatting sqref="G26">
    <cfRule type="expression" dxfId="124" priority="210">
      <formula>$G$26&lt;&gt;""</formula>
    </cfRule>
  </conditionalFormatting>
  <conditionalFormatting sqref="G28">
    <cfRule type="expression" dxfId="123" priority="208">
      <formula>$G$28&lt;&gt;""</formula>
    </cfRule>
  </conditionalFormatting>
  <conditionalFormatting sqref="G33">
    <cfRule type="expression" dxfId="122" priority="160">
      <formula>$G$33&lt;&gt;""</formula>
    </cfRule>
  </conditionalFormatting>
  <conditionalFormatting sqref="G34:G35">
    <cfRule type="expression" dxfId="121" priority="179">
      <formula>$D$80&lt;&gt;""</formula>
    </cfRule>
  </conditionalFormatting>
  <conditionalFormatting sqref="G37">
    <cfRule type="expression" dxfId="120" priority="159">
      <formula>$G$37&lt;&gt;""</formula>
    </cfRule>
  </conditionalFormatting>
  <conditionalFormatting sqref="G38">
    <cfRule type="expression" dxfId="119" priority="178">
      <formula>$G$38&lt;&gt;""</formula>
    </cfRule>
  </conditionalFormatting>
  <conditionalFormatting sqref="G41">
    <cfRule type="expression" dxfId="118" priority="164">
      <formula>$G$41&lt;&gt;""</formula>
    </cfRule>
  </conditionalFormatting>
  <conditionalFormatting sqref="G43">
    <cfRule type="expression" dxfId="117" priority="177">
      <formula>$G$43&lt;&gt;""</formula>
    </cfRule>
  </conditionalFormatting>
  <conditionalFormatting sqref="G45">
    <cfRule type="expression" dxfId="116" priority="176">
      <formula>$G$45&lt;&gt;""</formula>
    </cfRule>
  </conditionalFormatting>
  <conditionalFormatting sqref="G47">
    <cfRule type="expression" dxfId="115" priority="175">
      <formula>$G$47&lt;&gt;""</formula>
    </cfRule>
  </conditionalFormatting>
  <conditionalFormatting sqref="G61">
    <cfRule type="expression" dxfId="114" priority="155">
      <formula>$G$61&lt;&gt;""</formula>
    </cfRule>
  </conditionalFormatting>
  <conditionalFormatting sqref="G63">
    <cfRule type="expression" dxfId="113" priority="199">
      <formula>$G$63&lt;&gt;""</formula>
    </cfRule>
  </conditionalFormatting>
  <conditionalFormatting sqref="G65">
    <cfRule type="expression" dxfId="112" priority="198">
      <formula>$G$65&lt;&gt;""</formula>
    </cfRule>
  </conditionalFormatting>
  <conditionalFormatting sqref="G67">
    <cfRule type="expression" dxfId="111" priority="197">
      <formula>$G$67&lt;&gt;""</formula>
    </cfRule>
  </conditionalFormatting>
  <conditionalFormatting sqref="G69">
    <cfRule type="expression" dxfId="110" priority="196">
      <formula>$G$69&lt;&gt;""</formula>
    </cfRule>
  </conditionalFormatting>
  <conditionalFormatting sqref="G71">
    <cfRule type="expression" dxfId="109" priority="195">
      <formula>$G$71&lt;&gt;""</formula>
    </cfRule>
  </conditionalFormatting>
  <conditionalFormatting sqref="G73">
    <cfRule type="expression" dxfId="108" priority="18">
      <formula>$D$19&lt;&gt;""</formula>
    </cfRule>
    <cfRule type="cellIs" dxfId="107" priority="17" operator="equal">
      <formula>""</formula>
    </cfRule>
  </conditionalFormatting>
  <conditionalFormatting sqref="G76">
    <cfRule type="expression" dxfId="106" priority="193">
      <formula>$G$76&lt;&gt;""</formula>
    </cfRule>
  </conditionalFormatting>
  <conditionalFormatting sqref="G78">
    <cfRule type="expression" dxfId="105" priority="194">
      <formula>$G$78&lt;&gt;""</formula>
    </cfRule>
  </conditionalFormatting>
  <conditionalFormatting sqref="G80">
    <cfRule type="expression" dxfId="104" priority="192">
      <formula>$G$80&lt;&gt;""</formula>
    </cfRule>
  </conditionalFormatting>
  <conditionalFormatting sqref="G85">
    <cfRule type="expression" dxfId="103" priority="139">
      <formula>$G$85&lt;&gt;""</formula>
    </cfRule>
  </conditionalFormatting>
  <conditionalFormatting sqref="G86:G87">
    <cfRule type="expression" dxfId="102" priority="145">
      <formula>$D$80&lt;&gt;""</formula>
    </cfRule>
  </conditionalFormatting>
  <conditionalFormatting sqref="G89">
    <cfRule type="expression" dxfId="101" priority="138">
      <formula>$G$89&lt;&gt;""</formula>
    </cfRule>
  </conditionalFormatting>
  <conditionalFormatting sqref="G90">
    <cfRule type="expression" dxfId="100" priority="144">
      <formula>$G$90&lt;&gt;""</formula>
    </cfRule>
  </conditionalFormatting>
  <conditionalFormatting sqref="G93">
    <cfRule type="expression" dxfId="99" priority="140">
      <formula>$G$93</formula>
    </cfRule>
    <cfRule type="cellIs" dxfId="98" priority="32" operator="equal">
      <formula>""</formula>
    </cfRule>
  </conditionalFormatting>
  <conditionalFormatting sqref="G95">
    <cfRule type="expression" dxfId="97" priority="143">
      <formula>$G$95&lt;&gt;""</formula>
    </cfRule>
  </conditionalFormatting>
  <conditionalFormatting sqref="G97">
    <cfRule type="expression" dxfId="96" priority="142">
      <formula>$G$97&lt;&gt;""</formula>
    </cfRule>
  </conditionalFormatting>
  <conditionalFormatting sqref="G99">
    <cfRule type="expression" dxfId="95" priority="68">
      <formula>$G$99&lt;&gt;""</formula>
    </cfRule>
    <cfRule type="expression" dxfId="94" priority="141">
      <formula>$D$80&lt;&gt;""</formula>
    </cfRule>
  </conditionalFormatting>
  <conditionalFormatting sqref="G147">
    <cfRule type="expression" dxfId="93" priority="12">
      <formula>$D$71&lt;&gt;""</formula>
    </cfRule>
  </conditionalFormatting>
  <conditionalFormatting sqref="G156">
    <cfRule type="expression" dxfId="92" priority="89">
      <formula>$D$80&lt;&gt;""</formula>
    </cfRule>
  </conditionalFormatting>
  <conditionalFormatting sqref="M9">
    <cfRule type="expression" dxfId="91" priority="121">
      <formula>$D$9&lt;&gt;""</formula>
    </cfRule>
    <cfRule type="expression" dxfId="90" priority="123">
      <formula>$D$11&lt;&gt;""</formula>
    </cfRule>
  </conditionalFormatting>
  <conditionalFormatting sqref="M21">
    <cfRule type="expression" dxfId="89" priority="24">
      <formula>$D$19&lt;&gt;""</formula>
    </cfRule>
    <cfRule type="cellIs" dxfId="88" priority="23" operator="equal">
      <formula>""</formula>
    </cfRule>
  </conditionalFormatting>
  <conditionalFormatting sqref="M33:M35">
    <cfRule type="expression" dxfId="87" priority="137">
      <formula>$D$80&lt;&gt;""</formula>
    </cfRule>
  </conditionalFormatting>
  <conditionalFormatting sqref="M37:M39">
    <cfRule type="expression" dxfId="86" priority="135">
      <formula>$D$80&lt;&gt;""</formula>
    </cfRule>
  </conditionalFormatting>
  <conditionalFormatting sqref="M41">
    <cfRule type="expression" dxfId="85" priority="134">
      <formula>$D$80&lt;&gt;""</formula>
    </cfRule>
  </conditionalFormatting>
  <conditionalFormatting sqref="M45">
    <cfRule type="expression" dxfId="84" priority="133">
      <formula>$D$80&lt;&gt;""</formula>
    </cfRule>
  </conditionalFormatting>
  <conditionalFormatting sqref="M47">
    <cfRule type="expression" dxfId="83" priority="132">
      <formula>$D$80&lt;&gt;""</formula>
    </cfRule>
  </conditionalFormatting>
  <conditionalFormatting sqref="M61">
    <cfRule type="expression" dxfId="82" priority="117">
      <formula>$D$9&lt;&gt;""</formula>
    </cfRule>
    <cfRule type="expression" dxfId="81" priority="119">
      <formula>$D$11&lt;&gt;""</formula>
    </cfRule>
  </conditionalFormatting>
  <conditionalFormatting sqref="M73">
    <cfRule type="expression" dxfId="80" priority="16">
      <formula>$D$19&lt;&gt;""</formula>
    </cfRule>
    <cfRule type="cellIs" dxfId="79" priority="15" operator="equal">
      <formula>""</formula>
    </cfRule>
  </conditionalFormatting>
  <conditionalFormatting sqref="M85:M87">
    <cfRule type="expression" dxfId="78" priority="113">
      <formula>$D$80&lt;&gt;""</formula>
    </cfRule>
  </conditionalFormatting>
  <conditionalFormatting sqref="M89:M91">
    <cfRule type="expression" dxfId="77" priority="111">
      <formula>$D$80&lt;&gt;""</formula>
    </cfRule>
  </conditionalFormatting>
  <conditionalFormatting sqref="M93">
    <cfRule type="expression" dxfId="76" priority="110">
      <formula>$D$80&lt;&gt;""</formula>
    </cfRule>
  </conditionalFormatting>
  <conditionalFormatting sqref="M95">
    <cfRule type="expression" dxfId="75" priority="109">
      <formula>$D$80&lt;&gt;""</formula>
    </cfRule>
  </conditionalFormatting>
  <conditionalFormatting sqref="M97">
    <cfRule type="expression" dxfId="74" priority="108">
      <formula>$D$80&lt;&gt;""</formula>
    </cfRule>
  </conditionalFormatting>
  <conditionalFormatting sqref="M99">
    <cfRule type="expression" dxfId="73" priority="107">
      <formula>$D$80&lt;&gt;""</formula>
    </cfRule>
  </conditionalFormatting>
  <conditionalFormatting sqref="M123">
    <cfRule type="expression" dxfId="72" priority="30">
      <formula>$D$123&lt;&gt;""</formula>
    </cfRule>
  </conditionalFormatting>
  <conditionalFormatting sqref="M129">
    <cfRule type="expression" dxfId="71" priority="92">
      <formula>$D$120&lt;&gt;""</formula>
    </cfRule>
  </conditionalFormatting>
  <conditionalFormatting sqref="M141:M142">
    <cfRule type="expression" dxfId="70" priority="93">
      <formula>$D$120&lt;&gt;""</formula>
    </cfRule>
  </conditionalFormatting>
  <conditionalFormatting sqref="M145:M147">
    <cfRule type="expression" dxfId="69" priority="69">
      <formula>$D$120&lt;&gt;""</formula>
    </cfRule>
  </conditionalFormatting>
  <conditionalFormatting sqref="M149">
    <cfRule type="expression" dxfId="68" priority="95">
      <formula>$D$120&lt;&gt;""</formula>
    </cfRule>
  </conditionalFormatting>
  <conditionalFormatting sqref="M154">
    <cfRule type="expression" dxfId="67" priority="85">
      <formula>$D$80&lt;&gt;""</formula>
    </cfRule>
  </conditionalFormatting>
  <conditionalFormatting sqref="M156">
    <cfRule type="expression" dxfId="66" priority="84">
      <formula>$D$80&lt;&gt;""</formula>
    </cfRule>
  </conditionalFormatting>
  <conditionalFormatting sqref="M158">
    <cfRule type="expression" dxfId="65" priority="83">
      <formula>$D$80&lt;&gt;""</formula>
    </cfRule>
  </conditionalFormatting>
  <conditionalFormatting sqref="M160">
    <cfRule type="expression" dxfId="64" priority="88">
      <formula>$D$80&lt;&gt;""</formula>
    </cfRule>
  </conditionalFormatting>
  <conditionalFormatting sqref="M162">
    <cfRule type="expression" dxfId="63" priority="87">
      <formula>$D$80&lt;&gt;""</formula>
    </cfRule>
  </conditionalFormatting>
  <conditionalFormatting sqref="M164">
    <cfRule type="expression" dxfId="62" priority="86">
      <formula>$D$80&lt;&gt;""</formula>
    </cfRule>
  </conditionalFormatting>
  <conditionalFormatting sqref="P9">
    <cfRule type="expression" dxfId="61" priority="120">
      <formula>$G$9&lt;&gt;""</formula>
    </cfRule>
  </conditionalFormatting>
  <conditionalFormatting sqref="P21">
    <cfRule type="cellIs" dxfId="60" priority="21" operator="equal">
      <formula>""</formula>
    </cfRule>
    <cfRule type="expression" dxfId="59" priority="22">
      <formula>$D$19&lt;&gt;""</formula>
    </cfRule>
  </conditionalFormatting>
  <conditionalFormatting sqref="P33:P35">
    <cfRule type="expression" dxfId="58" priority="125">
      <formula>$D$80&lt;&gt;""</formula>
    </cfRule>
  </conditionalFormatting>
  <conditionalFormatting sqref="P37:P39">
    <cfRule type="expression" dxfId="57" priority="124">
      <formula>$D$80&lt;&gt;""</formula>
    </cfRule>
  </conditionalFormatting>
  <conditionalFormatting sqref="P41">
    <cfRule type="expression" dxfId="56" priority="126">
      <formula>$D$80&lt;&gt;""</formula>
    </cfRule>
  </conditionalFormatting>
  <conditionalFormatting sqref="P43">
    <cfRule type="expression" dxfId="55" priority="129">
      <formula>$D$80&lt;&gt;""</formula>
    </cfRule>
  </conditionalFormatting>
  <conditionalFormatting sqref="P45">
    <cfRule type="expression" dxfId="54" priority="128">
      <formula>$D$80&lt;&gt;""</formula>
    </cfRule>
  </conditionalFormatting>
  <conditionalFormatting sqref="P47">
    <cfRule type="expression" dxfId="53" priority="127">
      <formula>$D$80&lt;&gt;""</formula>
    </cfRule>
  </conditionalFormatting>
  <conditionalFormatting sqref="P61">
    <cfRule type="expression" dxfId="52" priority="116">
      <formula>$D$11&lt;&gt;""</formula>
    </cfRule>
    <cfRule type="expression" dxfId="51" priority="114">
      <formula>$D$9&lt;&gt;""</formula>
    </cfRule>
  </conditionalFormatting>
  <conditionalFormatting sqref="P73">
    <cfRule type="cellIs" dxfId="50" priority="13" operator="equal">
      <formula>""</formula>
    </cfRule>
    <cfRule type="expression" dxfId="49" priority="14">
      <formula>$D$19&lt;&gt;""</formula>
    </cfRule>
  </conditionalFormatting>
  <conditionalFormatting sqref="P85:P87">
    <cfRule type="expression" dxfId="48" priority="100">
      <formula>$D$80&lt;&gt;""</formula>
    </cfRule>
  </conditionalFormatting>
  <conditionalFormatting sqref="P89:P91">
    <cfRule type="expression" dxfId="47" priority="99">
      <formula>$D$80&lt;&gt;""</formula>
    </cfRule>
  </conditionalFormatting>
  <conditionalFormatting sqref="P93">
    <cfRule type="expression" dxfId="46" priority="101">
      <formula>$D$80&lt;&gt;""</formula>
    </cfRule>
  </conditionalFormatting>
  <conditionalFormatting sqref="P95">
    <cfRule type="expression" dxfId="45" priority="104">
      <formula>$D$80&lt;&gt;""</formula>
    </cfRule>
  </conditionalFormatting>
  <conditionalFormatting sqref="P97">
    <cfRule type="expression" dxfId="44" priority="103">
      <formula>$D$80&lt;&gt;""</formula>
    </cfRule>
  </conditionalFormatting>
  <conditionalFormatting sqref="P99">
    <cfRule type="expression" dxfId="43" priority="102">
      <formula>$D$80&lt;&gt;""</formula>
    </cfRule>
  </conditionalFormatting>
  <conditionalFormatting sqref="P147">
    <cfRule type="expression" dxfId="42" priority="11">
      <formula>$D$71&lt;&gt;""</formula>
    </cfRule>
  </conditionalFormatting>
  <dataValidations count="7">
    <dataValidation type="list" allowBlank="1" showInputMessage="1" showErrorMessage="1" sqref="G13 D13 D65 G65" xr:uid="{00000000-0002-0000-0D00-000000000000}">
      <formula1>"V2H充放電設備,V2B充放電設備"</formula1>
    </dataValidation>
    <dataValidation type="list" allowBlank="1" showInputMessage="1" showErrorMessage="1" sqref="D158" xr:uid="{00000000-0002-0000-0D00-000001000000}">
      <formula1>"100%同一資本に属する企業からの調達,関係会社（上記を除く）からの調達"</formula1>
    </dataValidation>
    <dataValidation type="list" allowBlank="1" showInputMessage="1" showErrorMessage="1" sqref="D41 G41 D93 G93 M41 P41 M93 P93 M158" xr:uid="{00000000-0002-0000-0D00-000002000000}">
      <formula1>"自社調達,100%同一資本に属する企業からの調達,関係会社（上記を除く）からの調達"</formula1>
    </dataValidation>
    <dataValidation type="list" allowBlank="1" showInputMessage="1" showErrorMessage="1" sqref="D33 G33 D85 G85 M33 P33 M85 P85 D154 M154" xr:uid="{00000000-0002-0000-0D00-000003000000}">
      <formula1>"該当する,該当しない"</formula1>
    </dataValidation>
    <dataValidation type="list" allowBlank="1" showInputMessage="1" showErrorMessage="1" sqref="D37 G37 D89 G89 M37 P37 M89 P89" xr:uid="{00000000-0002-0000-0D00-000004000000}">
      <formula1>"充電設備メーカー,充電設備の販売会社"</formula1>
    </dataValidation>
    <dataValidation type="list" allowBlank="1" showInputMessage="1" showErrorMessage="1" sqref="D35 D87 M35 M87 D156 M156" xr:uid="{00000000-0002-0000-0D00-000005000000}">
      <formula1>"はい,いいえ"</formula1>
    </dataValidation>
    <dataValidation type="list" allowBlank="1" showInputMessage="1" showErrorMessage="1" sqref="D9 G9 D61 G61 M9 P9 M61 P61" xr:uid="{00000000-0002-0000-0D00-000006000000}">
      <formula1>"平置き,機械式"</formula1>
    </dataValidation>
  </dataValidations>
  <pageMargins left="0.7" right="0.7" top="0.75" bottom="0.75" header="0.3" footer="0.3"/>
  <pageSetup paperSize="9" scale="65" orientation="portrait" r:id="rId1"/>
  <rowBreaks count="3" manualBreakCount="3">
    <brk id="58" max="8" man="1"/>
    <brk id="116" min="6" max="8" man="1"/>
    <brk id="169"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Q69"/>
  <sheetViews>
    <sheetView showGridLines="0" view="pageBreakPreview" zoomScaleNormal="100" zoomScaleSheetLayoutView="100" workbookViewId="0">
      <selection activeCell="AM2" sqref="AM2"/>
    </sheetView>
  </sheetViews>
  <sheetFormatPr defaultColWidth="2.5" defaultRowHeight="14"/>
  <cols>
    <col min="1" max="35" width="2.58203125" style="23" customWidth="1"/>
    <col min="36" max="36" width="2.58203125" style="23" hidden="1" customWidth="1"/>
    <col min="37" max="43" width="2.58203125" style="23" customWidth="1"/>
    <col min="44" max="16384" width="2.5" style="23"/>
  </cols>
  <sheetData>
    <row r="1" spans="1:43" s="11" customFormat="1" ht="13.5" customHeight="1">
      <c r="A1" s="20" t="s">
        <v>365</v>
      </c>
      <c r="B1" s="20"/>
    </row>
    <row r="2" spans="1:43" s="11" customFormat="1" ht="13.5" customHeight="1">
      <c r="A2" s="9"/>
      <c r="B2" s="9"/>
      <c r="C2" s="9"/>
      <c r="D2" s="9"/>
      <c r="E2" s="9"/>
      <c r="F2" s="9"/>
      <c r="G2" s="9"/>
      <c r="H2" s="9"/>
      <c r="I2" s="9"/>
      <c r="J2" s="9"/>
      <c r="K2" s="9"/>
      <c r="L2" s="9"/>
      <c r="M2" s="9"/>
      <c r="N2" s="9"/>
      <c r="O2" s="9"/>
      <c r="P2" s="9"/>
      <c r="Q2" s="9"/>
      <c r="R2" s="9"/>
      <c r="S2" s="9"/>
      <c r="T2" s="9"/>
      <c r="U2" s="9"/>
      <c r="V2" s="9"/>
      <c r="W2" s="9"/>
      <c r="X2" s="9"/>
      <c r="Y2" s="126" t="s">
        <v>325</v>
      </c>
      <c r="Z2" s="268"/>
      <c r="AA2" s="268"/>
      <c r="AB2" s="268"/>
      <c r="AC2" s="142" t="s">
        <v>56</v>
      </c>
      <c r="AD2" s="267"/>
      <c r="AE2" s="267"/>
      <c r="AF2" s="142" t="s">
        <v>324</v>
      </c>
      <c r="AG2" s="267"/>
      <c r="AH2" s="267"/>
      <c r="AI2" s="142" t="s">
        <v>57</v>
      </c>
    </row>
    <row r="3" spans="1:43" s="11" customFormat="1" ht="13.5" customHeight="1">
      <c r="A3" s="18"/>
      <c r="B3" s="18"/>
      <c r="C3" s="18"/>
      <c r="D3" s="18"/>
      <c r="E3" s="18"/>
      <c r="F3" s="18"/>
      <c r="G3" s="18"/>
      <c r="H3" s="18"/>
      <c r="I3" s="18"/>
      <c r="J3" s="18"/>
      <c r="K3" s="18"/>
      <c r="L3" s="18"/>
      <c r="M3" s="18"/>
      <c r="N3" s="18"/>
      <c r="O3" s="18"/>
      <c r="P3" s="18"/>
      <c r="Q3" s="18"/>
      <c r="R3" s="18"/>
      <c r="S3" s="18"/>
      <c r="T3" s="25"/>
      <c r="U3" s="25"/>
      <c r="V3" s="25"/>
      <c r="W3" s="25"/>
      <c r="X3" s="25"/>
      <c r="Y3" s="24"/>
      <c r="Z3" s="24"/>
      <c r="AA3" s="24"/>
      <c r="AB3" s="18"/>
      <c r="AC3" s="18"/>
      <c r="AD3" s="18"/>
      <c r="AE3" s="18"/>
      <c r="AF3" s="18"/>
      <c r="AG3" s="18"/>
      <c r="AH3" s="18"/>
      <c r="AI3" s="18"/>
      <c r="AJ3" s="8"/>
      <c r="AK3" s="8"/>
    </row>
    <row r="4" spans="1:43" s="29" customFormat="1" ht="13.5" customHeight="1">
      <c r="A4" s="9"/>
      <c r="B4" s="9" t="s">
        <v>64</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3"/>
      <c r="AI4" s="13"/>
      <c r="AJ4" s="8"/>
      <c r="AK4" s="8"/>
      <c r="AM4" s="30"/>
      <c r="AN4" s="30"/>
      <c r="AO4" s="31"/>
      <c r="AP4" s="31"/>
      <c r="AQ4" s="31"/>
    </row>
    <row r="5" spans="1:43" s="29" customFormat="1" ht="13.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8"/>
      <c r="AK5" s="8"/>
      <c r="AL5" s="31"/>
      <c r="AM5" s="31"/>
      <c r="AN5" s="31"/>
      <c r="AO5" s="31"/>
      <c r="AP5" s="31"/>
    </row>
    <row r="6" spans="1:43" s="29" customFormat="1" ht="13.5" customHeight="1">
      <c r="A6" s="9"/>
      <c r="B6" s="9"/>
      <c r="C6" s="9"/>
      <c r="D6" s="9"/>
      <c r="E6" s="9"/>
      <c r="F6" s="9"/>
      <c r="G6" s="9"/>
      <c r="H6" s="9"/>
      <c r="I6" s="9"/>
      <c r="J6" s="9"/>
      <c r="K6" s="9"/>
      <c r="L6" s="9"/>
      <c r="M6" s="9"/>
      <c r="N6" s="8"/>
      <c r="O6" s="8"/>
      <c r="P6" s="8"/>
      <c r="Q6" s="9" t="s">
        <v>65</v>
      </c>
      <c r="R6" s="9"/>
      <c r="S6" s="9"/>
      <c r="T6" s="9"/>
      <c r="U6" s="9"/>
      <c r="V6" s="9"/>
      <c r="W6" s="9"/>
      <c r="X6" s="9"/>
      <c r="Y6" s="9"/>
      <c r="Z6" s="9"/>
      <c r="AA6" s="9"/>
      <c r="AB6" s="9"/>
      <c r="AC6" s="9"/>
      <c r="AD6" s="9"/>
      <c r="AE6" s="9"/>
      <c r="AF6" s="9"/>
      <c r="AG6" s="9"/>
      <c r="AH6" s="9"/>
      <c r="AI6" s="9"/>
      <c r="AJ6" s="8"/>
      <c r="AK6" s="8"/>
      <c r="AL6" s="31"/>
      <c r="AM6" s="31"/>
      <c r="AN6" s="31"/>
      <c r="AO6" s="31"/>
      <c r="AP6" s="31"/>
    </row>
    <row r="7" spans="1:43" s="29" customFormat="1" ht="13.5" customHeight="1">
      <c r="A7" s="9"/>
      <c r="B7" s="9"/>
      <c r="C7" s="9"/>
      <c r="D7" s="9"/>
      <c r="E7" s="9"/>
      <c r="F7" s="9"/>
      <c r="G7" s="9"/>
      <c r="H7" s="9"/>
      <c r="I7" s="9"/>
      <c r="J7" s="9"/>
      <c r="K7" s="9"/>
      <c r="L7" s="9"/>
      <c r="M7" s="9"/>
      <c r="N7" s="8"/>
      <c r="O7" s="8"/>
      <c r="P7" s="8"/>
      <c r="Q7" s="221" t="s">
        <v>66</v>
      </c>
      <c r="R7" s="221"/>
      <c r="S7" s="221"/>
      <c r="T7" s="221"/>
      <c r="U7" s="265"/>
      <c r="V7" s="265"/>
      <c r="W7" s="265"/>
      <c r="X7" s="265"/>
      <c r="Y7" s="265"/>
      <c r="Z7" s="265"/>
      <c r="AA7" s="265"/>
      <c r="AB7" s="265"/>
      <c r="AC7" s="265"/>
      <c r="AD7" s="265"/>
      <c r="AE7" s="265"/>
      <c r="AF7" s="265"/>
      <c r="AG7" s="265"/>
      <c r="AH7" s="9"/>
      <c r="AI7" s="9"/>
      <c r="AJ7" s="8"/>
      <c r="AK7" s="8"/>
      <c r="AL7" s="31"/>
      <c r="AM7" s="31"/>
      <c r="AN7" s="31"/>
      <c r="AO7" s="31"/>
      <c r="AP7" s="31"/>
    </row>
    <row r="8" spans="1:43" s="29" customFormat="1" ht="13.5" customHeight="1">
      <c r="A8" s="9"/>
      <c r="B8" s="9"/>
      <c r="C8" s="9"/>
      <c r="D8" s="9"/>
      <c r="E8" s="9"/>
      <c r="F8" s="9"/>
      <c r="G8" s="9"/>
      <c r="H8" s="9"/>
      <c r="I8" s="9"/>
      <c r="J8" s="9"/>
      <c r="K8" s="9"/>
      <c r="L8" s="9"/>
      <c r="M8" s="9"/>
      <c r="N8" s="8"/>
      <c r="O8" s="8"/>
      <c r="P8" s="8"/>
      <c r="Q8" s="221"/>
      <c r="R8" s="221"/>
      <c r="S8" s="221"/>
      <c r="T8" s="221"/>
      <c r="U8" s="266"/>
      <c r="V8" s="266"/>
      <c r="W8" s="266"/>
      <c r="X8" s="266"/>
      <c r="Y8" s="266"/>
      <c r="Z8" s="266"/>
      <c r="AA8" s="266"/>
      <c r="AB8" s="266"/>
      <c r="AC8" s="266"/>
      <c r="AD8" s="266"/>
      <c r="AE8" s="266"/>
      <c r="AF8" s="266"/>
      <c r="AG8" s="266"/>
      <c r="AH8" s="9"/>
      <c r="AI8" s="9"/>
      <c r="AJ8" s="8"/>
      <c r="AK8" s="8"/>
      <c r="AL8" s="31"/>
      <c r="AM8" s="31"/>
      <c r="AN8" s="31"/>
      <c r="AO8" s="31"/>
      <c r="AP8" s="31"/>
    </row>
    <row r="9" spans="1:43" s="29" customFormat="1" ht="13.5" customHeight="1">
      <c r="A9" s="9"/>
      <c r="B9" s="9"/>
      <c r="C9" s="9"/>
      <c r="D9" s="9"/>
      <c r="E9" s="9"/>
      <c r="F9" s="9"/>
      <c r="G9" s="9"/>
      <c r="H9" s="9"/>
      <c r="I9" s="9"/>
      <c r="J9" s="9"/>
      <c r="K9" s="9"/>
      <c r="L9" s="9"/>
      <c r="M9" s="9"/>
      <c r="N9" s="8"/>
      <c r="O9" s="8"/>
      <c r="P9" s="8"/>
      <c r="Q9" s="221" t="s">
        <v>67</v>
      </c>
      <c r="R9" s="221"/>
      <c r="S9" s="221"/>
      <c r="T9" s="221"/>
      <c r="U9" s="269"/>
      <c r="V9" s="269"/>
      <c r="W9" s="269"/>
      <c r="X9" s="269"/>
      <c r="Y9" s="269"/>
      <c r="Z9" s="269"/>
      <c r="AA9" s="269"/>
      <c r="AB9" s="269"/>
      <c r="AC9" s="269"/>
      <c r="AD9" s="269"/>
      <c r="AE9" s="269"/>
      <c r="AF9" s="269"/>
      <c r="AG9" s="269"/>
      <c r="AH9" s="9"/>
      <c r="AI9" s="9"/>
      <c r="AJ9" s="8"/>
      <c r="AK9" s="8"/>
      <c r="AL9" s="31"/>
      <c r="AM9" s="31"/>
      <c r="AN9" s="31"/>
      <c r="AO9" s="31"/>
      <c r="AP9" s="31"/>
    </row>
    <row r="10" spans="1:43" s="29" customFormat="1" ht="13.5" customHeight="1">
      <c r="A10" s="9"/>
      <c r="B10" s="9"/>
      <c r="C10" s="9"/>
      <c r="D10" s="9"/>
      <c r="E10" s="9"/>
      <c r="F10" s="9"/>
      <c r="G10" s="9"/>
      <c r="H10" s="9"/>
      <c r="I10" s="9"/>
      <c r="J10" s="9"/>
      <c r="K10" s="9"/>
      <c r="L10" s="9"/>
      <c r="M10" s="9"/>
      <c r="N10" s="8"/>
      <c r="O10" s="8"/>
      <c r="P10" s="8"/>
      <c r="Q10" s="221"/>
      <c r="R10" s="221"/>
      <c r="S10" s="221"/>
      <c r="T10" s="221"/>
      <c r="U10" s="269"/>
      <c r="V10" s="269"/>
      <c r="W10" s="269"/>
      <c r="X10" s="269"/>
      <c r="Y10" s="269"/>
      <c r="Z10" s="269"/>
      <c r="AA10" s="269"/>
      <c r="AB10" s="269"/>
      <c r="AC10" s="269"/>
      <c r="AD10" s="269"/>
      <c r="AE10" s="269"/>
      <c r="AF10" s="269"/>
      <c r="AG10" s="269"/>
      <c r="AH10" s="9"/>
      <c r="AI10" s="9"/>
      <c r="AJ10" s="8"/>
      <c r="AK10" s="8"/>
      <c r="AL10" s="31"/>
      <c r="AM10" s="31"/>
      <c r="AN10" s="31"/>
      <c r="AO10" s="31"/>
      <c r="AP10" s="31"/>
    </row>
    <row r="11" spans="1:43" s="29" customFormat="1" ht="13.5" customHeight="1">
      <c r="A11" s="9"/>
      <c r="B11" s="9"/>
      <c r="C11" s="9"/>
      <c r="D11" s="9"/>
      <c r="E11" s="9"/>
      <c r="F11" s="9"/>
      <c r="G11" s="9"/>
      <c r="H11" s="9"/>
      <c r="I11" s="9"/>
      <c r="J11" s="9"/>
      <c r="K11" s="9"/>
      <c r="L11" s="9"/>
      <c r="M11" s="9"/>
      <c r="N11" s="8"/>
      <c r="O11" s="8"/>
      <c r="P11" s="8"/>
      <c r="Q11" s="270" t="s">
        <v>68</v>
      </c>
      <c r="R11" s="270"/>
      <c r="S11" s="270"/>
      <c r="T11" s="270"/>
      <c r="U11" s="269"/>
      <c r="V11" s="269"/>
      <c r="W11" s="269"/>
      <c r="X11" s="269"/>
      <c r="Y11" s="269"/>
      <c r="Z11" s="269"/>
      <c r="AA11" s="269"/>
      <c r="AB11" s="269"/>
      <c r="AC11" s="269"/>
      <c r="AD11" s="269"/>
      <c r="AE11" s="269"/>
      <c r="AF11" s="269"/>
      <c r="AG11" s="269"/>
      <c r="AH11" s="221"/>
      <c r="AI11" s="221"/>
      <c r="AJ11" s="8"/>
      <c r="AK11" s="8"/>
      <c r="AL11" s="31"/>
      <c r="AM11" s="31"/>
      <c r="AN11" s="31"/>
      <c r="AO11" s="31"/>
      <c r="AP11" s="31"/>
    </row>
    <row r="12" spans="1:43" s="29" customFormat="1" ht="13.5" customHeight="1">
      <c r="A12" s="9"/>
      <c r="B12" s="9"/>
      <c r="C12" s="9"/>
      <c r="D12" s="9"/>
      <c r="E12" s="9"/>
      <c r="F12" s="9"/>
      <c r="G12" s="9"/>
      <c r="H12" s="9"/>
      <c r="I12" s="9"/>
      <c r="J12" s="9"/>
      <c r="K12" s="9"/>
      <c r="L12" s="9"/>
      <c r="M12" s="9"/>
      <c r="N12" s="8"/>
      <c r="O12" s="8"/>
      <c r="P12" s="8"/>
      <c r="Q12" s="270"/>
      <c r="R12" s="270"/>
      <c r="S12" s="270"/>
      <c r="T12" s="270"/>
      <c r="U12" s="269"/>
      <c r="V12" s="269"/>
      <c r="W12" s="269"/>
      <c r="X12" s="269"/>
      <c r="Y12" s="269"/>
      <c r="Z12" s="269"/>
      <c r="AA12" s="269"/>
      <c r="AB12" s="269"/>
      <c r="AC12" s="269"/>
      <c r="AD12" s="269"/>
      <c r="AE12" s="269"/>
      <c r="AF12" s="269"/>
      <c r="AG12" s="269"/>
      <c r="AH12" s="221"/>
      <c r="AI12" s="221"/>
      <c r="AJ12" s="8"/>
      <c r="AK12" s="8"/>
      <c r="AL12" s="31"/>
      <c r="AM12" s="31"/>
      <c r="AN12" s="31"/>
      <c r="AO12" s="31"/>
      <c r="AP12" s="31"/>
    </row>
    <row r="13" spans="1:43" s="29" customFormat="1" ht="13.5" customHeight="1">
      <c r="A13" s="9"/>
      <c r="B13" s="9"/>
      <c r="C13" s="9"/>
      <c r="D13" s="9"/>
      <c r="E13" s="9"/>
      <c r="F13" s="9"/>
      <c r="G13" s="9"/>
      <c r="H13" s="9"/>
      <c r="I13" s="9"/>
      <c r="J13" s="9"/>
      <c r="K13" s="9"/>
      <c r="L13" s="9"/>
      <c r="M13" s="9"/>
      <c r="N13" s="8"/>
      <c r="O13" s="8"/>
      <c r="P13" s="8"/>
      <c r="Q13" s="9"/>
      <c r="R13" s="9"/>
      <c r="S13" s="9"/>
      <c r="T13" s="9"/>
      <c r="U13" s="9"/>
      <c r="V13" s="9"/>
      <c r="W13" s="9"/>
      <c r="X13" s="9"/>
      <c r="Y13" s="9"/>
      <c r="Z13" s="9"/>
      <c r="AA13" s="9"/>
      <c r="AB13" s="9"/>
      <c r="AC13" s="9"/>
      <c r="AD13" s="9"/>
      <c r="AE13" s="9"/>
      <c r="AF13" s="9"/>
      <c r="AG13" s="9"/>
      <c r="AH13" s="9"/>
      <c r="AI13" s="9"/>
      <c r="AJ13" s="8"/>
      <c r="AK13" s="8"/>
      <c r="AL13" s="31"/>
      <c r="AM13" s="31"/>
      <c r="AN13" s="31"/>
      <c r="AO13" s="31"/>
      <c r="AP13" s="31"/>
    </row>
    <row r="14" spans="1:43" s="11" customFormat="1" ht="13.5" customHeight="1">
      <c r="B14" s="10"/>
      <c r="C14" s="10"/>
    </row>
    <row r="15" spans="1:43" s="14" customFormat="1" ht="13.5" customHeight="1">
      <c r="A15" s="222" t="s">
        <v>238</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M15" s="15"/>
      <c r="AN15" s="15"/>
      <c r="AO15" s="15"/>
    </row>
    <row r="16" spans="1:43" s="17" customFormat="1" ht="13.5" customHeight="1">
      <c r="A16" s="264" t="s">
        <v>102</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16"/>
    </row>
    <row r="17" spans="1:37" s="11" customFormat="1" ht="13.5" customHeight="1">
      <c r="B17" s="20"/>
      <c r="C17" s="10"/>
    </row>
    <row r="18" spans="1:37" s="11" customFormat="1" ht="13.5" customHeight="1">
      <c r="A18" s="8"/>
      <c r="B18" s="256" t="s">
        <v>366</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8"/>
      <c r="AI18" s="8"/>
      <c r="AJ18" s="8"/>
    </row>
    <row r="19" spans="1:37" s="11" customFormat="1" ht="13.5" customHeight="1">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19"/>
      <c r="AI19" s="19"/>
      <c r="AJ19" s="19"/>
    </row>
    <row r="20" spans="1:37" s="11" customFormat="1" ht="13.5" customHeight="1">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19"/>
      <c r="AI20" s="19"/>
      <c r="AJ20" s="19"/>
    </row>
    <row r="21" spans="1:37" s="11" customFormat="1" ht="13.5" customHeight="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row>
    <row r="22" spans="1:37" s="11" customFormat="1" ht="13.5" customHeight="1">
      <c r="B22" s="257" t="s">
        <v>70</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19"/>
      <c r="AI22" s="19"/>
      <c r="AJ22" s="19"/>
    </row>
    <row r="23" spans="1:37" s="11" customFormat="1" ht="13.5" customHeight="1">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row>
    <row r="24" spans="1:37" s="11" customFormat="1" ht="13.5" customHeight="1">
      <c r="A24" s="21"/>
      <c r="B24" s="412" t="s">
        <v>59</v>
      </c>
      <c r="C24" s="413"/>
      <c r="D24" s="413"/>
      <c r="E24" s="413"/>
      <c r="F24" s="413"/>
      <c r="G24" s="413"/>
      <c r="H24" s="413"/>
      <c r="I24" s="414"/>
      <c r="J24" s="475"/>
      <c r="K24" s="476"/>
      <c r="L24" s="476"/>
      <c r="M24" s="476"/>
      <c r="N24" s="476"/>
      <c r="O24" s="476"/>
      <c r="P24" s="476"/>
      <c r="Q24" s="476"/>
      <c r="R24" s="476"/>
      <c r="S24" s="476"/>
      <c r="T24" s="476"/>
      <c r="U24" s="476"/>
      <c r="V24" s="338" t="s">
        <v>231</v>
      </c>
      <c r="W24" s="338"/>
      <c r="X24" s="338"/>
      <c r="Y24" s="338"/>
      <c r="Z24" s="338"/>
      <c r="AA24" s="338"/>
      <c r="AB24" s="338"/>
      <c r="AC24" s="338"/>
      <c r="AD24" s="338"/>
      <c r="AE24" s="338"/>
      <c r="AF24" s="338"/>
      <c r="AG24" s="339"/>
      <c r="AH24" s="22"/>
      <c r="AI24" s="21"/>
      <c r="AJ24" s="19"/>
    </row>
    <row r="25" spans="1:37" s="11" customFormat="1" ht="13.5" customHeight="1">
      <c r="A25" s="21"/>
      <c r="B25" s="415"/>
      <c r="C25" s="270"/>
      <c r="D25" s="270"/>
      <c r="E25" s="270"/>
      <c r="F25" s="270"/>
      <c r="G25" s="270"/>
      <c r="H25" s="270"/>
      <c r="I25" s="416"/>
      <c r="J25" s="477"/>
      <c r="K25" s="478"/>
      <c r="L25" s="478"/>
      <c r="M25" s="478"/>
      <c r="N25" s="478"/>
      <c r="O25" s="478"/>
      <c r="P25" s="478"/>
      <c r="Q25" s="478"/>
      <c r="R25" s="478"/>
      <c r="S25" s="478"/>
      <c r="T25" s="478"/>
      <c r="U25" s="478"/>
      <c r="V25" s="340"/>
      <c r="W25" s="340"/>
      <c r="X25" s="340"/>
      <c r="Y25" s="340"/>
      <c r="Z25" s="340"/>
      <c r="AA25" s="340"/>
      <c r="AB25" s="340"/>
      <c r="AC25" s="340"/>
      <c r="AD25" s="340"/>
      <c r="AE25" s="340"/>
      <c r="AF25" s="340"/>
      <c r="AG25" s="341"/>
      <c r="AH25" s="22"/>
      <c r="AI25" s="21"/>
      <c r="AJ25" s="19"/>
    </row>
    <row r="26" spans="1:37" s="11" customFormat="1" ht="13.5" customHeight="1">
      <c r="A26" s="21"/>
      <c r="B26" s="417"/>
      <c r="C26" s="418"/>
      <c r="D26" s="418"/>
      <c r="E26" s="418"/>
      <c r="F26" s="418"/>
      <c r="G26" s="418"/>
      <c r="H26" s="418"/>
      <c r="I26" s="419"/>
      <c r="J26" s="479"/>
      <c r="K26" s="480"/>
      <c r="L26" s="480"/>
      <c r="M26" s="480"/>
      <c r="N26" s="480"/>
      <c r="O26" s="480"/>
      <c r="P26" s="480"/>
      <c r="Q26" s="480"/>
      <c r="R26" s="480"/>
      <c r="S26" s="480"/>
      <c r="T26" s="480"/>
      <c r="U26" s="480"/>
      <c r="V26" s="342"/>
      <c r="W26" s="342"/>
      <c r="X26" s="342"/>
      <c r="Y26" s="342"/>
      <c r="Z26" s="342"/>
      <c r="AA26" s="342"/>
      <c r="AB26" s="342"/>
      <c r="AC26" s="342"/>
      <c r="AD26" s="342"/>
      <c r="AE26" s="342"/>
      <c r="AF26" s="342"/>
      <c r="AG26" s="343"/>
      <c r="AH26" s="22"/>
      <c r="AI26" s="21"/>
      <c r="AJ26" s="34"/>
    </row>
    <row r="27" spans="1:37" s="21" customFormat="1" ht="13.5" customHeight="1">
      <c r="B27" s="412" t="s">
        <v>60</v>
      </c>
      <c r="C27" s="413"/>
      <c r="D27" s="413"/>
      <c r="E27" s="413"/>
      <c r="F27" s="413"/>
      <c r="G27" s="413"/>
      <c r="H27" s="413"/>
      <c r="I27" s="414"/>
      <c r="J27" s="429"/>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1"/>
      <c r="AJ27" s="28" t="e">
        <f>COUNTIFS(#REF!,TRUE)</f>
        <v>#REF!</v>
      </c>
    </row>
    <row r="28" spans="1:37" s="21" customFormat="1" ht="13.5" customHeight="1">
      <c r="B28" s="415"/>
      <c r="C28" s="270"/>
      <c r="D28" s="270"/>
      <c r="E28" s="270"/>
      <c r="F28" s="270"/>
      <c r="G28" s="270"/>
      <c r="H28" s="270"/>
      <c r="I28" s="416"/>
      <c r="J28" s="432"/>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4"/>
      <c r="AJ28" s="28"/>
    </row>
    <row r="29" spans="1:37" s="21" customFormat="1" ht="13.5" customHeight="1">
      <c r="B29" s="426"/>
      <c r="C29" s="427"/>
      <c r="D29" s="427"/>
      <c r="E29" s="427"/>
      <c r="F29" s="427"/>
      <c r="G29" s="427"/>
      <c r="H29" s="427"/>
      <c r="I29" s="428"/>
      <c r="J29" s="435"/>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7"/>
      <c r="AJ29" s="28"/>
    </row>
    <row r="30" spans="1:37" s="11" customFormat="1" ht="13.5" customHeight="1">
      <c r="B30" s="241" t="s">
        <v>103</v>
      </c>
      <c r="C30" s="242"/>
      <c r="D30" s="242"/>
      <c r="E30" s="242"/>
      <c r="F30" s="242"/>
      <c r="G30" s="242"/>
      <c r="H30" s="242"/>
      <c r="I30" s="457"/>
      <c r="J30" s="481"/>
      <c r="K30" s="482"/>
      <c r="L30" s="482"/>
      <c r="M30" s="482"/>
      <c r="N30" s="482"/>
      <c r="O30" s="482"/>
      <c r="P30" s="482"/>
      <c r="Q30" s="482"/>
      <c r="R30" s="482"/>
      <c r="S30" s="482"/>
      <c r="T30" s="482"/>
      <c r="U30" s="482"/>
      <c r="V30" s="482"/>
      <c r="W30" s="482"/>
      <c r="X30" s="242" t="s">
        <v>104</v>
      </c>
      <c r="Y30" s="35"/>
      <c r="Z30" s="35"/>
      <c r="AA30" s="35"/>
      <c r="AB30" s="35"/>
      <c r="AC30" s="35"/>
      <c r="AD30" s="35"/>
      <c r="AE30" s="35"/>
      <c r="AF30" s="35"/>
      <c r="AG30" s="35"/>
      <c r="AH30" s="140"/>
      <c r="AI30" s="12"/>
      <c r="AJ30" s="12"/>
      <c r="AK30" s="12"/>
    </row>
    <row r="31" spans="1:37" s="11" customFormat="1" ht="13.5" customHeight="1">
      <c r="B31" s="245"/>
      <c r="C31" s="246"/>
      <c r="D31" s="246"/>
      <c r="E31" s="246"/>
      <c r="F31" s="246"/>
      <c r="G31" s="246"/>
      <c r="H31" s="246"/>
      <c r="I31" s="459"/>
      <c r="J31" s="483"/>
      <c r="K31" s="484"/>
      <c r="L31" s="484"/>
      <c r="M31" s="484"/>
      <c r="N31" s="484"/>
      <c r="O31" s="484"/>
      <c r="P31" s="484"/>
      <c r="Q31" s="484"/>
      <c r="R31" s="484"/>
      <c r="S31" s="484"/>
      <c r="T31" s="484"/>
      <c r="U31" s="484"/>
      <c r="V31" s="484"/>
      <c r="W31" s="484"/>
      <c r="X31" s="246"/>
      <c r="Y31" s="172"/>
      <c r="Z31" s="172"/>
      <c r="AA31" s="172"/>
      <c r="AB31" s="172"/>
      <c r="AC31" s="172"/>
      <c r="AD31" s="172"/>
      <c r="AE31" s="172"/>
      <c r="AF31" s="172"/>
      <c r="AG31" s="172"/>
      <c r="AH31" s="140"/>
      <c r="AI31" s="12"/>
      <c r="AJ31" s="12"/>
      <c r="AK31" s="12"/>
    </row>
    <row r="32" spans="1:37" s="11" customFormat="1" ht="13.5" customHeight="1">
      <c r="B32" s="241" t="s">
        <v>105</v>
      </c>
      <c r="C32" s="242"/>
      <c r="D32" s="242"/>
      <c r="E32" s="242"/>
      <c r="F32" s="242"/>
      <c r="G32" s="242"/>
      <c r="H32" s="242"/>
      <c r="I32" s="457"/>
      <c r="J32" s="481"/>
      <c r="K32" s="482"/>
      <c r="L32" s="482"/>
      <c r="M32" s="482"/>
      <c r="N32" s="482"/>
      <c r="O32" s="482"/>
      <c r="P32" s="482"/>
      <c r="Q32" s="482"/>
      <c r="R32" s="482"/>
      <c r="S32" s="482"/>
      <c r="T32" s="482"/>
      <c r="U32" s="482"/>
      <c r="V32" s="482"/>
      <c r="W32" s="482"/>
      <c r="X32" s="242" t="s">
        <v>104</v>
      </c>
      <c r="Y32" s="35"/>
      <c r="Z32" s="35"/>
      <c r="AA32" s="35"/>
      <c r="AB32" s="35"/>
      <c r="AC32" s="35"/>
      <c r="AD32" s="35"/>
      <c r="AE32" s="35"/>
      <c r="AF32" s="35"/>
      <c r="AG32" s="35"/>
      <c r="AH32" s="140"/>
      <c r="AI32" s="12"/>
      <c r="AJ32" s="12"/>
    </row>
    <row r="33" spans="2:36" s="11" customFormat="1" ht="13.5" customHeight="1">
      <c r="B33" s="245"/>
      <c r="C33" s="246"/>
      <c r="D33" s="246"/>
      <c r="E33" s="246"/>
      <c r="F33" s="246"/>
      <c r="G33" s="246"/>
      <c r="H33" s="246"/>
      <c r="I33" s="459"/>
      <c r="J33" s="483"/>
      <c r="K33" s="484"/>
      <c r="L33" s="484"/>
      <c r="M33" s="484"/>
      <c r="N33" s="484"/>
      <c r="O33" s="484"/>
      <c r="P33" s="484"/>
      <c r="Q33" s="484"/>
      <c r="R33" s="484"/>
      <c r="S33" s="484"/>
      <c r="T33" s="484"/>
      <c r="U33" s="484"/>
      <c r="V33" s="484"/>
      <c r="W33" s="484"/>
      <c r="X33" s="246"/>
      <c r="Y33" s="172"/>
      <c r="Z33" s="172"/>
      <c r="AA33" s="172"/>
      <c r="AB33" s="172"/>
      <c r="AC33" s="172"/>
      <c r="AD33" s="172"/>
      <c r="AE33" s="172"/>
      <c r="AF33" s="172"/>
      <c r="AG33" s="172"/>
      <c r="AH33" s="140"/>
      <c r="AI33" s="12"/>
      <c r="AJ33" s="12"/>
    </row>
    <row r="34" spans="2:36" s="11" customFormat="1" ht="13.5" customHeight="1">
      <c r="B34" s="438" t="s">
        <v>106</v>
      </c>
      <c r="C34" s="439"/>
      <c r="D34" s="439"/>
      <c r="E34" s="439"/>
      <c r="F34" s="439"/>
      <c r="G34" s="439"/>
      <c r="H34" s="439"/>
      <c r="I34" s="440"/>
      <c r="J34" s="471"/>
      <c r="K34" s="472"/>
      <c r="L34" s="472"/>
      <c r="M34" s="472"/>
      <c r="N34" s="472"/>
      <c r="O34" s="472"/>
      <c r="P34" s="242" t="s">
        <v>61</v>
      </c>
      <c r="Q34" s="461"/>
      <c r="R34" s="461"/>
      <c r="S34" s="242" t="s">
        <v>107</v>
      </c>
      <c r="T34" s="461"/>
      <c r="U34" s="461"/>
      <c r="V34" s="242" t="s">
        <v>108</v>
      </c>
      <c r="W34" s="173"/>
      <c r="X34" s="173"/>
      <c r="Y34" s="173"/>
      <c r="Z34" s="173"/>
      <c r="AA34" s="173"/>
      <c r="AB34" s="173"/>
      <c r="AC34" s="173"/>
      <c r="AD34" s="173"/>
      <c r="AE34" s="173"/>
      <c r="AF34" s="173"/>
      <c r="AG34" s="173"/>
      <c r="AH34" s="174"/>
    </row>
    <row r="35" spans="2:36" s="11" customFormat="1" ht="13.5" customHeight="1">
      <c r="B35" s="468"/>
      <c r="C35" s="469"/>
      <c r="D35" s="469"/>
      <c r="E35" s="469"/>
      <c r="F35" s="469"/>
      <c r="G35" s="469"/>
      <c r="H35" s="469"/>
      <c r="I35" s="470"/>
      <c r="J35" s="473"/>
      <c r="K35" s="474"/>
      <c r="L35" s="474"/>
      <c r="M35" s="474"/>
      <c r="N35" s="474"/>
      <c r="O35" s="474"/>
      <c r="P35" s="244"/>
      <c r="Q35" s="463"/>
      <c r="R35" s="463"/>
      <c r="S35" s="244"/>
      <c r="T35" s="463"/>
      <c r="U35" s="463"/>
      <c r="V35" s="244"/>
      <c r="AH35" s="174"/>
    </row>
    <row r="36" spans="2:36" s="11" customFormat="1" ht="13.5" customHeight="1">
      <c r="B36" s="468"/>
      <c r="C36" s="469"/>
      <c r="D36" s="469"/>
      <c r="E36" s="469"/>
      <c r="F36" s="469"/>
      <c r="G36" s="469"/>
      <c r="H36" s="469"/>
      <c r="I36" s="470"/>
      <c r="J36" s="170"/>
      <c r="K36" s="398" t="s">
        <v>109</v>
      </c>
      <c r="L36" s="398"/>
      <c r="M36" s="398"/>
      <c r="N36" s="398"/>
      <c r="O36" s="398"/>
      <c r="P36" s="398"/>
      <c r="Q36" s="467"/>
      <c r="R36" s="467"/>
      <c r="S36" s="467"/>
      <c r="T36" s="467"/>
      <c r="U36" s="467"/>
      <c r="V36" s="467"/>
      <c r="W36" s="467"/>
      <c r="X36" s="467"/>
      <c r="Y36" s="467"/>
      <c r="Z36" s="467"/>
      <c r="AA36" s="467"/>
      <c r="AB36" s="244" t="s">
        <v>104</v>
      </c>
      <c r="AH36" s="174"/>
    </row>
    <row r="37" spans="2:36" s="11" customFormat="1" ht="13.5" customHeight="1">
      <c r="B37" s="468"/>
      <c r="C37" s="469"/>
      <c r="D37" s="469"/>
      <c r="E37" s="469"/>
      <c r="F37" s="469"/>
      <c r="G37" s="469"/>
      <c r="H37" s="469"/>
      <c r="I37" s="470"/>
      <c r="J37" s="170"/>
      <c r="K37" s="398"/>
      <c r="L37" s="398"/>
      <c r="M37" s="398"/>
      <c r="N37" s="398"/>
      <c r="O37" s="398"/>
      <c r="P37" s="398"/>
      <c r="Q37" s="466"/>
      <c r="R37" s="466"/>
      <c r="S37" s="466"/>
      <c r="T37" s="466"/>
      <c r="U37" s="466"/>
      <c r="V37" s="466"/>
      <c r="W37" s="466"/>
      <c r="X37" s="466"/>
      <c r="Y37" s="466"/>
      <c r="Z37" s="466"/>
      <c r="AA37" s="466"/>
      <c r="AB37" s="244"/>
      <c r="AH37" s="174"/>
    </row>
    <row r="38" spans="2:36" s="11" customFormat="1" ht="13.5" customHeight="1">
      <c r="B38" s="468"/>
      <c r="C38" s="469"/>
      <c r="D38" s="469"/>
      <c r="E38" s="469"/>
      <c r="F38" s="469"/>
      <c r="G38" s="469"/>
      <c r="H38" s="469"/>
      <c r="I38" s="470"/>
      <c r="J38" s="170"/>
      <c r="K38" s="398" t="s">
        <v>110</v>
      </c>
      <c r="L38" s="398"/>
      <c r="M38" s="398"/>
      <c r="N38" s="398"/>
      <c r="O38" s="398"/>
      <c r="P38" s="398"/>
      <c r="Q38" s="464"/>
      <c r="R38" s="464"/>
      <c r="S38" s="464"/>
      <c r="T38" s="464"/>
      <c r="U38" s="464"/>
      <c r="V38" s="464"/>
      <c r="W38" s="464"/>
      <c r="X38" s="464"/>
      <c r="Y38" s="464"/>
      <c r="Z38" s="464"/>
      <c r="AA38" s="464"/>
      <c r="AB38" s="244" t="s">
        <v>104</v>
      </c>
      <c r="AH38" s="174"/>
    </row>
    <row r="39" spans="2:36" s="11" customFormat="1" ht="13.5" customHeight="1">
      <c r="B39" s="468"/>
      <c r="C39" s="469"/>
      <c r="D39" s="469"/>
      <c r="E39" s="469"/>
      <c r="F39" s="469"/>
      <c r="G39" s="469"/>
      <c r="H39" s="469"/>
      <c r="I39" s="470"/>
      <c r="J39" s="170"/>
      <c r="K39" s="398"/>
      <c r="L39" s="398"/>
      <c r="M39" s="398"/>
      <c r="N39" s="398"/>
      <c r="O39" s="398"/>
      <c r="P39" s="398"/>
      <c r="Q39" s="466"/>
      <c r="R39" s="466"/>
      <c r="S39" s="466"/>
      <c r="T39" s="466"/>
      <c r="U39" s="466"/>
      <c r="V39" s="466"/>
      <c r="W39" s="466"/>
      <c r="X39" s="466"/>
      <c r="Y39" s="466"/>
      <c r="Z39" s="466"/>
      <c r="AA39" s="466"/>
      <c r="AB39" s="244"/>
      <c r="AH39" s="174"/>
    </row>
    <row r="40" spans="2:36" s="11" customFormat="1" ht="13.5" customHeight="1">
      <c r="B40" s="468"/>
      <c r="C40" s="469"/>
      <c r="D40" s="469"/>
      <c r="E40" s="469"/>
      <c r="F40" s="469"/>
      <c r="G40" s="469"/>
      <c r="H40" s="469"/>
      <c r="I40" s="470"/>
      <c r="J40" s="170"/>
      <c r="K40" s="398" t="s">
        <v>111</v>
      </c>
      <c r="L40" s="398"/>
      <c r="M40" s="398"/>
      <c r="N40" s="398"/>
      <c r="O40" s="398"/>
      <c r="P40" s="398"/>
      <c r="Q40" s="464"/>
      <c r="R40" s="464"/>
      <c r="S40" s="464"/>
      <c r="T40" s="464"/>
      <c r="U40" s="464"/>
      <c r="V40" s="464"/>
      <c r="W40" s="464"/>
      <c r="X40" s="464"/>
      <c r="Y40" s="464"/>
      <c r="Z40" s="464"/>
      <c r="AA40" s="464"/>
      <c r="AB40" s="244" t="s">
        <v>104</v>
      </c>
      <c r="AG40" s="175"/>
      <c r="AH40" s="174"/>
    </row>
    <row r="41" spans="2:36" s="11" customFormat="1" ht="13.5" customHeight="1">
      <c r="B41" s="441"/>
      <c r="C41" s="442"/>
      <c r="D41" s="442"/>
      <c r="E41" s="442"/>
      <c r="F41" s="442"/>
      <c r="G41" s="442"/>
      <c r="H41" s="442"/>
      <c r="I41" s="443"/>
      <c r="J41" s="129"/>
      <c r="K41" s="401"/>
      <c r="L41" s="401"/>
      <c r="M41" s="401"/>
      <c r="N41" s="401"/>
      <c r="O41" s="401"/>
      <c r="P41" s="401"/>
      <c r="Q41" s="465"/>
      <c r="R41" s="465"/>
      <c r="S41" s="465"/>
      <c r="T41" s="465"/>
      <c r="U41" s="465"/>
      <c r="V41" s="465"/>
      <c r="W41" s="465"/>
      <c r="X41" s="465"/>
      <c r="Y41" s="465"/>
      <c r="Z41" s="465"/>
      <c r="AA41" s="465"/>
      <c r="AB41" s="246"/>
      <c r="AC41" s="167"/>
      <c r="AD41" s="167"/>
      <c r="AE41" s="167"/>
      <c r="AF41" s="167"/>
      <c r="AG41" s="176"/>
      <c r="AH41" s="174"/>
    </row>
    <row r="42" spans="2:36" s="11" customFormat="1" ht="13.5" customHeight="1">
      <c r="B42" s="438" t="s">
        <v>112</v>
      </c>
      <c r="C42" s="439"/>
      <c r="D42" s="439"/>
      <c r="E42" s="439"/>
      <c r="F42" s="439"/>
      <c r="G42" s="439"/>
      <c r="H42" s="439"/>
      <c r="I42" s="440"/>
      <c r="J42" s="471"/>
      <c r="K42" s="472"/>
      <c r="L42" s="472"/>
      <c r="M42" s="472"/>
      <c r="N42" s="472"/>
      <c r="O42" s="472"/>
      <c r="P42" s="242" t="s">
        <v>61</v>
      </c>
      <c r="Q42" s="461"/>
      <c r="R42" s="461"/>
      <c r="S42" s="242" t="s">
        <v>107</v>
      </c>
      <c r="T42" s="461"/>
      <c r="U42" s="461"/>
      <c r="V42" s="242" t="s">
        <v>108</v>
      </c>
      <c r="W42" s="173"/>
      <c r="X42" s="173"/>
      <c r="Y42" s="173"/>
      <c r="Z42" s="173"/>
      <c r="AA42" s="173"/>
      <c r="AB42" s="173"/>
      <c r="AC42" s="173"/>
      <c r="AD42" s="173"/>
      <c r="AE42" s="173"/>
      <c r="AF42" s="173"/>
      <c r="AG42" s="173"/>
      <c r="AH42" s="174"/>
    </row>
    <row r="43" spans="2:36" s="11" customFormat="1" ht="13.5" customHeight="1">
      <c r="B43" s="468"/>
      <c r="C43" s="469"/>
      <c r="D43" s="469"/>
      <c r="E43" s="469"/>
      <c r="F43" s="469"/>
      <c r="G43" s="469"/>
      <c r="H43" s="469"/>
      <c r="I43" s="470"/>
      <c r="J43" s="473"/>
      <c r="K43" s="474"/>
      <c r="L43" s="474"/>
      <c r="M43" s="474"/>
      <c r="N43" s="474"/>
      <c r="O43" s="474"/>
      <c r="P43" s="244"/>
      <c r="Q43" s="463"/>
      <c r="R43" s="463"/>
      <c r="S43" s="244"/>
      <c r="T43" s="463"/>
      <c r="U43" s="463"/>
      <c r="V43" s="244"/>
      <c r="AH43" s="174"/>
    </row>
    <row r="44" spans="2:36" s="11" customFormat="1" ht="13.5" customHeight="1">
      <c r="B44" s="468"/>
      <c r="C44" s="469"/>
      <c r="D44" s="469"/>
      <c r="E44" s="469"/>
      <c r="F44" s="469"/>
      <c r="G44" s="469"/>
      <c r="H44" s="469"/>
      <c r="I44" s="470"/>
      <c r="J44" s="170"/>
      <c r="K44" s="398" t="s">
        <v>109</v>
      </c>
      <c r="L44" s="398"/>
      <c r="M44" s="398"/>
      <c r="N44" s="398"/>
      <c r="O44" s="398"/>
      <c r="P44" s="398"/>
      <c r="Q44" s="467"/>
      <c r="R44" s="467"/>
      <c r="S44" s="467"/>
      <c r="T44" s="467"/>
      <c r="U44" s="467"/>
      <c r="V44" s="467"/>
      <c r="W44" s="467"/>
      <c r="X44" s="467"/>
      <c r="Y44" s="467"/>
      <c r="Z44" s="467"/>
      <c r="AA44" s="467"/>
      <c r="AB44" s="244" t="s">
        <v>104</v>
      </c>
      <c r="AH44" s="174"/>
    </row>
    <row r="45" spans="2:36" s="11" customFormat="1" ht="13.5" customHeight="1">
      <c r="B45" s="468"/>
      <c r="C45" s="469"/>
      <c r="D45" s="469"/>
      <c r="E45" s="469"/>
      <c r="F45" s="469"/>
      <c r="G45" s="469"/>
      <c r="H45" s="469"/>
      <c r="I45" s="470"/>
      <c r="J45" s="170"/>
      <c r="K45" s="398"/>
      <c r="L45" s="398"/>
      <c r="M45" s="398"/>
      <c r="N45" s="398"/>
      <c r="O45" s="398"/>
      <c r="P45" s="398"/>
      <c r="Q45" s="466"/>
      <c r="R45" s="466"/>
      <c r="S45" s="466"/>
      <c r="T45" s="466"/>
      <c r="U45" s="466"/>
      <c r="V45" s="466"/>
      <c r="W45" s="466"/>
      <c r="X45" s="466"/>
      <c r="Y45" s="466"/>
      <c r="Z45" s="466"/>
      <c r="AA45" s="466"/>
      <c r="AB45" s="244"/>
      <c r="AH45" s="174"/>
    </row>
    <row r="46" spans="2:36" s="11" customFormat="1" ht="13.5" customHeight="1">
      <c r="B46" s="468"/>
      <c r="C46" s="469"/>
      <c r="D46" s="469"/>
      <c r="E46" s="469"/>
      <c r="F46" s="469"/>
      <c r="G46" s="469"/>
      <c r="H46" s="469"/>
      <c r="I46" s="470"/>
      <c r="J46" s="170"/>
      <c r="K46" s="398" t="s">
        <v>110</v>
      </c>
      <c r="L46" s="398"/>
      <c r="M46" s="398"/>
      <c r="N46" s="398"/>
      <c r="O46" s="398"/>
      <c r="P46" s="398"/>
      <c r="Q46" s="464"/>
      <c r="R46" s="464"/>
      <c r="S46" s="464"/>
      <c r="T46" s="464"/>
      <c r="U46" s="464"/>
      <c r="V46" s="464"/>
      <c r="W46" s="464"/>
      <c r="X46" s="464"/>
      <c r="Y46" s="464"/>
      <c r="Z46" s="464"/>
      <c r="AA46" s="464"/>
      <c r="AB46" s="244" t="s">
        <v>104</v>
      </c>
      <c r="AH46" s="174"/>
    </row>
    <row r="47" spans="2:36" s="11" customFormat="1" ht="13.5" customHeight="1">
      <c r="B47" s="468"/>
      <c r="C47" s="469"/>
      <c r="D47" s="469"/>
      <c r="E47" s="469"/>
      <c r="F47" s="469"/>
      <c r="G47" s="469"/>
      <c r="H47" s="469"/>
      <c r="I47" s="470"/>
      <c r="J47" s="170"/>
      <c r="K47" s="398"/>
      <c r="L47" s="398"/>
      <c r="M47" s="398"/>
      <c r="N47" s="398"/>
      <c r="O47" s="398"/>
      <c r="P47" s="398"/>
      <c r="Q47" s="466"/>
      <c r="R47" s="466"/>
      <c r="S47" s="466"/>
      <c r="T47" s="466"/>
      <c r="U47" s="466"/>
      <c r="V47" s="466"/>
      <c r="W47" s="466"/>
      <c r="X47" s="466"/>
      <c r="Y47" s="466"/>
      <c r="Z47" s="466"/>
      <c r="AA47" s="466"/>
      <c r="AB47" s="244"/>
      <c r="AH47" s="174"/>
    </row>
    <row r="48" spans="2:36" s="11" customFormat="1" ht="13.5" customHeight="1">
      <c r="B48" s="468"/>
      <c r="C48" s="469"/>
      <c r="D48" s="469"/>
      <c r="E48" s="469"/>
      <c r="F48" s="469"/>
      <c r="G48" s="469"/>
      <c r="H48" s="469"/>
      <c r="I48" s="470"/>
      <c r="J48" s="170"/>
      <c r="K48" s="398" t="s">
        <v>111</v>
      </c>
      <c r="L48" s="398"/>
      <c r="M48" s="398"/>
      <c r="N48" s="398"/>
      <c r="O48" s="398"/>
      <c r="P48" s="398"/>
      <c r="Q48" s="464"/>
      <c r="R48" s="464"/>
      <c r="S48" s="464"/>
      <c r="T48" s="464"/>
      <c r="U48" s="464"/>
      <c r="V48" s="464"/>
      <c r="W48" s="464"/>
      <c r="X48" s="464"/>
      <c r="Y48" s="464"/>
      <c r="Z48" s="464"/>
      <c r="AA48" s="464"/>
      <c r="AB48" s="244" t="s">
        <v>104</v>
      </c>
      <c r="AG48" s="175"/>
      <c r="AH48" s="174"/>
    </row>
    <row r="49" spans="2:34" s="11" customFormat="1" ht="13.5" customHeight="1">
      <c r="B49" s="441"/>
      <c r="C49" s="442"/>
      <c r="D49" s="442"/>
      <c r="E49" s="442"/>
      <c r="F49" s="442"/>
      <c r="G49" s="442"/>
      <c r="H49" s="442"/>
      <c r="I49" s="443"/>
      <c r="J49" s="171"/>
      <c r="K49" s="401"/>
      <c r="L49" s="401"/>
      <c r="M49" s="401"/>
      <c r="N49" s="401"/>
      <c r="O49" s="401"/>
      <c r="P49" s="401"/>
      <c r="Q49" s="465"/>
      <c r="R49" s="465"/>
      <c r="S49" s="465"/>
      <c r="T49" s="465"/>
      <c r="U49" s="465"/>
      <c r="V49" s="465"/>
      <c r="W49" s="465"/>
      <c r="X49" s="465"/>
      <c r="Y49" s="465"/>
      <c r="Z49" s="465"/>
      <c r="AA49" s="465"/>
      <c r="AB49" s="246"/>
      <c r="AC49" s="167"/>
      <c r="AD49" s="167"/>
      <c r="AE49" s="167"/>
      <c r="AF49" s="167"/>
      <c r="AG49" s="176"/>
      <c r="AH49" s="174"/>
    </row>
    <row r="50" spans="2:34" s="11" customFormat="1" ht="13.5" customHeight="1">
      <c r="B50" s="241" t="s">
        <v>113</v>
      </c>
      <c r="C50" s="242"/>
      <c r="D50" s="242"/>
      <c r="E50" s="242"/>
      <c r="F50" s="242"/>
      <c r="G50" s="242"/>
      <c r="H50" s="242"/>
      <c r="I50" s="457"/>
      <c r="J50" s="460"/>
      <c r="K50" s="461"/>
      <c r="L50" s="461"/>
      <c r="M50" s="461"/>
      <c r="N50" s="461"/>
      <c r="O50" s="461"/>
      <c r="P50" s="242" t="s">
        <v>61</v>
      </c>
      <c r="Q50" s="461"/>
      <c r="R50" s="461"/>
      <c r="S50" s="242" t="s">
        <v>107</v>
      </c>
      <c r="T50" s="461"/>
      <c r="U50" s="461"/>
      <c r="V50" s="242" t="s">
        <v>108</v>
      </c>
      <c r="W50" s="173"/>
      <c r="X50" s="173"/>
      <c r="Y50" s="173"/>
      <c r="Z50" s="173"/>
      <c r="AA50" s="173"/>
      <c r="AB50" s="173"/>
      <c r="AC50" s="173"/>
      <c r="AD50" s="173"/>
      <c r="AE50" s="173"/>
      <c r="AF50" s="173"/>
      <c r="AG50" s="173"/>
      <c r="AH50" s="174"/>
    </row>
    <row r="51" spans="2:34" s="11" customFormat="1" ht="13.5" customHeight="1">
      <c r="B51" s="243"/>
      <c r="C51" s="244"/>
      <c r="D51" s="244"/>
      <c r="E51" s="244"/>
      <c r="F51" s="244"/>
      <c r="G51" s="244"/>
      <c r="H51" s="244"/>
      <c r="I51" s="458"/>
      <c r="J51" s="462"/>
      <c r="K51" s="463"/>
      <c r="L51" s="463"/>
      <c r="M51" s="463"/>
      <c r="N51" s="463"/>
      <c r="O51" s="463"/>
      <c r="P51" s="244"/>
      <c r="Q51" s="463"/>
      <c r="R51" s="463"/>
      <c r="S51" s="244"/>
      <c r="T51" s="463"/>
      <c r="U51" s="463"/>
      <c r="V51" s="244"/>
      <c r="AH51" s="174"/>
    </row>
    <row r="52" spans="2:34" s="11" customFormat="1" ht="13.5" customHeight="1">
      <c r="B52" s="243"/>
      <c r="C52" s="244"/>
      <c r="D52" s="244"/>
      <c r="E52" s="244"/>
      <c r="F52" s="244"/>
      <c r="G52" s="244"/>
      <c r="H52" s="244"/>
      <c r="I52" s="458"/>
      <c r="J52" s="140"/>
      <c r="K52" s="398" t="s">
        <v>109</v>
      </c>
      <c r="L52" s="398"/>
      <c r="M52" s="398"/>
      <c r="N52" s="398"/>
      <c r="O52" s="398"/>
      <c r="P52" s="398"/>
      <c r="Q52" s="467"/>
      <c r="R52" s="467"/>
      <c r="S52" s="467"/>
      <c r="T52" s="467"/>
      <c r="U52" s="467"/>
      <c r="V52" s="467"/>
      <c r="W52" s="467"/>
      <c r="X52" s="467"/>
      <c r="Y52" s="467"/>
      <c r="Z52" s="467"/>
      <c r="AA52" s="467"/>
      <c r="AB52" s="244" t="s">
        <v>104</v>
      </c>
      <c r="AH52" s="174"/>
    </row>
    <row r="53" spans="2:34" s="11" customFormat="1" ht="13.5" customHeight="1">
      <c r="B53" s="243"/>
      <c r="C53" s="244"/>
      <c r="D53" s="244"/>
      <c r="E53" s="244"/>
      <c r="F53" s="244"/>
      <c r="G53" s="244"/>
      <c r="H53" s="244"/>
      <c r="I53" s="458"/>
      <c r="J53" s="140"/>
      <c r="K53" s="398"/>
      <c r="L53" s="398"/>
      <c r="M53" s="398"/>
      <c r="N53" s="398"/>
      <c r="O53" s="398"/>
      <c r="P53" s="398"/>
      <c r="Q53" s="466"/>
      <c r="R53" s="466"/>
      <c r="S53" s="466"/>
      <c r="T53" s="466"/>
      <c r="U53" s="466"/>
      <c r="V53" s="466"/>
      <c r="W53" s="466"/>
      <c r="X53" s="466"/>
      <c r="Y53" s="466"/>
      <c r="Z53" s="466"/>
      <c r="AA53" s="466"/>
      <c r="AB53" s="244"/>
      <c r="AH53" s="174"/>
    </row>
    <row r="54" spans="2:34" s="11" customFormat="1" ht="13.5" customHeight="1">
      <c r="B54" s="243"/>
      <c r="C54" s="244"/>
      <c r="D54" s="244"/>
      <c r="E54" s="244"/>
      <c r="F54" s="244"/>
      <c r="G54" s="244"/>
      <c r="H54" s="244"/>
      <c r="I54" s="458"/>
      <c r="J54" s="140"/>
      <c r="K54" s="398" t="s">
        <v>110</v>
      </c>
      <c r="L54" s="398"/>
      <c r="M54" s="398"/>
      <c r="N54" s="398"/>
      <c r="O54" s="398"/>
      <c r="P54" s="398"/>
      <c r="Q54" s="464"/>
      <c r="R54" s="464"/>
      <c r="S54" s="464"/>
      <c r="T54" s="464"/>
      <c r="U54" s="464"/>
      <c r="V54" s="464"/>
      <c r="W54" s="464"/>
      <c r="X54" s="464"/>
      <c r="Y54" s="464"/>
      <c r="Z54" s="464"/>
      <c r="AA54" s="464"/>
      <c r="AB54" s="244" t="s">
        <v>104</v>
      </c>
      <c r="AH54" s="174"/>
    </row>
    <row r="55" spans="2:34" s="11" customFormat="1" ht="13.5" customHeight="1">
      <c r="B55" s="243"/>
      <c r="C55" s="244"/>
      <c r="D55" s="244"/>
      <c r="E55" s="244"/>
      <c r="F55" s="244"/>
      <c r="G55" s="244"/>
      <c r="H55" s="244"/>
      <c r="I55" s="458"/>
      <c r="J55" s="140"/>
      <c r="K55" s="398"/>
      <c r="L55" s="398"/>
      <c r="M55" s="398"/>
      <c r="N55" s="398"/>
      <c r="O55" s="398"/>
      <c r="P55" s="398"/>
      <c r="Q55" s="466"/>
      <c r="R55" s="466"/>
      <c r="S55" s="466"/>
      <c r="T55" s="466"/>
      <c r="U55" s="466"/>
      <c r="V55" s="466"/>
      <c r="W55" s="466"/>
      <c r="X55" s="466"/>
      <c r="Y55" s="466"/>
      <c r="Z55" s="466"/>
      <c r="AA55" s="466"/>
      <c r="AB55" s="244"/>
      <c r="AH55" s="174"/>
    </row>
    <row r="56" spans="2:34" s="11" customFormat="1" ht="13.5" customHeight="1">
      <c r="B56" s="243"/>
      <c r="C56" s="244"/>
      <c r="D56" s="244"/>
      <c r="E56" s="244"/>
      <c r="F56" s="244"/>
      <c r="G56" s="244"/>
      <c r="H56" s="244"/>
      <c r="I56" s="458"/>
      <c r="J56" s="140"/>
      <c r="K56" s="398" t="s">
        <v>111</v>
      </c>
      <c r="L56" s="398"/>
      <c r="M56" s="398"/>
      <c r="N56" s="398"/>
      <c r="O56" s="398"/>
      <c r="P56" s="398"/>
      <c r="Q56" s="464"/>
      <c r="R56" s="464"/>
      <c r="S56" s="464"/>
      <c r="T56" s="464"/>
      <c r="U56" s="464"/>
      <c r="V56" s="464"/>
      <c r="W56" s="464"/>
      <c r="X56" s="464"/>
      <c r="Y56" s="464"/>
      <c r="Z56" s="464"/>
      <c r="AA56" s="464"/>
      <c r="AB56" s="244" t="s">
        <v>104</v>
      </c>
      <c r="AG56" s="175"/>
      <c r="AH56" s="174"/>
    </row>
    <row r="57" spans="2:34" s="11" customFormat="1" ht="13.5" customHeight="1">
      <c r="B57" s="245"/>
      <c r="C57" s="246"/>
      <c r="D57" s="246"/>
      <c r="E57" s="246"/>
      <c r="F57" s="246"/>
      <c r="G57" s="246"/>
      <c r="H57" s="246"/>
      <c r="I57" s="459"/>
      <c r="J57" s="177"/>
      <c r="K57" s="401"/>
      <c r="L57" s="401"/>
      <c r="M57" s="401"/>
      <c r="N57" s="401"/>
      <c r="O57" s="401"/>
      <c r="P57" s="401"/>
      <c r="Q57" s="465"/>
      <c r="R57" s="465"/>
      <c r="S57" s="465"/>
      <c r="T57" s="465"/>
      <c r="U57" s="465"/>
      <c r="V57" s="465"/>
      <c r="W57" s="465"/>
      <c r="X57" s="465"/>
      <c r="Y57" s="465"/>
      <c r="Z57" s="465"/>
      <c r="AA57" s="465"/>
      <c r="AB57" s="246"/>
      <c r="AC57" s="167"/>
      <c r="AD57" s="167"/>
      <c r="AE57" s="167"/>
      <c r="AF57" s="167"/>
      <c r="AG57" s="176"/>
      <c r="AH57" s="174"/>
    </row>
    <row r="58" spans="2:34" s="8" customFormat="1" ht="13.5" customHeight="1"/>
    <row r="59" spans="2:34" s="11" customFormat="1" ht="13.5" customHeight="1">
      <c r="B59" s="20"/>
      <c r="C59" s="20"/>
      <c r="D59" s="20"/>
      <c r="E59" s="20"/>
      <c r="F59" s="20"/>
      <c r="G59" s="20"/>
      <c r="H59" s="20"/>
      <c r="I59" s="20"/>
      <c r="J59" s="20"/>
      <c r="K59" s="20"/>
      <c r="L59" s="20"/>
      <c r="M59" s="20"/>
      <c r="N59" s="20"/>
      <c r="O59" s="20"/>
      <c r="P59" s="20"/>
      <c r="Q59" s="36"/>
      <c r="R59" s="36"/>
      <c r="S59" s="36"/>
      <c r="T59" s="36"/>
      <c r="U59" s="36"/>
      <c r="V59" s="36"/>
      <c r="W59" s="36"/>
      <c r="X59" s="36"/>
      <c r="Y59" s="36"/>
      <c r="Z59" s="36"/>
      <c r="AA59" s="36"/>
      <c r="AB59" s="125"/>
    </row>
    <row r="60" spans="2:34" s="11" customFormat="1" ht="13.5" customHeight="1">
      <c r="B60" s="20"/>
      <c r="C60" s="20"/>
      <c r="D60" s="20"/>
      <c r="E60" s="20"/>
      <c r="F60" s="20"/>
      <c r="G60" s="20"/>
      <c r="H60" s="20"/>
      <c r="I60" s="20"/>
      <c r="J60" s="20"/>
      <c r="K60" s="20"/>
      <c r="L60" s="20"/>
      <c r="M60" s="20"/>
      <c r="N60" s="20"/>
      <c r="O60" s="20"/>
      <c r="P60" s="20"/>
      <c r="Q60" s="178"/>
      <c r="R60" s="178"/>
      <c r="S60" s="178"/>
      <c r="T60" s="178"/>
      <c r="U60" s="178"/>
      <c r="V60" s="178"/>
      <c r="W60" s="178"/>
      <c r="X60" s="178"/>
      <c r="Y60" s="178"/>
      <c r="Z60" s="178"/>
      <c r="AA60" s="178"/>
      <c r="AB60" s="125"/>
    </row>
    <row r="61" spans="2:34" s="11" customFormat="1" ht="13.5" customHeight="1">
      <c r="B61" s="20"/>
      <c r="C61" s="10"/>
    </row>
    <row r="62" spans="2:34" s="11" customFormat="1" ht="13.5" customHeight="1">
      <c r="B62" s="20"/>
      <c r="C62" s="10"/>
    </row>
    <row r="63" spans="2:34" s="11" customFormat="1" ht="13.5" customHeight="1"/>
    <row r="64" spans="2:34" s="11" customFormat="1" ht="13.5" customHeight="1"/>
    <row r="65" s="11" customFormat="1" ht="13.5" customHeight="1"/>
    <row r="66" s="11" customFormat="1" ht="13.5" customHeight="1"/>
    <row r="67" s="11" customFormat="1" ht="13.5" customHeight="1"/>
    <row r="68" s="11" customFormat="1" ht="13.5" customHeight="1"/>
    <row r="69" s="11" customFormat="1" ht="13.5" customHeight="1"/>
  </sheetData>
  <sheetProtection algorithmName="SHA-512" hashValue="0xe+IMe5fAQnLXSBaZCjP7HF1ISrb2nWZvS0qrIHxiIrfaTqVN46VfWxiFDy9fkTrebINh9mgi84n38DUOiurA==" saltValue="ZdeUlingSVf4wPigKk73Tg==" spinCount="100000" sheet="1"/>
  <mergeCells count="73">
    <mergeCell ref="B18:AG20"/>
    <mergeCell ref="Q7:T8"/>
    <mergeCell ref="U7:AG8"/>
    <mergeCell ref="Q9:T10"/>
    <mergeCell ref="U9:AG10"/>
    <mergeCell ref="Q11:T12"/>
    <mergeCell ref="U11:AG12"/>
    <mergeCell ref="AH11:AI12"/>
    <mergeCell ref="A15:AI15"/>
    <mergeCell ref="A16:AI16"/>
    <mergeCell ref="AG2:AH2"/>
    <mergeCell ref="AD2:AE2"/>
    <mergeCell ref="Z2:AB2"/>
    <mergeCell ref="B22:AG22"/>
    <mergeCell ref="B24:I26"/>
    <mergeCell ref="J24:U26"/>
    <mergeCell ref="V24:AG26"/>
    <mergeCell ref="B32:I33"/>
    <mergeCell ref="J32:W33"/>
    <mergeCell ref="X32:X33"/>
    <mergeCell ref="B27:I29"/>
    <mergeCell ref="J27:AG29"/>
    <mergeCell ref="B30:I31"/>
    <mergeCell ref="J30:W31"/>
    <mergeCell ref="X30:X31"/>
    <mergeCell ref="B34:I41"/>
    <mergeCell ref="K40:P41"/>
    <mergeCell ref="Q40:AA41"/>
    <mergeCell ref="V34:V35"/>
    <mergeCell ref="K36:P37"/>
    <mergeCell ref="Q36:AA37"/>
    <mergeCell ref="AB36:AB37"/>
    <mergeCell ref="K38:P39"/>
    <mergeCell ref="Q38:AA39"/>
    <mergeCell ref="AB38:AB39"/>
    <mergeCell ref="J34:O35"/>
    <mergeCell ref="P34:P35"/>
    <mergeCell ref="Q34:R35"/>
    <mergeCell ref="S34:S35"/>
    <mergeCell ref="T34:U35"/>
    <mergeCell ref="B42:I49"/>
    <mergeCell ref="J42:O43"/>
    <mergeCell ref="P42:P43"/>
    <mergeCell ref="Q42:R43"/>
    <mergeCell ref="S42:S43"/>
    <mergeCell ref="K44:P45"/>
    <mergeCell ref="Q44:AA45"/>
    <mergeCell ref="K46:P47"/>
    <mergeCell ref="Q46:AA47"/>
    <mergeCell ref="AB40:AB41"/>
    <mergeCell ref="T42:U43"/>
    <mergeCell ref="V42:V43"/>
    <mergeCell ref="AB46:AB47"/>
    <mergeCell ref="K48:P49"/>
    <mergeCell ref="Q48:AA49"/>
    <mergeCell ref="AB48:AB49"/>
    <mergeCell ref="AB44:AB45"/>
    <mergeCell ref="AB56:AB57"/>
    <mergeCell ref="V50:V51"/>
    <mergeCell ref="B50:I57"/>
    <mergeCell ref="J50:O51"/>
    <mergeCell ref="P50:P51"/>
    <mergeCell ref="Q50:R51"/>
    <mergeCell ref="S50:S51"/>
    <mergeCell ref="K56:P57"/>
    <mergeCell ref="Q56:AA57"/>
    <mergeCell ref="K54:P55"/>
    <mergeCell ref="Q54:AA55"/>
    <mergeCell ref="T50:U51"/>
    <mergeCell ref="K52:P53"/>
    <mergeCell ref="Q52:AA53"/>
    <mergeCell ref="AB52:AB53"/>
    <mergeCell ref="AB54:AB55"/>
  </mergeCells>
  <phoneticPr fontId="1"/>
  <conditionalFormatting sqref="J34:O35">
    <cfRule type="expression" dxfId="41" priority="20">
      <formula>$J$34&lt;&gt;""</formula>
    </cfRule>
  </conditionalFormatting>
  <conditionalFormatting sqref="J42:O43">
    <cfRule type="expression" dxfId="40" priority="14">
      <formula>$J$42&lt;&gt;""</formula>
    </cfRule>
  </conditionalFormatting>
  <conditionalFormatting sqref="J50:O51">
    <cfRule type="expression" dxfId="39" priority="8">
      <formula>$J$50&lt;&gt;""</formula>
    </cfRule>
  </conditionalFormatting>
  <conditionalFormatting sqref="J24:U26">
    <cfRule type="expression" dxfId="38" priority="24">
      <formula>$J$24&lt;&gt;""</formula>
    </cfRule>
  </conditionalFormatting>
  <conditionalFormatting sqref="J30:W31">
    <cfRule type="expression" dxfId="37" priority="22">
      <formula>$J$30&gt;0</formula>
    </cfRule>
  </conditionalFormatting>
  <conditionalFormatting sqref="J32:W33">
    <cfRule type="expression" dxfId="36" priority="21">
      <formula>$J$32&gt;0</formula>
    </cfRule>
  </conditionalFormatting>
  <conditionalFormatting sqref="J27:AG29">
    <cfRule type="expression" dxfId="35" priority="23">
      <formula>$J$27&lt;&gt;""</formula>
    </cfRule>
  </conditionalFormatting>
  <conditionalFormatting sqref="Q34:R35">
    <cfRule type="expression" dxfId="34" priority="19">
      <formula>$Q$34&gt;0</formula>
    </cfRule>
  </conditionalFormatting>
  <conditionalFormatting sqref="Q42:R43">
    <cfRule type="expression" dxfId="33" priority="13">
      <formula>$Q$42&gt;0</formula>
    </cfRule>
  </conditionalFormatting>
  <conditionalFormatting sqref="Q50:R51">
    <cfRule type="expression" dxfId="32" priority="7">
      <formula>$Q$50&gt;0</formula>
    </cfRule>
  </conditionalFormatting>
  <conditionalFormatting sqref="Q36:AA37">
    <cfRule type="expression" dxfId="31" priority="17">
      <formula>$Q$36&lt;&gt;""</formula>
    </cfRule>
  </conditionalFormatting>
  <conditionalFormatting sqref="Q38:AA39">
    <cfRule type="expression" dxfId="30" priority="16">
      <formula>$Q$38&lt;&gt;""</formula>
    </cfRule>
  </conditionalFormatting>
  <conditionalFormatting sqref="Q40:AA41">
    <cfRule type="expression" dxfId="29" priority="15">
      <formula>$Q$40&lt;&gt;""</formula>
    </cfRule>
  </conditionalFormatting>
  <conditionalFormatting sqref="Q44:AA45">
    <cfRule type="expression" dxfId="28" priority="11">
      <formula>$Q$44&lt;&gt;""</formula>
    </cfRule>
  </conditionalFormatting>
  <conditionalFormatting sqref="Q46:AA47">
    <cfRule type="expression" dxfId="27" priority="10">
      <formula>$Q$46&lt;&gt;""</formula>
    </cfRule>
  </conditionalFormatting>
  <conditionalFormatting sqref="Q48:AA49">
    <cfRule type="expression" dxfId="26" priority="9">
      <formula>$Q$48&lt;&gt;""</formula>
    </cfRule>
  </conditionalFormatting>
  <conditionalFormatting sqref="Q52:AA53">
    <cfRule type="expression" dxfId="25" priority="5">
      <formula>$Q$52&lt;&gt;""</formula>
    </cfRule>
  </conditionalFormatting>
  <conditionalFormatting sqref="Q54:AA55">
    <cfRule type="expression" dxfId="24" priority="4">
      <formula>$Q$54&lt;&gt;""</formula>
    </cfRule>
  </conditionalFormatting>
  <conditionalFormatting sqref="Q56:AA57">
    <cfRule type="expression" dxfId="23" priority="3">
      <formula>$Q$56&lt;&gt;""</formula>
    </cfRule>
  </conditionalFormatting>
  <conditionalFormatting sqref="T34:U35">
    <cfRule type="expression" dxfId="22" priority="18">
      <formula>$T$34&gt;0</formula>
    </cfRule>
  </conditionalFormatting>
  <conditionalFormatting sqref="T42:U43">
    <cfRule type="expression" dxfId="21" priority="12">
      <formula>$T$42&gt;0</formula>
    </cfRule>
  </conditionalFormatting>
  <conditionalFormatting sqref="T50:U51">
    <cfRule type="expression" dxfId="20" priority="6">
      <formula>$T$50&gt;0</formula>
    </cfRule>
  </conditionalFormatting>
  <conditionalFormatting sqref="U7:AG8">
    <cfRule type="expression" dxfId="19" priority="27">
      <formula>$U$7&lt;&gt;""</formula>
    </cfRule>
  </conditionalFormatting>
  <conditionalFormatting sqref="U9:AG10">
    <cfRule type="expression" dxfId="18" priority="26">
      <formula>$U$9&lt;&gt;""</formula>
    </cfRule>
  </conditionalFormatting>
  <conditionalFormatting sqref="U11:AG12">
    <cfRule type="expression" dxfId="17" priority="25">
      <formula>$U$11&lt;&gt;""</formula>
    </cfRule>
  </conditionalFormatting>
  <conditionalFormatting sqref="Z2:AB2 AD2:AE2 AG2:AH2 U7:AG12 J24:U26 J27:AG29 J30:W33 J34:O35 Q34:R35 T34:U35 Q36:AA41 J42:O43 Q42:R43 T42:U43 Q44:AA49 J50:O51 Q50:R51 T50:U51 Q52:AA57">
    <cfRule type="cellIs" dxfId="16"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69"/>
  <sheetViews>
    <sheetView showGridLines="0" view="pageBreakPreview" zoomScaleNormal="100" zoomScaleSheetLayoutView="100" zoomScalePageLayoutView="115" workbookViewId="0">
      <selection activeCell="AM2" sqref="AM2"/>
    </sheetView>
  </sheetViews>
  <sheetFormatPr defaultColWidth="2.5" defaultRowHeight="14"/>
  <cols>
    <col min="1" max="35" width="2.58203125" style="23" customWidth="1"/>
    <col min="36" max="36" width="2.58203125" style="23" hidden="1" customWidth="1"/>
    <col min="37" max="42" width="2.58203125" style="23" customWidth="1"/>
    <col min="43" max="16384" width="2.5" style="23"/>
  </cols>
  <sheetData>
    <row r="1" spans="1:43" s="11" customFormat="1" ht="13.5" customHeight="1">
      <c r="A1" s="20" t="s">
        <v>367</v>
      </c>
      <c r="B1" s="20"/>
      <c r="C1" s="10"/>
      <c r="D1" s="10"/>
      <c r="E1" s="10"/>
    </row>
    <row r="2" spans="1:43" s="11" customFormat="1" ht="13.5" customHeight="1">
      <c r="A2" s="9"/>
      <c r="B2" s="9"/>
      <c r="C2" s="9"/>
      <c r="D2" s="9"/>
      <c r="E2" s="9"/>
      <c r="F2" s="9"/>
      <c r="G2" s="9"/>
      <c r="H2" s="9"/>
      <c r="I2" s="9"/>
      <c r="J2" s="9"/>
      <c r="K2" s="9"/>
      <c r="L2" s="9"/>
      <c r="M2" s="9"/>
      <c r="N2" s="9"/>
      <c r="O2" s="9"/>
      <c r="P2" s="9"/>
      <c r="Q2" s="9"/>
      <c r="R2" s="9"/>
      <c r="S2" s="9"/>
      <c r="T2" s="9"/>
      <c r="U2" s="9"/>
      <c r="V2" s="9"/>
      <c r="W2" s="9"/>
      <c r="X2" s="9"/>
      <c r="Y2" s="126" t="s">
        <v>325</v>
      </c>
      <c r="Z2" s="268"/>
      <c r="AA2" s="268"/>
      <c r="AB2" s="268"/>
      <c r="AC2" s="142" t="s">
        <v>56</v>
      </c>
      <c r="AD2" s="267"/>
      <c r="AE2" s="267"/>
      <c r="AF2" s="142" t="s">
        <v>324</v>
      </c>
      <c r="AG2" s="267"/>
      <c r="AH2" s="267"/>
      <c r="AI2" s="142" t="s">
        <v>57</v>
      </c>
    </row>
    <row r="3" spans="1:43" s="11" customFormat="1" ht="13.5" customHeight="1">
      <c r="A3" s="18"/>
      <c r="B3" s="18"/>
      <c r="C3" s="18"/>
      <c r="D3" s="18"/>
      <c r="E3" s="18"/>
      <c r="F3" s="18"/>
      <c r="G3" s="18"/>
      <c r="H3" s="18"/>
      <c r="I3" s="18"/>
      <c r="J3" s="18"/>
      <c r="K3" s="18"/>
      <c r="L3" s="18"/>
      <c r="M3" s="18"/>
      <c r="N3" s="18"/>
      <c r="O3" s="18"/>
      <c r="P3" s="18"/>
      <c r="Q3" s="18"/>
      <c r="R3" s="18"/>
      <c r="S3" s="18"/>
      <c r="T3" s="25"/>
      <c r="U3" s="25"/>
      <c r="V3" s="25"/>
      <c r="W3" s="25"/>
      <c r="X3" s="25"/>
      <c r="Y3" s="24"/>
      <c r="Z3" s="24"/>
      <c r="AA3" s="24"/>
      <c r="AB3" s="18"/>
      <c r="AC3" s="18"/>
      <c r="AD3" s="18"/>
      <c r="AE3" s="18"/>
      <c r="AF3" s="18"/>
      <c r="AG3" s="18"/>
      <c r="AH3" s="18"/>
      <c r="AI3" s="18"/>
    </row>
    <row r="4" spans="1:43" s="29" customFormat="1" ht="13.5" customHeight="1">
      <c r="A4" s="9"/>
      <c r="B4" s="9" t="s">
        <v>64</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3"/>
      <c r="AI4" s="13"/>
      <c r="AJ4" s="37"/>
      <c r="AK4" s="37"/>
      <c r="AM4" s="30"/>
      <c r="AN4" s="30"/>
      <c r="AO4" s="31"/>
      <c r="AP4" s="31"/>
      <c r="AQ4" s="31"/>
    </row>
    <row r="5" spans="1:43" s="29" customFormat="1" ht="13.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L5" s="31"/>
      <c r="AM5" s="31"/>
      <c r="AN5" s="31"/>
      <c r="AO5" s="31"/>
      <c r="AP5" s="31"/>
    </row>
    <row r="6" spans="1:43" s="29" customFormat="1" ht="13.5" customHeight="1">
      <c r="A6" s="9"/>
      <c r="B6" s="9"/>
      <c r="C6" s="9"/>
      <c r="D6" s="9"/>
      <c r="E6" s="9"/>
      <c r="F6" s="9"/>
      <c r="G6" s="9"/>
      <c r="H6" s="9"/>
      <c r="I6" s="9"/>
      <c r="J6" s="9"/>
      <c r="K6" s="9"/>
      <c r="L6" s="9"/>
      <c r="M6" s="9"/>
      <c r="N6" s="8"/>
      <c r="O6" s="8"/>
      <c r="P6" s="8"/>
      <c r="Q6" s="9" t="s">
        <v>65</v>
      </c>
      <c r="R6" s="9"/>
      <c r="S6" s="9"/>
      <c r="T6" s="9"/>
      <c r="U6" s="9"/>
      <c r="V6" s="9"/>
      <c r="W6" s="9"/>
      <c r="X6" s="9"/>
      <c r="Y6" s="9"/>
      <c r="Z6" s="9"/>
      <c r="AA6" s="9"/>
      <c r="AB6" s="9"/>
      <c r="AC6" s="9"/>
      <c r="AD6" s="9"/>
      <c r="AE6" s="9"/>
      <c r="AF6" s="9"/>
      <c r="AG6" s="9"/>
      <c r="AH6" s="9"/>
      <c r="AI6" s="9"/>
      <c r="AL6" s="31"/>
      <c r="AM6" s="31"/>
      <c r="AN6" s="31"/>
      <c r="AO6" s="31"/>
      <c r="AP6" s="31"/>
    </row>
    <row r="7" spans="1:43" s="29" customFormat="1" ht="13.5" customHeight="1">
      <c r="A7" s="9"/>
      <c r="B7" s="9"/>
      <c r="C7" s="9"/>
      <c r="D7" s="9"/>
      <c r="E7" s="9"/>
      <c r="F7" s="9"/>
      <c r="G7" s="9"/>
      <c r="H7" s="9"/>
      <c r="I7" s="9"/>
      <c r="J7" s="9"/>
      <c r="K7" s="9"/>
      <c r="L7" s="9"/>
      <c r="M7" s="9"/>
      <c r="N7" s="8"/>
      <c r="O7" s="8"/>
      <c r="P7" s="8"/>
      <c r="Q7" s="221" t="s">
        <v>66</v>
      </c>
      <c r="R7" s="221"/>
      <c r="S7" s="221"/>
      <c r="T7" s="221"/>
      <c r="U7" s="265"/>
      <c r="V7" s="265"/>
      <c r="W7" s="265"/>
      <c r="X7" s="265"/>
      <c r="Y7" s="265"/>
      <c r="Z7" s="265"/>
      <c r="AA7" s="265"/>
      <c r="AB7" s="265"/>
      <c r="AC7" s="265"/>
      <c r="AD7" s="265"/>
      <c r="AE7" s="265"/>
      <c r="AF7" s="265"/>
      <c r="AG7" s="265"/>
      <c r="AH7" s="9"/>
      <c r="AI7" s="9"/>
      <c r="AL7" s="31"/>
      <c r="AM7" s="31"/>
      <c r="AN7" s="31"/>
      <c r="AO7" s="31"/>
      <c r="AP7" s="31"/>
    </row>
    <row r="8" spans="1:43" s="29" customFormat="1" ht="13.5" customHeight="1">
      <c r="A8" s="9"/>
      <c r="B8" s="9"/>
      <c r="C8" s="9"/>
      <c r="D8" s="9"/>
      <c r="E8" s="9"/>
      <c r="F8" s="9"/>
      <c r="G8" s="9"/>
      <c r="H8" s="9"/>
      <c r="I8" s="9"/>
      <c r="J8" s="9"/>
      <c r="K8" s="9"/>
      <c r="L8" s="9"/>
      <c r="M8" s="9"/>
      <c r="N8" s="8"/>
      <c r="O8" s="8"/>
      <c r="P8" s="8"/>
      <c r="Q8" s="221"/>
      <c r="R8" s="221"/>
      <c r="S8" s="221"/>
      <c r="T8" s="221"/>
      <c r="U8" s="266"/>
      <c r="V8" s="266"/>
      <c r="W8" s="266"/>
      <c r="X8" s="266"/>
      <c r="Y8" s="266"/>
      <c r="Z8" s="266"/>
      <c r="AA8" s="266"/>
      <c r="AB8" s="266"/>
      <c r="AC8" s="266"/>
      <c r="AD8" s="266"/>
      <c r="AE8" s="266"/>
      <c r="AF8" s="266"/>
      <c r="AG8" s="266"/>
      <c r="AH8" s="9"/>
      <c r="AI8" s="9"/>
      <c r="AL8" s="31"/>
      <c r="AM8" s="31"/>
      <c r="AN8" s="31"/>
      <c r="AO8" s="31"/>
      <c r="AP8" s="31"/>
    </row>
    <row r="9" spans="1:43" s="29" customFormat="1" ht="13.5" customHeight="1">
      <c r="A9" s="9"/>
      <c r="B9" s="9"/>
      <c r="C9" s="9"/>
      <c r="D9" s="9"/>
      <c r="E9" s="9"/>
      <c r="F9" s="9"/>
      <c r="G9" s="9"/>
      <c r="H9" s="9"/>
      <c r="I9" s="9"/>
      <c r="J9" s="9"/>
      <c r="K9" s="9"/>
      <c r="L9" s="9"/>
      <c r="M9" s="9"/>
      <c r="N9" s="8"/>
      <c r="O9" s="8"/>
      <c r="P9" s="8"/>
      <c r="Q9" s="221" t="s">
        <v>67</v>
      </c>
      <c r="R9" s="221"/>
      <c r="S9" s="221"/>
      <c r="T9" s="221"/>
      <c r="U9" s="269"/>
      <c r="V9" s="269"/>
      <c r="W9" s="269"/>
      <c r="X9" s="269"/>
      <c r="Y9" s="269"/>
      <c r="Z9" s="269"/>
      <c r="AA9" s="269"/>
      <c r="AB9" s="269"/>
      <c r="AC9" s="269"/>
      <c r="AD9" s="269"/>
      <c r="AE9" s="269"/>
      <c r="AF9" s="269"/>
      <c r="AG9" s="269"/>
      <c r="AH9" s="9"/>
      <c r="AI9" s="9"/>
      <c r="AL9" s="31"/>
      <c r="AM9" s="31"/>
      <c r="AN9" s="31"/>
      <c r="AO9" s="31"/>
      <c r="AP9" s="31"/>
    </row>
    <row r="10" spans="1:43" s="29" customFormat="1" ht="13.5" customHeight="1">
      <c r="A10" s="9"/>
      <c r="B10" s="9"/>
      <c r="C10" s="9"/>
      <c r="D10" s="9"/>
      <c r="E10" s="9"/>
      <c r="F10" s="9"/>
      <c r="G10" s="9"/>
      <c r="H10" s="9"/>
      <c r="I10" s="9"/>
      <c r="J10" s="9"/>
      <c r="K10" s="9"/>
      <c r="L10" s="9"/>
      <c r="M10" s="9"/>
      <c r="N10" s="8"/>
      <c r="O10" s="8"/>
      <c r="P10" s="8"/>
      <c r="Q10" s="221"/>
      <c r="R10" s="221"/>
      <c r="S10" s="221"/>
      <c r="T10" s="221"/>
      <c r="U10" s="269"/>
      <c r="V10" s="269"/>
      <c r="W10" s="269"/>
      <c r="X10" s="269"/>
      <c r="Y10" s="269"/>
      <c r="Z10" s="269"/>
      <c r="AA10" s="269"/>
      <c r="AB10" s="269"/>
      <c r="AC10" s="269"/>
      <c r="AD10" s="269"/>
      <c r="AE10" s="269"/>
      <c r="AF10" s="269"/>
      <c r="AG10" s="269"/>
      <c r="AH10" s="9"/>
      <c r="AI10" s="9"/>
      <c r="AL10" s="31"/>
      <c r="AM10" s="31"/>
      <c r="AN10" s="31"/>
      <c r="AO10" s="31"/>
      <c r="AP10" s="31"/>
    </row>
    <row r="11" spans="1:43" s="29" customFormat="1" ht="13.5" customHeight="1">
      <c r="A11" s="9"/>
      <c r="B11" s="9"/>
      <c r="C11" s="9"/>
      <c r="D11" s="9"/>
      <c r="E11" s="9"/>
      <c r="F11" s="9"/>
      <c r="G11" s="9"/>
      <c r="H11" s="9"/>
      <c r="I11" s="9"/>
      <c r="J11" s="9"/>
      <c r="K11" s="9"/>
      <c r="L11" s="9"/>
      <c r="M11" s="9"/>
      <c r="N11" s="8"/>
      <c r="O11" s="8"/>
      <c r="P11" s="8"/>
      <c r="Q11" s="270" t="s">
        <v>68</v>
      </c>
      <c r="R11" s="270"/>
      <c r="S11" s="270"/>
      <c r="T11" s="270"/>
      <c r="U11" s="269"/>
      <c r="V11" s="269"/>
      <c r="W11" s="269"/>
      <c r="X11" s="269"/>
      <c r="Y11" s="269"/>
      <c r="Z11" s="269"/>
      <c r="AA11" s="269"/>
      <c r="AB11" s="269"/>
      <c r="AC11" s="269"/>
      <c r="AD11" s="269"/>
      <c r="AE11" s="269"/>
      <c r="AF11" s="269"/>
      <c r="AG11" s="269"/>
      <c r="AH11" s="221"/>
      <c r="AI11" s="221"/>
      <c r="AJ11" s="521"/>
      <c r="AK11" s="521"/>
      <c r="AL11" s="31"/>
      <c r="AM11" s="31"/>
      <c r="AN11" s="31"/>
      <c r="AO11" s="31"/>
      <c r="AP11" s="31"/>
    </row>
    <row r="12" spans="1:43" s="29" customFormat="1" ht="13.5" customHeight="1">
      <c r="A12" s="9"/>
      <c r="B12" s="9"/>
      <c r="C12" s="9"/>
      <c r="D12" s="9"/>
      <c r="E12" s="9"/>
      <c r="F12" s="9"/>
      <c r="G12" s="9"/>
      <c r="H12" s="9"/>
      <c r="I12" s="9"/>
      <c r="J12" s="9"/>
      <c r="K12" s="9"/>
      <c r="L12" s="9"/>
      <c r="M12" s="9"/>
      <c r="N12" s="8"/>
      <c r="O12" s="8"/>
      <c r="P12" s="8"/>
      <c r="Q12" s="270"/>
      <c r="R12" s="270"/>
      <c r="S12" s="270"/>
      <c r="T12" s="270"/>
      <c r="U12" s="269"/>
      <c r="V12" s="269"/>
      <c r="W12" s="269"/>
      <c r="X12" s="269"/>
      <c r="Y12" s="269"/>
      <c r="Z12" s="269"/>
      <c r="AA12" s="269"/>
      <c r="AB12" s="269"/>
      <c r="AC12" s="269"/>
      <c r="AD12" s="269"/>
      <c r="AE12" s="269"/>
      <c r="AF12" s="269"/>
      <c r="AG12" s="269"/>
      <c r="AH12" s="221"/>
      <c r="AI12" s="221"/>
      <c r="AJ12" s="521"/>
      <c r="AK12" s="521"/>
      <c r="AL12" s="31"/>
      <c r="AM12" s="31"/>
      <c r="AN12" s="31"/>
      <c r="AO12" s="31"/>
      <c r="AP12" s="31"/>
    </row>
    <row r="13" spans="1:43" s="29" customFormat="1" ht="13.5" customHeight="1">
      <c r="A13" s="9"/>
      <c r="B13" s="9"/>
      <c r="C13" s="9"/>
      <c r="D13" s="9"/>
      <c r="E13" s="9"/>
      <c r="F13" s="9"/>
      <c r="G13" s="9"/>
      <c r="H13" s="9"/>
      <c r="I13" s="9"/>
      <c r="J13" s="9"/>
      <c r="K13" s="9"/>
      <c r="L13" s="9"/>
      <c r="M13" s="9"/>
      <c r="N13" s="8"/>
      <c r="O13" s="8"/>
      <c r="P13" s="8"/>
      <c r="Q13" s="9"/>
      <c r="R13" s="9"/>
      <c r="S13" s="9"/>
      <c r="T13" s="9"/>
      <c r="U13" s="9"/>
      <c r="V13" s="9"/>
      <c r="W13" s="9"/>
      <c r="X13" s="9"/>
      <c r="Y13" s="9"/>
      <c r="Z13" s="9"/>
      <c r="AA13" s="9"/>
      <c r="AB13" s="9"/>
      <c r="AC13" s="9"/>
      <c r="AD13" s="9"/>
      <c r="AE13" s="9"/>
      <c r="AF13" s="9"/>
      <c r="AG13" s="9"/>
      <c r="AH13" s="9"/>
      <c r="AI13" s="9"/>
      <c r="AL13" s="31"/>
      <c r="AM13" s="31"/>
      <c r="AN13" s="31"/>
      <c r="AO13" s="31"/>
      <c r="AP13" s="31"/>
    </row>
    <row r="14" spans="1:43" s="11" customFormat="1" ht="13.5" customHeight="1">
      <c r="B14" s="10"/>
      <c r="C14" s="10"/>
      <c r="D14" s="10"/>
      <c r="E14" s="10"/>
    </row>
    <row r="15" spans="1:43" s="14" customFormat="1" ht="13.5" customHeight="1">
      <c r="A15" s="222" t="s">
        <v>238</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M15" s="15"/>
      <c r="AN15" s="15"/>
      <c r="AO15" s="15"/>
    </row>
    <row r="16" spans="1:43" s="17" customFormat="1" ht="13.5" customHeight="1">
      <c r="A16" s="264" t="s">
        <v>339</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16"/>
    </row>
    <row r="17" spans="1:37" s="11" customFormat="1" ht="13.5" customHeight="1">
      <c r="B17" s="20"/>
      <c r="C17" s="10"/>
      <c r="D17" s="10"/>
      <c r="E17" s="10"/>
    </row>
    <row r="18" spans="1:37" s="11" customFormat="1" ht="13.5" customHeight="1">
      <c r="A18" s="8"/>
      <c r="B18" s="256" t="s">
        <v>368</v>
      </c>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c r="AF18" s="256"/>
      <c r="AG18" s="256"/>
      <c r="AH18" s="8"/>
      <c r="AI18" s="8"/>
      <c r="AJ18" s="8"/>
    </row>
    <row r="19" spans="1:37" s="11" customFormat="1" ht="13.5" customHeight="1">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32"/>
      <c r="AI19" s="32"/>
      <c r="AJ19" s="32"/>
    </row>
    <row r="20" spans="1:37" s="11" customFormat="1" ht="13.5" customHeight="1">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32"/>
      <c r="AI20" s="32"/>
      <c r="AJ20" s="32"/>
    </row>
    <row r="21" spans="1:37" s="11" customFormat="1" ht="13.5" customHeight="1">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32"/>
      <c r="AI21" s="32"/>
      <c r="AJ21" s="32"/>
    </row>
    <row r="22" spans="1:37" s="11" customFormat="1" ht="13.5" customHeight="1">
      <c r="B22" s="257" t="s">
        <v>70</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19"/>
      <c r="AI22" s="19"/>
      <c r="AJ22" s="19"/>
    </row>
    <row r="23" spans="1:37" s="11" customFormat="1" ht="13.5" customHeight="1">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19"/>
      <c r="AI23" s="19"/>
      <c r="AJ23" s="19"/>
    </row>
    <row r="24" spans="1:37" s="11" customFormat="1" ht="13.5" customHeight="1">
      <c r="A24" s="21"/>
      <c r="B24" s="412" t="s">
        <v>59</v>
      </c>
      <c r="C24" s="413"/>
      <c r="D24" s="413"/>
      <c r="E24" s="413"/>
      <c r="F24" s="413"/>
      <c r="G24" s="413"/>
      <c r="H24" s="413"/>
      <c r="I24" s="414"/>
      <c r="J24" s="475"/>
      <c r="K24" s="476"/>
      <c r="L24" s="476"/>
      <c r="M24" s="476"/>
      <c r="N24" s="476"/>
      <c r="O24" s="476"/>
      <c r="P24" s="476"/>
      <c r="Q24" s="476"/>
      <c r="R24" s="476"/>
      <c r="S24" s="476"/>
      <c r="T24" s="476"/>
      <c r="U24" s="476"/>
      <c r="V24" s="338" t="s">
        <v>231</v>
      </c>
      <c r="W24" s="338"/>
      <c r="X24" s="338"/>
      <c r="Y24" s="338"/>
      <c r="Z24" s="338"/>
      <c r="AA24" s="338"/>
      <c r="AB24" s="338"/>
      <c r="AC24" s="338"/>
      <c r="AD24" s="338"/>
      <c r="AE24" s="338"/>
      <c r="AF24" s="338"/>
      <c r="AG24" s="339"/>
      <c r="AH24" s="22"/>
      <c r="AI24" s="21"/>
      <c r="AJ24" s="19"/>
    </row>
    <row r="25" spans="1:37" s="11" customFormat="1" ht="13.5" customHeight="1">
      <c r="A25" s="21"/>
      <c r="B25" s="415"/>
      <c r="C25" s="270"/>
      <c r="D25" s="270"/>
      <c r="E25" s="270"/>
      <c r="F25" s="270"/>
      <c r="G25" s="270"/>
      <c r="H25" s="270"/>
      <c r="I25" s="416"/>
      <c r="J25" s="477"/>
      <c r="K25" s="478"/>
      <c r="L25" s="478"/>
      <c r="M25" s="478"/>
      <c r="N25" s="478"/>
      <c r="O25" s="478"/>
      <c r="P25" s="478"/>
      <c r="Q25" s="478"/>
      <c r="R25" s="478"/>
      <c r="S25" s="478"/>
      <c r="T25" s="478"/>
      <c r="U25" s="478"/>
      <c r="V25" s="340"/>
      <c r="W25" s="340"/>
      <c r="X25" s="340"/>
      <c r="Y25" s="340"/>
      <c r="Z25" s="340"/>
      <c r="AA25" s="340"/>
      <c r="AB25" s="340"/>
      <c r="AC25" s="340"/>
      <c r="AD25" s="340"/>
      <c r="AE25" s="340"/>
      <c r="AF25" s="340"/>
      <c r="AG25" s="341"/>
      <c r="AH25" s="22"/>
      <c r="AI25" s="21"/>
      <c r="AJ25" s="19"/>
    </row>
    <row r="26" spans="1:37" s="11" customFormat="1" ht="13.5" customHeight="1">
      <c r="A26" s="21"/>
      <c r="B26" s="417"/>
      <c r="C26" s="418"/>
      <c r="D26" s="418"/>
      <c r="E26" s="418"/>
      <c r="F26" s="418"/>
      <c r="G26" s="418"/>
      <c r="H26" s="418"/>
      <c r="I26" s="419"/>
      <c r="J26" s="479"/>
      <c r="K26" s="480"/>
      <c r="L26" s="480"/>
      <c r="M26" s="480"/>
      <c r="N26" s="480"/>
      <c r="O26" s="480"/>
      <c r="P26" s="480"/>
      <c r="Q26" s="480"/>
      <c r="R26" s="480"/>
      <c r="S26" s="480"/>
      <c r="T26" s="480"/>
      <c r="U26" s="480"/>
      <c r="V26" s="342"/>
      <c r="W26" s="342"/>
      <c r="X26" s="342"/>
      <c r="Y26" s="342"/>
      <c r="Z26" s="342"/>
      <c r="AA26" s="342"/>
      <c r="AB26" s="342"/>
      <c r="AC26" s="342"/>
      <c r="AD26" s="342"/>
      <c r="AE26" s="342"/>
      <c r="AF26" s="342"/>
      <c r="AG26" s="343"/>
      <c r="AH26" s="22"/>
      <c r="AI26" s="21"/>
      <c r="AJ26" s="28"/>
    </row>
    <row r="27" spans="1:37" s="11" customFormat="1" ht="13.5" customHeight="1">
      <c r="A27" s="21"/>
      <c r="B27" s="412" t="s">
        <v>60</v>
      </c>
      <c r="C27" s="413"/>
      <c r="D27" s="413"/>
      <c r="E27" s="413"/>
      <c r="F27" s="413"/>
      <c r="G27" s="413"/>
      <c r="H27" s="413"/>
      <c r="I27" s="413"/>
      <c r="J27" s="512"/>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4"/>
      <c r="AH27" s="21"/>
      <c r="AI27" s="21"/>
      <c r="AJ27" s="28" t="e">
        <f>COUNTIFS(#REF!,TRUE)</f>
        <v>#REF!</v>
      </c>
      <c r="AK27" s="28"/>
    </row>
    <row r="28" spans="1:37" s="11" customFormat="1" ht="13.5" customHeight="1">
      <c r="A28" s="21"/>
      <c r="B28" s="415"/>
      <c r="C28" s="270"/>
      <c r="D28" s="270"/>
      <c r="E28" s="270"/>
      <c r="F28" s="270"/>
      <c r="G28" s="270"/>
      <c r="H28" s="270"/>
      <c r="I28" s="270"/>
      <c r="J28" s="515"/>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7"/>
      <c r="AH28" s="21"/>
      <c r="AI28" s="21"/>
      <c r="AJ28" s="28"/>
      <c r="AK28" s="28"/>
    </row>
    <row r="29" spans="1:37" s="21" customFormat="1" ht="13.5" customHeight="1">
      <c r="B29" s="426"/>
      <c r="C29" s="427"/>
      <c r="D29" s="427"/>
      <c r="E29" s="427"/>
      <c r="F29" s="427"/>
      <c r="G29" s="427"/>
      <c r="H29" s="427"/>
      <c r="I29" s="427"/>
      <c r="J29" s="518"/>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20"/>
      <c r="AJ29" s="28"/>
      <c r="AK29" s="28"/>
    </row>
    <row r="30" spans="1:37" s="11" customFormat="1" ht="13.5" customHeight="1">
      <c r="B30" s="403" t="s">
        <v>114</v>
      </c>
      <c r="C30" s="404"/>
      <c r="D30" s="404"/>
      <c r="E30" s="404"/>
      <c r="F30" s="405"/>
      <c r="G30" s="487" t="s">
        <v>115</v>
      </c>
      <c r="H30" s="488"/>
      <c r="I30" s="489"/>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5"/>
      <c r="AH30" s="28"/>
      <c r="AI30" s="28"/>
      <c r="AJ30" s="28"/>
    </row>
    <row r="31" spans="1:37" s="11" customFormat="1" ht="13.5" customHeight="1">
      <c r="B31" s="406"/>
      <c r="C31" s="407"/>
      <c r="D31" s="407"/>
      <c r="E31" s="407"/>
      <c r="F31" s="408"/>
      <c r="G31" s="490"/>
      <c r="H31" s="491"/>
      <c r="I31" s="492"/>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8"/>
      <c r="AH31" s="28"/>
      <c r="AI31" s="28"/>
      <c r="AJ31" s="28"/>
    </row>
    <row r="32" spans="1:37" s="11" customFormat="1" ht="13.5" customHeight="1">
      <c r="B32" s="406"/>
      <c r="C32" s="407"/>
      <c r="D32" s="407"/>
      <c r="E32" s="407"/>
      <c r="F32" s="408"/>
      <c r="G32" s="490" t="s">
        <v>116</v>
      </c>
      <c r="H32" s="491"/>
      <c r="I32" s="492"/>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8"/>
      <c r="AH32" s="28"/>
      <c r="AI32" s="28"/>
      <c r="AJ32" s="28"/>
    </row>
    <row r="33" spans="2:36" s="11" customFormat="1" ht="13.5" customHeight="1">
      <c r="B33" s="406"/>
      <c r="C33" s="407"/>
      <c r="D33" s="407"/>
      <c r="E33" s="407"/>
      <c r="F33" s="408"/>
      <c r="G33" s="490"/>
      <c r="H33" s="491"/>
      <c r="I33" s="492"/>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8"/>
      <c r="AH33" s="28"/>
      <c r="AI33" s="28"/>
      <c r="AJ33" s="28"/>
    </row>
    <row r="34" spans="2:36" s="11" customFormat="1" ht="13.5" customHeight="1">
      <c r="B34" s="406"/>
      <c r="C34" s="407"/>
      <c r="D34" s="407"/>
      <c r="E34" s="407"/>
      <c r="F34" s="408"/>
      <c r="G34" s="490" t="s">
        <v>117</v>
      </c>
      <c r="H34" s="491"/>
      <c r="I34" s="492"/>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8"/>
      <c r="AH34" s="28"/>
      <c r="AI34" s="28"/>
      <c r="AJ34" s="28"/>
    </row>
    <row r="35" spans="2:36" s="11" customFormat="1" ht="13.5" customHeight="1">
      <c r="B35" s="409"/>
      <c r="C35" s="410"/>
      <c r="D35" s="410"/>
      <c r="E35" s="410"/>
      <c r="F35" s="411"/>
      <c r="G35" s="500"/>
      <c r="H35" s="501"/>
      <c r="I35" s="502"/>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5"/>
      <c r="AH35" s="28"/>
      <c r="AI35" s="28"/>
      <c r="AJ35" s="28"/>
    </row>
    <row r="36" spans="2:36" s="11" customFormat="1" ht="13.5" customHeight="1">
      <c r="B36" s="241" t="s">
        <v>118</v>
      </c>
      <c r="C36" s="242"/>
      <c r="D36" s="242"/>
      <c r="E36" s="242"/>
      <c r="F36" s="242"/>
      <c r="G36" s="242"/>
      <c r="H36" s="242"/>
      <c r="I36" s="457"/>
      <c r="J36" s="247"/>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9"/>
      <c r="AH36" s="28"/>
      <c r="AI36" s="28"/>
      <c r="AJ36" s="28"/>
    </row>
    <row r="37" spans="2:36" s="11" customFormat="1" ht="13.5" customHeight="1">
      <c r="B37" s="243"/>
      <c r="C37" s="244"/>
      <c r="D37" s="244"/>
      <c r="E37" s="244"/>
      <c r="F37" s="244"/>
      <c r="G37" s="244"/>
      <c r="H37" s="244"/>
      <c r="I37" s="458"/>
      <c r="J37" s="250"/>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2"/>
      <c r="AH37" s="28"/>
      <c r="AI37" s="28"/>
      <c r="AJ37" s="28"/>
    </row>
    <row r="38" spans="2:36" s="11" customFormat="1" ht="13.5" customHeight="1">
      <c r="B38" s="243"/>
      <c r="C38" s="244"/>
      <c r="D38" s="244"/>
      <c r="E38" s="244"/>
      <c r="F38" s="244"/>
      <c r="G38" s="244"/>
      <c r="H38" s="244"/>
      <c r="I38" s="458"/>
      <c r="J38" s="250"/>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2"/>
      <c r="AH38" s="28"/>
      <c r="AI38" s="28"/>
      <c r="AJ38" s="28"/>
    </row>
    <row r="39" spans="2:36" s="11" customFormat="1" ht="13.5" customHeight="1">
      <c r="B39" s="245"/>
      <c r="C39" s="246"/>
      <c r="D39" s="246"/>
      <c r="E39" s="246"/>
      <c r="F39" s="246"/>
      <c r="G39" s="246"/>
      <c r="H39" s="246"/>
      <c r="I39" s="459"/>
      <c r="J39" s="253"/>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5"/>
      <c r="AH39" s="28"/>
      <c r="AI39" s="28"/>
      <c r="AJ39" s="28"/>
    </row>
    <row r="40" spans="2:36" s="11" customFormat="1" ht="13.5" customHeight="1">
      <c r="B40" s="241" t="s">
        <v>119</v>
      </c>
      <c r="C40" s="242"/>
      <c r="D40" s="242"/>
      <c r="E40" s="242"/>
      <c r="F40" s="242"/>
      <c r="G40" s="242"/>
      <c r="H40" s="242"/>
      <c r="I40" s="457"/>
      <c r="J40" s="247"/>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9"/>
      <c r="AH40" s="28"/>
      <c r="AI40" s="28"/>
      <c r="AJ40" s="28"/>
    </row>
    <row r="41" spans="2:36" s="11" customFormat="1" ht="13.5" customHeight="1">
      <c r="B41" s="243"/>
      <c r="C41" s="244"/>
      <c r="D41" s="244"/>
      <c r="E41" s="244"/>
      <c r="F41" s="244"/>
      <c r="G41" s="244"/>
      <c r="H41" s="244"/>
      <c r="I41" s="458"/>
      <c r="J41" s="250"/>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2"/>
      <c r="AH41" s="28"/>
      <c r="AI41" s="28"/>
      <c r="AJ41" s="28"/>
    </row>
    <row r="42" spans="2:36" s="11" customFormat="1" ht="13.5" customHeight="1">
      <c r="B42" s="243"/>
      <c r="C42" s="244"/>
      <c r="D42" s="244"/>
      <c r="E42" s="244"/>
      <c r="F42" s="244"/>
      <c r="G42" s="244"/>
      <c r="H42" s="244"/>
      <c r="I42" s="458"/>
      <c r="J42" s="250"/>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2"/>
      <c r="AH42" s="28"/>
      <c r="AI42" s="28"/>
      <c r="AJ42" s="28"/>
    </row>
    <row r="43" spans="2:36" s="11" customFormat="1" ht="13.5" customHeight="1">
      <c r="B43" s="245"/>
      <c r="C43" s="246"/>
      <c r="D43" s="246"/>
      <c r="E43" s="246"/>
      <c r="F43" s="246"/>
      <c r="G43" s="246"/>
      <c r="H43" s="246"/>
      <c r="I43" s="459"/>
      <c r="J43" s="253"/>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5"/>
      <c r="AH43" s="28"/>
      <c r="AI43" s="28"/>
      <c r="AJ43" s="28"/>
    </row>
    <row r="44" spans="2:36" s="11" customFormat="1" ht="13.5" customHeight="1">
      <c r="B44" s="394" t="s">
        <v>120</v>
      </c>
      <c r="C44" s="395"/>
      <c r="D44" s="395"/>
      <c r="E44" s="395"/>
      <c r="F44" s="396"/>
      <c r="G44" s="487" t="s">
        <v>121</v>
      </c>
      <c r="H44" s="488"/>
      <c r="I44" s="489"/>
      <c r="J44" s="493"/>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5"/>
      <c r="AH44" s="28"/>
      <c r="AI44" s="28"/>
      <c r="AJ44" s="28"/>
    </row>
    <row r="45" spans="2:36" s="11" customFormat="1" ht="13.5" customHeight="1">
      <c r="B45" s="397"/>
      <c r="C45" s="398"/>
      <c r="D45" s="398"/>
      <c r="E45" s="398"/>
      <c r="F45" s="399"/>
      <c r="G45" s="490"/>
      <c r="H45" s="491"/>
      <c r="I45" s="492"/>
      <c r="J45" s="496"/>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8"/>
      <c r="AH45" s="28"/>
      <c r="AI45" s="28"/>
      <c r="AJ45" s="28"/>
    </row>
    <row r="46" spans="2:36" s="11" customFormat="1" ht="13.5" customHeight="1">
      <c r="B46" s="397"/>
      <c r="C46" s="398"/>
      <c r="D46" s="398"/>
      <c r="E46" s="398"/>
      <c r="F46" s="399"/>
      <c r="G46" s="490" t="s">
        <v>122</v>
      </c>
      <c r="H46" s="491"/>
      <c r="I46" s="492"/>
      <c r="J46" s="496"/>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8"/>
      <c r="AH46" s="28"/>
      <c r="AI46" s="28"/>
      <c r="AJ46" s="28"/>
    </row>
    <row r="47" spans="2:36" s="11" customFormat="1" ht="13.5" customHeight="1">
      <c r="B47" s="397"/>
      <c r="C47" s="398"/>
      <c r="D47" s="398"/>
      <c r="E47" s="398"/>
      <c r="F47" s="399"/>
      <c r="G47" s="490"/>
      <c r="H47" s="491"/>
      <c r="I47" s="492"/>
      <c r="J47" s="496"/>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8"/>
      <c r="AH47" s="28"/>
      <c r="AI47" s="28"/>
      <c r="AJ47" s="28"/>
    </row>
    <row r="48" spans="2:36" s="11" customFormat="1" ht="13.5" customHeight="1">
      <c r="B48" s="397"/>
      <c r="C48" s="398"/>
      <c r="D48" s="398"/>
      <c r="E48" s="398"/>
      <c r="F48" s="399"/>
      <c r="G48" s="499" t="s">
        <v>123</v>
      </c>
      <c r="H48" s="491"/>
      <c r="I48" s="492"/>
      <c r="J48" s="496"/>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8"/>
      <c r="AH48" s="28"/>
      <c r="AI48" s="28"/>
      <c r="AJ48" s="28"/>
    </row>
    <row r="49" spans="1:36" s="11" customFormat="1" ht="13.5" customHeight="1">
      <c r="B49" s="397"/>
      <c r="C49" s="398"/>
      <c r="D49" s="398"/>
      <c r="E49" s="398"/>
      <c r="F49" s="399"/>
      <c r="G49" s="490"/>
      <c r="H49" s="491"/>
      <c r="I49" s="492"/>
      <c r="J49" s="496"/>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8"/>
      <c r="AH49" s="28"/>
      <c r="AI49" s="28"/>
      <c r="AJ49" s="28"/>
    </row>
    <row r="50" spans="1:36" s="11" customFormat="1" ht="13.5" customHeight="1">
      <c r="B50" s="397"/>
      <c r="C50" s="398"/>
      <c r="D50" s="398"/>
      <c r="E50" s="398"/>
      <c r="F50" s="399"/>
      <c r="G50" s="490" t="s">
        <v>124</v>
      </c>
      <c r="H50" s="491"/>
      <c r="I50" s="492"/>
      <c r="J50" s="496"/>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8"/>
      <c r="AH50" s="28"/>
      <c r="AI50" s="28"/>
      <c r="AJ50" s="28"/>
    </row>
    <row r="51" spans="1:36" s="11" customFormat="1" ht="13.5" customHeight="1">
      <c r="B51" s="400"/>
      <c r="C51" s="401"/>
      <c r="D51" s="401"/>
      <c r="E51" s="401"/>
      <c r="F51" s="402"/>
      <c r="G51" s="500"/>
      <c r="H51" s="501"/>
      <c r="I51" s="502"/>
      <c r="J51" s="503"/>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5"/>
      <c r="AH51" s="28"/>
      <c r="AI51" s="28"/>
      <c r="AJ51" s="28"/>
    </row>
    <row r="52" spans="1:36" s="11" customFormat="1" ht="13.5" customHeight="1">
      <c r="B52" s="241" t="s">
        <v>125</v>
      </c>
      <c r="C52" s="242"/>
      <c r="D52" s="242"/>
      <c r="E52" s="242"/>
      <c r="F52" s="242"/>
      <c r="G52" s="242"/>
      <c r="H52" s="242"/>
      <c r="I52" s="457"/>
      <c r="J52" s="506"/>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8"/>
      <c r="AH52" s="28"/>
      <c r="AI52" s="28"/>
      <c r="AJ52" s="28"/>
    </row>
    <row r="53" spans="1:36" s="11" customFormat="1" ht="13.5" customHeight="1">
      <c r="B53" s="245"/>
      <c r="C53" s="246"/>
      <c r="D53" s="246"/>
      <c r="E53" s="246"/>
      <c r="F53" s="246"/>
      <c r="G53" s="246"/>
      <c r="H53" s="246"/>
      <c r="I53" s="459"/>
      <c r="J53" s="509"/>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1"/>
      <c r="AH53" s="28"/>
      <c r="AI53" s="28"/>
      <c r="AJ53" s="28"/>
    </row>
    <row r="54" spans="1:36" s="11" customFormat="1" ht="13.5" customHeight="1">
      <c r="A54" s="20"/>
      <c r="B54" s="35" t="s">
        <v>62</v>
      </c>
      <c r="C54" s="485" t="s">
        <v>126</v>
      </c>
      <c r="D54" s="485"/>
      <c r="E54" s="485"/>
      <c r="F54" s="485"/>
      <c r="G54" s="485"/>
      <c r="H54" s="485"/>
      <c r="I54" s="485"/>
      <c r="J54" s="485"/>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28"/>
      <c r="AI54" s="28"/>
    </row>
    <row r="55" spans="1:36" s="11" customFormat="1" ht="13.5" customHeight="1">
      <c r="B55" s="12"/>
      <c r="C55" s="486"/>
      <c r="D55" s="486"/>
      <c r="E55" s="486"/>
      <c r="F55" s="486"/>
      <c r="G55" s="486"/>
      <c r="H55" s="486"/>
      <c r="I55" s="486"/>
      <c r="J55" s="486"/>
      <c r="K55" s="486"/>
      <c r="L55" s="486"/>
      <c r="M55" s="486"/>
      <c r="N55" s="486"/>
      <c r="O55" s="486"/>
      <c r="P55" s="486"/>
      <c r="Q55" s="486"/>
      <c r="R55" s="486"/>
      <c r="S55" s="486"/>
      <c r="T55" s="486"/>
      <c r="U55" s="486"/>
      <c r="V55" s="486"/>
      <c r="W55" s="486"/>
      <c r="X55" s="486"/>
      <c r="Y55" s="486"/>
      <c r="Z55" s="486"/>
      <c r="AA55" s="486"/>
      <c r="AB55" s="486"/>
      <c r="AC55" s="486"/>
      <c r="AD55" s="486"/>
      <c r="AE55" s="486"/>
      <c r="AF55" s="486"/>
      <c r="AG55" s="486"/>
      <c r="AH55" s="33"/>
      <c r="AI55" s="33"/>
    </row>
    <row r="56" spans="1:36" s="11" customFormat="1" ht="13.5" customHeight="1"/>
    <row r="57" spans="1:36" s="11" customFormat="1" ht="13.5" customHeight="1"/>
    <row r="58" spans="1:36" ht="13.5" customHeight="1"/>
    <row r="59" spans="1:36" ht="13.5" customHeight="1"/>
    <row r="60" spans="1:36" ht="13.5" customHeight="1"/>
    <row r="61" spans="1:36" ht="13.5" customHeight="1"/>
    <row r="62" spans="1:36" ht="13.5" customHeight="1"/>
    <row r="63" spans="1:36" ht="13.5" customHeight="1"/>
    <row r="64" spans="1:36" ht="13.5" customHeight="1"/>
    <row r="65" ht="13.5" customHeight="1"/>
    <row r="66" ht="13.5" customHeight="1"/>
    <row r="67" ht="13.5" customHeight="1"/>
    <row r="68" ht="13.5" customHeight="1"/>
    <row r="69" ht="13.5" customHeight="1"/>
  </sheetData>
  <sheetProtection algorithmName="SHA-512" hashValue="Whh7FypsBqBC2qxq9mS97Kh41G0t2doyUQ1w+EKKpN0lYMq67MGCVgIJ7EI6imKnM2adJopKJk7+bkP9TCXQTQ==" saltValue="UFVhqLtxiCb32s41nAfDOA==" spinCount="100000" sheet="1"/>
  <mergeCells count="43">
    <mergeCell ref="AJ11:AK12"/>
    <mergeCell ref="A15:AI15"/>
    <mergeCell ref="A16:AI16"/>
    <mergeCell ref="Z2:AB2"/>
    <mergeCell ref="AD2:AE2"/>
    <mergeCell ref="AG2:AH2"/>
    <mergeCell ref="Q7:T8"/>
    <mergeCell ref="U7:AG8"/>
    <mergeCell ref="Q9:T10"/>
    <mergeCell ref="U9:AG10"/>
    <mergeCell ref="B27:I29"/>
    <mergeCell ref="J27:AG29"/>
    <mergeCell ref="Q11:T12"/>
    <mergeCell ref="U11:AG12"/>
    <mergeCell ref="AH11:AI12"/>
    <mergeCell ref="B18:AG20"/>
    <mergeCell ref="B22:AG22"/>
    <mergeCell ref="B24:I26"/>
    <mergeCell ref="J24:U26"/>
    <mergeCell ref="V24:AG26"/>
    <mergeCell ref="B30:F35"/>
    <mergeCell ref="G30:I31"/>
    <mergeCell ref="J30:AG31"/>
    <mergeCell ref="G32:I33"/>
    <mergeCell ref="J32:AG33"/>
    <mergeCell ref="G34:I35"/>
    <mergeCell ref="J34:AG35"/>
    <mergeCell ref="C54:AG55"/>
    <mergeCell ref="B36:I39"/>
    <mergeCell ref="J36:AG39"/>
    <mergeCell ref="B40:I43"/>
    <mergeCell ref="J40:AG43"/>
    <mergeCell ref="B44:F51"/>
    <mergeCell ref="G44:I45"/>
    <mergeCell ref="J44:AG45"/>
    <mergeCell ref="G46:I47"/>
    <mergeCell ref="J46:AG47"/>
    <mergeCell ref="G48:I49"/>
    <mergeCell ref="J48:AG49"/>
    <mergeCell ref="G50:I51"/>
    <mergeCell ref="J50:AG51"/>
    <mergeCell ref="B52:I53"/>
    <mergeCell ref="J52:AG53"/>
  </mergeCells>
  <phoneticPr fontId="1"/>
  <conditionalFormatting sqref="J24:U26">
    <cfRule type="expression" dxfId="15" priority="13">
      <formula>$J$24&lt;&gt;""</formula>
    </cfRule>
  </conditionalFormatting>
  <conditionalFormatting sqref="J27:AG29">
    <cfRule type="expression" dxfId="14" priority="12">
      <formula>$J$27&lt;&gt;""</formula>
    </cfRule>
  </conditionalFormatting>
  <conditionalFormatting sqref="J30:AG31">
    <cfRule type="expression" dxfId="13" priority="11">
      <formula>$J$30&lt;&gt;""</formula>
    </cfRule>
  </conditionalFormatting>
  <conditionalFormatting sqref="J32:AG33">
    <cfRule type="expression" dxfId="12" priority="10">
      <formula>$J$32&lt;&gt;""</formula>
    </cfRule>
  </conditionalFormatting>
  <conditionalFormatting sqref="J34:AG35">
    <cfRule type="expression" dxfId="11" priority="9">
      <formula>$J$34&lt;&gt;""</formula>
    </cfRule>
  </conditionalFormatting>
  <conditionalFormatting sqref="J36:AG39">
    <cfRule type="expression" dxfId="10" priority="8">
      <formula>$J$36&lt;&gt;""</formula>
    </cfRule>
  </conditionalFormatting>
  <conditionalFormatting sqref="J40:AG43">
    <cfRule type="expression" dxfId="9" priority="7">
      <formula>$J$40&lt;&gt;""</formula>
    </cfRule>
  </conditionalFormatting>
  <conditionalFormatting sqref="J44:AG45">
    <cfRule type="expression" dxfId="8" priority="6">
      <formula>$J$44&lt;&gt;""</formula>
    </cfRule>
  </conditionalFormatting>
  <conditionalFormatting sqref="J46:AG47">
    <cfRule type="expression" dxfId="7" priority="5">
      <formula>$J$46&lt;&gt;""</formula>
    </cfRule>
  </conditionalFormatting>
  <conditionalFormatting sqref="J48:AG49">
    <cfRule type="expression" dxfId="6" priority="4">
      <formula>$J$48&lt;&gt;""</formula>
    </cfRule>
  </conditionalFormatting>
  <conditionalFormatting sqref="J50:AG51">
    <cfRule type="expression" dxfId="5" priority="3">
      <formula>$J$50&lt;&gt;""</formula>
    </cfRule>
  </conditionalFormatting>
  <conditionalFormatting sqref="J52:AG53">
    <cfRule type="expression" dxfId="4" priority="2">
      <formula>$J$52&lt;&gt;""</formula>
    </cfRule>
  </conditionalFormatting>
  <conditionalFormatting sqref="U7:AG8">
    <cfRule type="expression" dxfId="3" priority="16">
      <formula>$U$7&lt;&gt;""</formula>
    </cfRule>
  </conditionalFormatting>
  <conditionalFormatting sqref="U9:AG10">
    <cfRule type="expression" dxfId="2" priority="15">
      <formula>$U$9&lt;&gt;""</formula>
    </cfRule>
  </conditionalFormatting>
  <conditionalFormatting sqref="U11:AG12">
    <cfRule type="expression" dxfId="1" priority="14">
      <formula>$U$11&lt;&gt;""</formula>
    </cfRule>
  </conditionalFormatting>
  <conditionalFormatting sqref="Z2:AB2 AD2:AE2 AG2:AH2 U7:AG12 J24:U26 J27:AG53">
    <cfRule type="cellIs" dxfId="0"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BreakPreview" zoomScaleNormal="100" zoomScaleSheetLayoutView="100" workbookViewId="0">
      <selection activeCell="C23" sqref="C23"/>
    </sheetView>
  </sheetViews>
  <sheetFormatPr defaultRowHeight="18"/>
  <cols>
    <col min="1" max="2" width="2.1640625" customWidth="1"/>
    <col min="3" max="3" width="18.1640625" customWidth="1"/>
    <col min="4" max="4" width="35.6640625" customWidth="1"/>
    <col min="6" max="6" width="12.6640625" customWidth="1"/>
    <col min="7" max="7" width="2.1640625" customWidth="1"/>
    <col min="8" max="8" width="2.08203125" hidden="1" customWidth="1"/>
  </cols>
  <sheetData>
    <row r="1" spans="1:7">
      <c r="A1" s="106" t="s">
        <v>39</v>
      </c>
      <c r="B1" s="106"/>
      <c r="C1" s="106"/>
      <c r="D1" s="106"/>
      <c r="E1" s="106"/>
      <c r="F1" s="106"/>
      <c r="G1" s="106"/>
    </row>
    <row r="2" spans="1:7">
      <c r="A2" s="106" t="s">
        <v>237</v>
      </c>
      <c r="B2" s="106"/>
      <c r="C2" s="106"/>
      <c r="D2" s="106"/>
      <c r="E2" s="106"/>
      <c r="F2" s="106"/>
      <c r="G2" s="106"/>
    </row>
    <row r="3" spans="1:7" ht="9.75" customHeight="1">
      <c r="A3" s="105"/>
      <c r="B3" s="105"/>
      <c r="C3" s="105"/>
      <c r="D3" s="105"/>
      <c r="E3" s="105"/>
      <c r="F3" s="105"/>
      <c r="G3" s="105"/>
    </row>
    <row r="4" spans="1:7">
      <c r="A4" s="105"/>
      <c r="B4" s="105" t="s">
        <v>35</v>
      </c>
      <c r="C4" s="105"/>
      <c r="D4" s="105"/>
      <c r="E4" s="105"/>
      <c r="F4" s="105"/>
      <c r="G4" s="105"/>
    </row>
    <row r="5" spans="1:7">
      <c r="A5" s="105"/>
      <c r="B5" s="105" t="s">
        <v>36</v>
      </c>
      <c r="C5" s="105"/>
      <c r="D5" s="105"/>
      <c r="E5" s="105"/>
      <c r="F5" s="105"/>
      <c r="G5" s="105"/>
    </row>
    <row r="6" spans="1:7" ht="9.75" customHeight="1">
      <c r="A6" s="105"/>
      <c r="B6" s="105"/>
      <c r="C6" s="105"/>
      <c r="D6" s="105"/>
      <c r="E6" s="105"/>
      <c r="F6" s="105"/>
      <c r="G6" s="105"/>
    </row>
    <row r="7" spans="1:7">
      <c r="A7" s="106"/>
      <c r="B7" s="106" t="s">
        <v>40</v>
      </c>
      <c r="C7" s="106"/>
      <c r="D7" s="106"/>
      <c r="E7" s="106"/>
      <c r="F7" s="106"/>
      <c r="G7" s="106"/>
    </row>
    <row r="8" spans="1:7">
      <c r="A8" s="105"/>
      <c r="B8" s="105"/>
      <c r="C8" s="215" t="s">
        <v>302</v>
      </c>
      <c r="D8" s="216"/>
      <c r="E8" s="216"/>
      <c r="F8" s="216"/>
      <c r="G8" s="104"/>
    </row>
    <row r="9" spans="1:7">
      <c r="A9" s="105"/>
      <c r="B9" s="105"/>
      <c r="C9" s="215"/>
      <c r="D9" s="216"/>
      <c r="E9" s="216"/>
      <c r="F9" s="216"/>
      <c r="G9" s="104"/>
    </row>
    <row r="10" spans="1:7">
      <c r="A10" s="105"/>
      <c r="B10" s="105"/>
      <c r="C10" s="215"/>
      <c r="D10" s="216"/>
      <c r="E10" s="216"/>
      <c r="F10" s="216"/>
      <c r="G10" s="104"/>
    </row>
    <row r="11" spans="1:7">
      <c r="A11" s="105"/>
      <c r="B11" s="105"/>
      <c r="C11" s="215"/>
      <c r="D11" s="216"/>
      <c r="E11" s="216"/>
      <c r="F11" s="216"/>
      <c r="G11" s="104"/>
    </row>
    <row r="12" spans="1:7">
      <c r="A12" s="105"/>
      <c r="B12" s="105"/>
      <c r="C12" s="215"/>
      <c r="D12" s="216"/>
      <c r="E12" s="216"/>
      <c r="F12" s="216"/>
      <c r="G12" s="104"/>
    </row>
    <row r="13" spans="1:7">
      <c r="A13" s="105"/>
      <c r="B13" s="105"/>
      <c r="C13" s="215"/>
      <c r="D13" s="216"/>
      <c r="E13" s="216"/>
      <c r="F13" s="216"/>
      <c r="G13" s="104"/>
    </row>
    <row r="14" spans="1:7">
      <c r="A14" s="105"/>
      <c r="B14" s="105"/>
      <c r="C14" s="215"/>
      <c r="D14" s="216"/>
      <c r="E14" s="216"/>
      <c r="F14" s="216"/>
      <c r="G14" s="104"/>
    </row>
    <row r="15" spans="1:7" ht="13.5" customHeight="1">
      <c r="A15" s="105"/>
      <c r="B15" s="105"/>
      <c r="C15" s="215"/>
      <c r="D15" s="216"/>
      <c r="E15" s="216"/>
      <c r="F15" s="216"/>
      <c r="G15" s="104"/>
    </row>
    <row r="16" spans="1:7" ht="4.25" customHeight="1">
      <c r="A16" s="105"/>
      <c r="B16" s="105"/>
      <c r="C16" s="216"/>
      <c r="D16" s="216"/>
      <c r="E16" s="216"/>
      <c r="F16" s="216"/>
      <c r="G16" s="104"/>
    </row>
    <row r="17" spans="1:10" ht="3" customHeight="1">
      <c r="A17" s="105"/>
      <c r="B17" s="105"/>
      <c r="C17" s="107"/>
      <c r="D17" s="105"/>
      <c r="E17" s="105"/>
      <c r="F17" s="105"/>
      <c r="G17" s="105"/>
    </row>
    <row r="18" spans="1:10">
      <c r="A18" s="105"/>
      <c r="B18" s="105"/>
      <c r="C18" s="217" t="s">
        <v>41</v>
      </c>
      <c r="D18" s="216"/>
      <c r="E18" s="216"/>
      <c r="F18" s="216"/>
      <c r="G18" s="104"/>
    </row>
    <row r="19" spans="1:10">
      <c r="A19" s="105"/>
      <c r="B19" s="105"/>
      <c r="C19" s="217"/>
      <c r="D19" s="216"/>
      <c r="E19" s="216"/>
      <c r="F19" s="216"/>
      <c r="G19" s="104"/>
    </row>
    <row r="20" spans="1:10">
      <c r="A20" s="105"/>
      <c r="B20" s="105"/>
      <c r="C20" s="217"/>
      <c r="D20" s="216"/>
      <c r="E20" s="216"/>
      <c r="F20" s="216"/>
      <c r="G20" s="104"/>
    </row>
    <row r="21" spans="1:10">
      <c r="A21" s="105"/>
      <c r="B21" s="105"/>
      <c r="C21" s="217"/>
      <c r="D21" s="216"/>
      <c r="E21" s="216"/>
      <c r="F21" s="216"/>
      <c r="G21" s="104"/>
      <c r="H21" s="108"/>
    </row>
    <row r="22" spans="1:10" ht="6.75" customHeight="1">
      <c r="A22" s="105"/>
      <c r="B22" s="105"/>
      <c r="C22" s="107"/>
      <c r="D22" s="105"/>
      <c r="E22" s="105"/>
      <c r="F22" s="105"/>
      <c r="G22" s="105"/>
      <c r="H22" s="108"/>
    </row>
    <row r="23" spans="1:10">
      <c r="A23" s="105"/>
      <c r="B23" s="105"/>
      <c r="C23" s="105" t="s">
        <v>42</v>
      </c>
      <c r="D23" s="105"/>
      <c r="E23" s="105"/>
      <c r="F23" s="105"/>
      <c r="G23" s="105"/>
      <c r="H23" s="109" t="b">
        <v>0</v>
      </c>
      <c r="J23" s="105"/>
    </row>
    <row r="24" spans="1:10" ht="4.5" customHeight="1">
      <c r="A24" s="105"/>
      <c r="B24" s="105"/>
      <c r="C24" s="105"/>
      <c r="D24" s="105"/>
      <c r="E24" s="105"/>
      <c r="F24" s="105"/>
      <c r="G24" s="105"/>
      <c r="H24" s="108"/>
    </row>
    <row r="25" spans="1:10">
      <c r="A25" s="105"/>
      <c r="B25" s="105" t="s">
        <v>43</v>
      </c>
      <c r="C25" s="105"/>
      <c r="D25" s="105"/>
      <c r="E25" s="105"/>
      <c r="F25" s="105"/>
      <c r="G25" s="105"/>
      <c r="H25" s="108"/>
    </row>
    <row r="26" spans="1:10" ht="27" customHeight="1">
      <c r="A26" s="105"/>
      <c r="B26" s="105"/>
      <c r="C26" s="215" t="s">
        <v>262</v>
      </c>
      <c r="D26" s="216"/>
      <c r="E26" s="216"/>
      <c r="F26" s="216"/>
      <c r="G26" s="104"/>
      <c r="H26" s="109" t="b">
        <v>0</v>
      </c>
    </row>
    <row r="27" spans="1:10" ht="27" customHeight="1">
      <c r="A27" s="105"/>
      <c r="B27" s="105"/>
      <c r="C27" s="215" t="s">
        <v>263</v>
      </c>
      <c r="D27" s="216"/>
      <c r="E27" s="216"/>
      <c r="F27" s="216"/>
      <c r="G27" s="104"/>
      <c r="H27" s="109" t="b">
        <v>0</v>
      </c>
    </row>
    <row r="28" spans="1:10" ht="27" customHeight="1">
      <c r="A28" s="105"/>
      <c r="B28" s="105"/>
      <c r="C28" s="215" t="s">
        <v>345</v>
      </c>
      <c r="D28" s="216"/>
      <c r="E28" s="216"/>
      <c r="F28" s="216"/>
      <c r="G28" s="104"/>
      <c r="H28" s="109" t="b">
        <v>0</v>
      </c>
    </row>
    <row r="29" spans="1:10" ht="27" customHeight="1">
      <c r="A29" s="105"/>
      <c r="B29" s="105"/>
      <c r="C29" s="215" t="s">
        <v>264</v>
      </c>
      <c r="D29" s="216"/>
      <c r="E29" s="216"/>
      <c r="F29" s="216"/>
      <c r="G29" s="104"/>
      <c r="H29" s="109" t="b">
        <v>0</v>
      </c>
    </row>
    <row r="30" spans="1:10" ht="27" customHeight="1">
      <c r="A30" s="105"/>
      <c r="B30" s="105"/>
      <c r="C30" s="215" t="s">
        <v>359</v>
      </c>
      <c r="D30" s="216"/>
      <c r="E30" s="216"/>
      <c r="F30" s="216"/>
      <c r="G30" s="104"/>
      <c r="H30" s="109" t="b">
        <v>0</v>
      </c>
    </row>
    <row r="31" spans="1:10" ht="27" customHeight="1">
      <c r="A31" s="105"/>
      <c r="B31" s="105"/>
      <c r="C31" s="215" t="s">
        <v>265</v>
      </c>
      <c r="D31" s="216"/>
      <c r="E31" s="216"/>
      <c r="F31" s="216"/>
      <c r="G31" s="104"/>
      <c r="H31" s="109" t="b">
        <v>0</v>
      </c>
    </row>
    <row r="32" spans="1:10" ht="39" customHeight="1">
      <c r="A32" s="105"/>
      <c r="B32" s="105"/>
      <c r="C32" s="215" t="s">
        <v>346</v>
      </c>
      <c r="D32" s="216"/>
      <c r="E32" s="216"/>
      <c r="F32" s="216"/>
      <c r="G32" s="110"/>
      <c r="H32" s="109" t="b">
        <v>0</v>
      </c>
      <c r="I32" s="108"/>
    </row>
    <row r="33" spans="1:9" ht="39" customHeight="1">
      <c r="A33" s="105"/>
      <c r="B33" s="105"/>
      <c r="C33" s="215" t="s">
        <v>347</v>
      </c>
      <c r="D33" s="216"/>
      <c r="E33" s="216"/>
      <c r="F33" s="216"/>
      <c r="G33" s="110"/>
      <c r="H33" s="109" t="b">
        <v>0</v>
      </c>
      <c r="I33" s="108"/>
    </row>
    <row r="34" spans="1:9" ht="27" customHeight="1">
      <c r="A34" s="105"/>
      <c r="B34" s="105"/>
      <c r="C34" s="215" t="s">
        <v>354</v>
      </c>
      <c r="D34" s="216"/>
      <c r="E34" s="216"/>
      <c r="F34" s="216"/>
      <c r="G34" s="104"/>
      <c r="H34" s="109" t="b">
        <v>0</v>
      </c>
    </row>
    <row r="35" spans="1:9" ht="39" customHeight="1">
      <c r="A35" s="105"/>
      <c r="B35" s="105"/>
      <c r="C35" s="215" t="s">
        <v>342</v>
      </c>
      <c r="D35" s="216"/>
      <c r="E35" s="216"/>
      <c r="F35" s="216"/>
      <c r="G35" s="110"/>
      <c r="H35" s="109" t="b">
        <v>0</v>
      </c>
      <c r="I35" s="108"/>
    </row>
    <row r="36" spans="1:9" ht="27" customHeight="1">
      <c r="A36" s="105"/>
      <c r="B36" s="105"/>
      <c r="C36" s="215" t="s">
        <v>343</v>
      </c>
      <c r="D36" s="216"/>
      <c r="E36" s="216"/>
      <c r="F36" s="216"/>
      <c r="G36" s="104"/>
      <c r="H36" s="109" t="b">
        <v>0</v>
      </c>
    </row>
    <row r="37" spans="1:9" ht="27" customHeight="1">
      <c r="A37" s="105"/>
      <c r="B37" s="105"/>
      <c r="C37" s="215" t="s">
        <v>54</v>
      </c>
      <c r="D37" s="216"/>
      <c r="E37" s="216"/>
      <c r="F37" s="216"/>
      <c r="G37" s="104"/>
      <c r="H37" s="109" t="b">
        <v>0</v>
      </c>
    </row>
    <row r="38" spans="1:9" ht="36" customHeight="1">
      <c r="A38" s="105"/>
      <c r="B38" s="105"/>
      <c r="C38" s="215" t="s">
        <v>353</v>
      </c>
      <c r="D38" s="216"/>
      <c r="E38" s="216"/>
      <c r="F38" s="216"/>
      <c r="G38" s="104"/>
      <c r="H38" s="109" t="b">
        <v>0</v>
      </c>
    </row>
    <row r="39" spans="1:9" ht="3.75" customHeight="1">
      <c r="A39" s="105"/>
      <c r="B39" s="105"/>
      <c r="C39" s="105"/>
      <c r="D39" s="105"/>
      <c r="E39" s="105"/>
      <c r="F39" s="105"/>
      <c r="G39" s="105"/>
      <c r="H39" s="108"/>
    </row>
    <row r="40" spans="1:9">
      <c r="A40" s="105"/>
      <c r="B40" s="105" t="s">
        <v>44</v>
      </c>
      <c r="C40" s="105"/>
      <c r="D40" s="105"/>
      <c r="E40" s="105"/>
      <c r="F40" s="105"/>
      <c r="G40" s="105"/>
      <c r="H40" s="108">
        <f>COUNTIF(H23:H38,TRUE)</f>
        <v>0</v>
      </c>
    </row>
    <row r="41" spans="1:9" ht="9" customHeight="1">
      <c r="A41" s="105"/>
      <c r="B41" s="105"/>
      <c r="C41" s="105"/>
      <c r="D41" s="105"/>
      <c r="E41" s="105"/>
      <c r="F41" s="105"/>
      <c r="G41" s="105"/>
      <c r="H41" s="108"/>
    </row>
    <row r="42" spans="1:9">
      <c r="A42" s="105"/>
      <c r="B42" s="111" t="s">
        <v>45</v>
      </c>
      <c r="C42" s="111"/>
      <c r="D42" s="115"/>
      <c r="E42" s="112"/>
      <c r="F42" s="105"/>
      <c r="G42" s="105"/>
      <c r="H42" s="113" t="str">
        <f>IF(H40=9,"同意","NG")</f>
        <v>NG</v>
      </c>
    </row>
    <row r="43" spans="1:9">
      <c r="A43" s="105"/>
      <c r="B43" s="111" t="s">
        <v>46</v>
      </c>
      <c r="C43" s="111"/>
      <c r="D43" s="116"/>
      <c r="E43" s="112"/>
      <c r="F43" s="105"/>
      <c r="G43" s="105"/>
    </row>
    <row r="44" spans="1:9">
      <c r="A44" s="105"/>
      <c r="B44" s="111" t="s">
        <v>47</v>
      </c>
      <c r="C44" s="111"/>
      <c r="D44" s="116"/>
      <c r="E44" s="112"/>
      <c r="F44" s="105"/>
      <c r="G44" s="105"/>
    </row>
    <row r="45" spans="1:9">
      <c r="A45" s="105"/>
      <c r="B45" s="111" t="s">
        <v>309</v>
      </c>
      <c r="C45" s="111"/>
      <c r="D45" s="116"/>
      <c r="E45" s="112"/>
      <c r="F45" s="105"/>
      <c r="G45" s="105"/>
      <c r="I45" t="s">
        <v>361</v>
      </c>
    </row>
    <row r="46" spans="1:9">
      <c r="A46" s="105"/>
      <c r="B46" s="114" t="s">
        <v>0</v>
      </c>
      <c r="C46" s="114" t="s">
        <v>48</v>
      </c>
      <c r="D46" s="105"/>
      <c r="E46" s="105"/>
      <c r="F46" s="105"/>
      <c r="G46" s="105"/>
      <c r="I46" t="s">
        <v>362</v>
      </c>
    </row>
  </sheetData>
  <sheetProtection algorithmName="SHA-512" hashValue="YjMdYQrok4ct5TJ1KlqD+kq0gMYFGWSrI5qmFM6ELmEF9r6q82dMP4nZINfbiyNuaL9v2a4exH9+tix9bx5hvw==" saltValue="r4tfTu7autau8tCifCQq+A==" spinCount="100000" sheet="1" formatCells="0"/>
  <mergeCells count="15">
    <mergeCell ref="C38:F38"/>
    <mergeCell ref="C30:F30"/>
    <mergeCell ref="C31:F31"/>
    <mergeCell ref="C8:F16"/>
    <mergeCell ref="C18:F21"/>
    <mergeCell ref="C26:F26"/>
    <mergeCell ref="C27:F27"/>
    <mergeCell ref="C28:F28"/>
    <mergeCell ref="C29:F29"/>
    <mergeCell ref="C35:F35"/>
    <mergeCell ref="C36:F36"/>
    <mergeCell ref="C32:F32"/>
    <mergeCell ref="C33:F33"/>
    <mergeCell ref="C37:F37"/>
    <mergeCell ref="C34:F34"/>
  </mergeCells>
  <phoneticPr fontId="1"/>
  <conditionalFormatting sqref="C23:F23 C26:F38">
    <cfRule type="expression" dxfId="438" priority="3">
      <formula>$H$42&lt;&gt;"NG"</formula>
    </cfRule>
  </conditionalFormatting>
  <conditionalFormatting sqref="D42">
    <cfRule type="expression" dxfId="437" priority="7">
      <formula>$D$42&lt;&gt;""</formula>
    </cfRule>
  </conditionalFormatting>
  <conditionalFormatting sqref="D42:D45">
    <cfRule type="cellIs" dxfId="436" priority="1" operator="equal">
      <formula>""</formula>
    </cfRule>
  </conditionalFormatting>
  <conditionalFormatting sqref="D43">
    <cfRule type="expression" dxfId="435" priority="6">
      <formula>$D$43&lt;&gt;""</formula>
    </cfRule>
  </conditionalFormatting>
  <conditionalFormatting sqref="D44">
    <cfRule type="expression" dxfId="434" priority="5">
      <formula>$D$44&lt;&gt;""</formula>
    </cfRule>
  </conditionalFormatting>
  <conditionalFormatting sqref="D45">
    <cfRule type="expression" dxfId="433" priority="4">
      <formula>$D$45&lt;&gt;""</formula>
    </cfRule>
  </conditionalFormatting>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xdr:col>
                    <xdr:colOff>6350</xdr:colOff>
                    <xdr:row>22</xdr:row>
                    <xdr:rowOff>0</xdr:rowOff>
                  </from>
                  <to>
                    <xdr:col>2</xdr:col>
                    <xdr:colOff>120650</xdr:colOff>
                    <xdr:row>23</xdr:row>
                    <xdr:rowOff>31750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6350</xdr:colOff>
                    <xdr:row>24</xdr:row>
                    <xdr:rowOff>215900</xdr:rowOff>
                  </from>
                  <to>
                    <xdr:col>2</xdr:col>
                    <xdr:colOff>120650</xdr:colOff>
                    <xdr:row>25</xdr:row>
                    <xdr:rowOff>254000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6350</xdr:colOff>
                    <xdr:row>26</xdr:row>
                    <xdr:rowOff>38100</xdr:rowOff>
                  </from>
                  <to>
                    <xdr:col>2</xdr:col>
                    <xdr:colOff>120650</xdr:colOff>
                    <xdr:row>26</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6350</xdr:colOff>
                    <xdr:row>26</xdr:row>
                    <xdr:rowOff>330200</xdr:rowOff>
                  </from>
                  <to>
                    <xdr:col>2</xdr:col>
                    <xdr:colOff>120650</xdr:colOff>
                    <xdr:row>27</xdr:row>
                    <xdr:rowOff>254000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6350</xdr:colOff>
                    <xdr:row>27</xdr:row>
                    <xdr:rowOff>330200</xdr:rowOff>
                  </from>
                  <to>
                    <xdr:col>2</xdr:col>
                    <xdr:colOff>120650</xdr:colOff>
                    <xdr:row>28</xdr:row>
                    <xdr:rowOff>254000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6350</xdr:colOff>
                    <xdr:row>28</xdr:row>
                    <xdr:rowOff>330200</xdr:rowOff>
                  </from>
                  <to>
                    <xdr:col>2</xdr:col>
                    <xdr:colOff>120650</xdr:colOff>
                    <xdr:row>29</xdr:row>
                    <xdr:rowOff>254000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6350</xdr:colOff>
                    <xdr:row>29</xdr:row>
                    <xdr:rowOff>330200</xdr:rowOff>
                  </from>
                  <to>
                    <xdr:col>2</xdr:col>
                    <xdr:colOff>120650</xdr:colOff>
                    <xdr:row>30</xdr:row>
                    <xdr:rowOff>254000</xdr:rowOff>
                  </to>
                </anchor>
              </controlPr>
            </control>
          </mc:Choice>
        </mc:AlternateContent>
        <mc:AlternateContent xmlns:mc="http://schemas.openxmlformats.org/markup-compatibility/2006">
          <mc:Choice Requires="x14">
            <control shapeId="7177" r:id="rId11" name="Check Box 9">
              <controlPr locked="0" defaultSize="0" autoFill="0" autoLine="0" autoPict="0">
                <anchor moveWithCells="1">
                  <from>
                    <xdr:col>1</xdr:col>
                    <xdr:colOff>6350</xdr:colOff>
                    <xdr:row>30</xdr:row>
                    <xdr:rowOff>330200</xdr:rowOff>
                  </from>
                  <to>
                    <xdr:col>2</xdr:col>
                    <xdr:colOff>127000</xdr:colOff>
                    <xdr:row>31</xdr:row>
                    <xdr:rowOff>254000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1</xdr:col>
                    <xdr:colOff>6350</xdr:colOff>
                    <xdr:row>36</xdr:row>
                    <xdr:rowOff>38100</xdr:rowOff>
                  </from>
                  <to>
                    <xdr:col>2</xdr:col>
                    <xdr:colOff>127000</xdr:colOff>
                    <xdr:row>36</xdr:row>
                    <xdr:rowOff>304800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1</xdr:col>
                    <xdr:colOff>6350</xdr:colOff>
                    <xdr:row>31</xdr:row>
                    <xdr:rowOff>469900</xdr:rowOff>
                  </from>
                  <to>
                    <xdr:col>2</xdr:col>
                    <xdr:colOff>241300</xdr:colOff>
                    <xdr:row>32</xdr:row>
                    <xdr:rowOff>222250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1</xdr:col>
                    <xdr:colOff>6350</xdr:colOff>
                    <xdr:row>36</xdr:row>
                    <xdr:rowOff>311150</xdr:rowOff>
                  </from>
                  <to>
                    <xdr:col>2</xdr:col>
                    <xdr:colOff>241300</xdr:colOff>
                    <xdr:row>37</xdr:row>
                    <xdr:rowOff>215900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1</xdr:col>
                    <xdr:colOff>6350</xdr:colOff>
                    <xdr:row>32</xdr:row>
                    <xdr:rowOff>482600</xdr:rowOff>
                  </from>
                  <to>
                    <xdr:col>2</xdr:col>
                    <xdr:colOff>254000</xdr:colOff>
                    <xdr:row>33</xdr:row>
                    <xdr:rowOff>228600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1</xdr:col>
                    <xdr:colOff>6350</xdr:colOff>
                    <xdr:row>34</xdr:row>
                    <xdr:rowOff>469900</xdr:rowOff>
                  </from>
                  <to>
                    <xdr:col>2</xdr:col>
                    <xdr:colOff>241300</xdr:colOff>
                    <xdr:row>35</xdr:row>
                    <xdr:rowOff>222250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xdr:col>
                    <xdr:colOff>6350</xdr:colOff>
                    <xdr:row>34</xdr:row>
                    <xdr:rowOff>0</xdr:rowOff>
                  </from>
                  <to>
                    <xdr:col>2</xdr:col>
                    <xdr:colOff>241300</xdr:colOff>
                    <xdr:row>34</xdr:row>
                    <xdr:rowOff>234950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221"/>
  <sheetViews>
    <sheetView showGridLines="0" view="pageBreakPreview" zoomScaleNormal="100" zoomScaleSheetLayoutView="100" workbookViewId="0">
      <selection activeCell="T2" sqref="T2"/>
    </sheetView>
  </sheetViews>
  <sheetFormatPr defaultColWidth="9" defaultRowHeight="18"/>
  <cols>
    <col min="1" max="2" width="2.6640625" style="1" customWidth="1"/>
    <col min="3" max="3" width="3.5" style="6" customWidth="1"/>
    <col min="4" max="4" width="25.5" style="1" customWidth="1"/>
    <col min="5" max="5" width="4.1640625" style="1" customWidth="1"/>
    <col min="6" max="6" width="3.5" style="6" customWidth="1"/>
    <col min="7" max="7" width="25.5" style="1" customWidth="1"/>
    <col min="8" max="9" width="3.58203125" style="1" customWidth="1"/>
    <col min="10" max="11" width="2.6640625" style="1" customWidth="1"/>
    <col min="12" max="12" width="3.5" style="6" customWidth="1"/>
    <col min="13" max="13" width="25.5" style="1" customWidth="1"/>
    <col min="14" max="14" width="4.1640625" style="1" customWidth="1"/>
    <col min="15" max="15" width="3.5" style="6" customWidth="1"/>
    <col min="16" max="16" width="25.5" style="1" customWidth="1"/>
    <col min="17" max="18" width="3.58203125" style="1" customWidth="1"/>
    <col min="19" max="19" width="3" style="1" customWidth="1"/>
    <col min="20" max="16384" width="9" style="1"/>
  </cols>
  <sheetData>
    <row r="1" spans="1:17">
      <c r="A1" s="3" t="s">
        <v>55</v>
      </c>
      <c r="B1" s="3"/>
      <c r="D1" s="3"/>
      <c r="E1" s="3"/>
      <c r="G1" s="3"/>
      <c r="H1" s="3"/>
      <c r="I1" s="3"/>
      <c r="J1" s="3" t="s">
        <v>55</v>
      </c>
      <c r="K1" s="3"/>
    </row>
    <row r="2" spans="1:17">
      <c r="A2" s="3"/>
      <c r="B2" s="3" t="s">
        <v>266</v>
      </c>
      <c r="D2" s="3"/>
      <c r="E2" s="3"/>
      <c r="G2" s="3"/>
      <c r="H2" s="3"/>
      <c r="I2" s="3"/>
      <c r="J2" s="3"/>
      <c r="K2" s="3" t="s">
        <v>266</v>
      </c>
    </row>
    <row r="3" spans="1:17">
      <c r="A3" s="3"/>
      <c r="B3" s="3" t="s">
        <v>267</v>
      </c>
      <c r="D3" s="3"/>
      <c r="E3" s="3"/>
      <c r="G3" s="3"/>
      <c r="H3" s="3"/>
      <c r="I3" s="3"/>
      <c r="J3" s="3"/>
      <c r="K3" s="3" t="s">
        <v>267</v>
      </c>
    </row>
    <row r="4" spans="1:17" ht="18" customHeight="1">
      <c r="A4" s="3"/>
      <c r="B4" s="3"/>
      <c r="C4" s="3"/>
      <c r="D4" s="218" t="s">
        <v>331</v>
      </c>
      <c r="E4" s="216"/>
      <c r="F4" s="216"/>
      <c r="G4" s="216"/>
      <c r="H4" s="216"/>
      <c r="I4" s="3"/>
      <c r="J4" s="3"/>
      <c r="K4" s="3"/>
      <c r="M4" s="218" t="s">
        <v>331</v>
      </c>
      <c r="N4" s="216"/>
      <c r="O4" s="216"/>
      <c r="P4" s="216"/>
      <c r="Q4" s="216"/>
    </row>
    <row r="5" spans="1:17">
      <c r="A5" s="3"/>
      <c r="B5" s="3"/>
      <c r="C5" s="3"/>
      <c r="D5" s="216"/>
      <c r="E5" s="216"/>
      <c r="F5" s="216"/>
      <c r="G5" s="216"/>
      <c r="H5" s="216"/>
      <c r="I5" s="3"/>
      <c r="J5" s="3"/>
      <c r="K5" s="3"/>
      <c r="M5" s="216"/>
      <c r="N5" s="216"/>
      <c r="O5" s="216"/>
      <c r="P5" s="216"/>
      <c r="Q5" s="216"/>
    </row>
    <row r="6" spans="1:17">
      <c r="A6" s="3"/>
      <c r="B6" s="3"/>
      <c r="C6" s="3"/>
      <c r="D6" s="104"/>
      <c r="E6" s="104"/>
      <c r="F6" s="104"/>
      <c r="G6" s="104"/>
      <c r="H6" s="104"/>
      <c r="I6" s="3"/>
      <c r="J6" s="3"/>
      <c r="K6" s="3"/>
      <c r="M6" s="104"/>
      <c r="N6" s="104"/>
      <c r="O6" s="104"/>
      <c r="P6" s="104"/>
      <c r="Q6" s="104"/>
    </row>
    <row r="7" spans="1:17">
      <c r="A7" s="3"/>
      <c r="B7" s="3"/>
      <c r="C7" s="3" t="s">
        <v>23</v>
      </c>
      <c r="D7" s="3"/>
      <c r="E7" s="3"/>
      <c r="F7" s="3" t="s">
        <v>30</v>
      </c>
      <c r="G7" s="3"/>
      <c r="H7" s="3"/>
      <c r="I7" s="3"/>
      <c r="J7" s="3"/>
      <c r="K7" s="3"/>
      <c r="L7" s="3" t="s">
        <v>23</v>
      </c>
      <c r="M7" s="3"/>
      <c r="N7" s="3"/>
      <c r="O7" s="3" t="s">
        <v>30</v>
      </c>
      <c r="P7" s="3"/>
    </row>
    <row r="8" spans="1:17" ht="18.5" thickBot="1">
      <c r="A8" s="3"/>
      <c r="B8" s="3"/>
      <c r="C8" s="6" t="s">
        <v>173</v>
      </c>
      <c r="D8" s="3"/>
      <c r="E8" s="3"/>
      <c r="F8" s="6" t="s">
        <v>173</v>
      </c>
      <c r="G8" s="3"/>
      <c r="H8" s="3"/>
      <c r="I8" s="3"/>
      <c r="J8" s="3"/>
      <c r="K8" s="3"/>
      <c r="L8" s="6" t="s">
        <v>173</v>
      </c>
      <c r="M8" s="3"/>
      <c r="N8" s="3"/>
      <c r="O8" s="6" t="s">
        <v>173</v>
      </c>
      <c r="P8" s="3"/>
    </row>
    <row r="9" spans="1:17" ht="18.5" thickBot="1">
      <c r="A9" s="3"/>
      <c r="B9" s="3"/>
      <c r="C9" s="6" t="s">
        <v>174</v>
      </c>
      <c r="D9" s="184"/>
      <c r="E9" s="185"/>
      <c r="F9" s="182" t="s">
        <v>174</v>
      </c>
      <c r="G9" s="184"/>
      <c r="H9" s="3"/>
      <c r="I9" s="3"/>
      <c r="J9" s="3"/>
      <c r="K9" s="3"/>
      <c r="L9" s="6" t="s">
        <v>174</v>
      </c>
      <c r="M9" s="96" t="s">
        <v>199</v>
      </c>
      <c r="N9" s="3"/>
      <c r="O9" s="6" t="s">
        <v>174</v>
      </c>
      <c r="P9" s="96" t="s">
        <v>199</v>
      </c>
    </row>
    <row r="10" spans="1:17" ht="18.5" thickBot="1">
      <c r="A10" s="3"/>
      <c r="B10" s="3"/>
      <c r="C10" s="6" t="s">
        <v>156</v>
      </c>
      <c r="D10" s="185"/>
      <c r="E10" s="185"/>
      <c r="F10" s="182" t="s">
        <v>156</v>
      </c>
      <c r="G10" s="185"/>
      <c r="H10" s="3"/>
      <c r="I10" s="3"/>
      <c r="J10" s="3"/>
      <c r="K10" s="3"/>
      <c r="L10" s="6" t="s">
        <v>156</v>
      </c>
      <c r="O10" s="6" t="s">
        <v>156</v>
      </c>
      <c r="P10" s="5"/>
    </row>
    <row r="11" spans="1:17" ht="18.5" thickBot="1">
      <c r="A11" s="3"/>
      <c r="B11" s="3"/>
      <c r="D11" s="184"/>
      <c r="E11" s="185"/>
      <c r="F11" s="182"/>
      <c r="G11" s="184"/>
      <c r="H11" s="3"/>
      <c r="I11" s="3"/>
      <c r="J11" s="3"/>
      <c r="K11" s="3"/>
      <c r="L11" s="6" t="s">
        <v>34</v>
      </c>
      <c r="M11" s="4" t="s">
        <v>157</v>
      </c>
      <c r="O11" s="6" t="s">
        <v>34</v>
      </c>
      <c r="P11" s="4" t="s">
        <v>204</v>
      </c>
    </row>
    <row r="12" spans="1:17" ht="18.5" thickBot="1">
      <c r="A12" s="3"/>
      <c r="B12" s="3"/>
      <c r="C12" s="6" t="s">
        <v>24</v>
      </c>
      <c r="D12" s="185"/>
      <c r="E12" s="185"/>
      <c r="F12" s="182" t="s">
        <v>24</v>
      </c>
      <c r="G12" s="185"/>
      <c r="H12" s="3"/>
      <c r="I12" s="3"/>
      <c r="J12" s="3"/>
      <c r="K12" s="3"/>
      <c r="L12" s="6" t="s">
        <v>24</v>
      </c>
      <c r="O12" s="6" t="s">
        <v>24</v>
      </c>
      <c r="P12" s="5"/>
    </row>
    <row r="13" spans="1:17" ht="18.5" thickBot="1">
      <c r="A13" s="3"/>
      <c r="B13" s="3"/>
      <c r="C13" s="6" t="s">
        <v>289</v>
      </c>
      <c r="D13" s="184"/>
      <c r="E13" s="185"/>
      <c r="F13" s="182" t="s">
        <v>289</v>
      </c>
      <c r="G13" s="184"/>
      <c r="H13" s="3"/>
      <c r="I13" s="3"/>
      <c r="J13" s="3"/>
      <c r="K13" s="3"/>
      <c r="L13" s="6" t="s">
        <v>289</v>
      </c>
      <c r="M13" s="4" t="s">
        <v>360</v>
      </c>
      <c r="O13" s="6" t="s">
        <v>34</v>
      </c>
      <c r="P13" s="4" t="s">
        <v>360</v>
      </c>
    </row>
    <row r="14" spans="1:17" ht="18.5" thickBot="1">
      <c r="A14" s="3"/>
      <c r="B14" s="3"/>
      <c r="C14" s="6" t="s">
        <v>25</v>
      </c>
      <c r="D14" s="185"/>
      <c r="E14" s="185"/>
      <c r="F14" s="182" t="s">
        <v>25</v>
      </c>
      <c r="G14" s="185"/>
      <c r="H14" s="3"/>
      <c r="I14" s="3"/>
      <c r="J14" s="3"/>
      <c r="K14" s="3"/>
      <c r="L14" s="6" t="s">
        <v>25</v>
      </c>
      <c r="M14" s="5"/>
      <c r="O14" s="6" t="s">
        <v>25</v>
      </c>
      <c r="P14" s="5"/>
    </row>
    <row r="15" spans="1:17" ht="18.5" thickBot="1">
      <c r="A15" s="3"/>
      <c r="B15" s="3"/>
      <c r="D15" s="184"/>
      <c r="E15" s="185"/>
      <c r="F15" s="182"/>
      <c r="G15" s="184"/>
      <c r="H15" s="3"/>
      <c r="I15" s="3"/>
      <c r="J15" s="3"/>
      <c r="K15" s="3"/>
      <c r="M15" s="4" t="s">
        <v>158</v>
      </c>
      <c r="P15" s="4" t="s">
        <v>159</v>
      </c>
    </row>
    <row r="16" spans="1:17" ht="18.5" thickBot="1">
      <c r="A16" s="3"/>
      <c r="B16" s="3"/>
      <c r="C16" s="6" t="s">
        <v>26</v>
      </c>
      <c r="D16" s="185"/>
      <c r="E16" s="185"/>
      <c r="F16" s="182" t="s">
        <v>26</v>
      </c>
      <c r="G16" s="185"/>
      <c r="H16" s="3"/>
      <c r="I16" s="3"/>
      <c r="J16" s="3"/>
      <c r="K16" s="3"/>
      <c r="L16" s="6" t="s">
        <v>26</v>
      </c>
      <c r="M16" s="5"/>
      <c r="O16" s="6" t="s">
        <v>26</v>
      </c>
      <c r="P16" s="5"/>
    </row>
    <row r="17" spans="1:21" ht="18.5" thickBot="1">
      <c r="A17" s="3"/>
      <c r="B17" s="3"/>
      <c r="D17" s="186"/>
      <c r="E17" s="185"/>
      <c r="F17" s="182"/>
      <c r="G17" s="186"/>
      <c r="H17" s="3"/>
      <c r="I17" s="3"/>
      <c r="J17" s="3"/>
      <c r="K17" s="3"/>
      <c r="M17" s="63">
        <v>10</v>
      </c>
      <c r="P17" s="63">
        <v>10</v>
      </c>
    </row>
    <row r="18" spans="1:21" ht="18.5" thickBot="1">
      <c r="A18" s="3"/>
      <c r="B18" s="3"/>
      <c r="C18" s="6" t="s">
        <v>33</v>
      </c>
      <c r="D18" s="185"/>
      <c r="E18" s="185"/>
      <c r="F18" s="182" t="s">
        <v>33</v>
      </c>
      <c r="G18" s="185"/>
      <c r="H18" s="3"/>
      <c r="I18" s="3"/>
      <c r="J18" s="3"/>
      <c r="K18" s="3"/>
      <c r="L18" s="6" t="s">
        <v>33</v>
      </c>
      <c r="M18" s="5"/>
      <c r="O18" s="6" t="s">
        <v>33</v>
      </c>
      <c r="P18" s="5"/>
    </row>
    <row r="19" spans="1:21" ht="18.5" thickBot="1">
      <c r="A19" s="3"/>
      <c r="B19" s="3"/>
      <c r="D19" s="187"/>
      <c r="E19" s="185"/>
      <c r="F19" s="182"/>
      <c r="G19" s="187"/>
      <c r="H19" s="3"/>
      <c r="I19" s="3"/>
      <c r="J19" s="3"/>
      <c r="K19" s="3"/>
      <c r="M19" s="64">
        <v>1</v>
      </c>
      <c r="P19" s="64">
        <v>2</v>
      </c>
    </row>
    <row r="20" spans="1:21" ht="18.5" thickBot="1">
      <c r="A20" s="3"/>
      <c r="B20" s="3"/>
      <c r="C20" s="6" t="s">
        <v>364</v>
      </c>
      <c r="D20" s="185"/>
      <c r="E20" s="185"/>
      <c r="F20" s="182" t="s">
        <v>364</v>
      </c>
      <c r="G20" s="185"/>
      <c r="H20" s="3"/>
      <c r="I20" s="3"/>
      <c r="J20" s="3"/>
      <c r="K20" s="3"/>
      <c r="L20" s="6" t="s">
        <v>364</v>
      </c>
      <c r="M20" s="5"/>
      <c r="O20" s="6" t="s">
        <v>364</v>
      </c>
      <c r="P20" s="5"/>
    </row>
    <row r="21" spans="1:21" ht="18.5" thickBot="1">
      <c r="A21" s="3"/>
      <c r="B21" s="3"/>
      <c r="D21" s="183"/>
      <c r="E21" s="185"/>
      <c r="F21" s="182"/>
      <c r="G21" s="183"/>
      <c r="H21" s="3"/>
      <c r="I21" s="3"/>
      <c r="J21" s="3"/>
      <c r="K21" s="3"/>
      <c r="M21" s="179">
        <v>1</v>
      </c>
      <c r="P21" s="179">
        <v>1</v>
      </c>
    </row>
    <row r="22" spans="1:21">
      <c r="A22" s="3"/>
      <c r="B22" s="3"/>
      <c r="D22" s="3"/>
      <c r="E22" s="3"/>
      <c r="G22" s="3"/>
      <c r="H22" s="3"/>
      <c r="I22" s="3"/>
      <c r="J22" s="3"/>
      <c r="K22" s="3"/>
      <c r="M22" s="5"/>
      <c r="P22" s="5"/>
    </row>
    <row r="23" spans="1:21" ht="18.5" thickBot="1">
      <c r="A23" s="3"/>
      <c r="B23" s="3"/>
      <c r="C23" s="6" t="s">
        <v>235</v>
      </c>
      <c r="D23" s="3"/>
      <c r="E23" s="3"/>
      <c r="F23" s="6" t="s">
        <v>235</v>
      </c>
      <c r="G23" s="3"/>
      <c r="H23" s="3"/>
      <c r="I23" s="3"/>
      <c r="J23" s="3"/>
      <c r="K23" s="3"/>
      <c r="L23" s="6" t="s">
        <v>235</v>
      </c>
      <c r="M23" s="5"/>
      <c r="O23" s="6" t="s">
        <v>235</v>
      </c>
      <c r="P23" s="5"/>
    </row>
    <row r="24" spans="1:21" ht="18.5" thickBot="1">
      <c r="A24" s="3"/>
      <c r="B24" s="3"/>
      <c r="D24" s="188"/>
      <c r="E24" s="185"/>
      <c r="F24" s="182"/>
      <c r="G24" s="188"/>
      <c r="H24" s="3"/>
      <c r="I24" s="3"/>
      <c r="J24" s="3"/>
      <c r="K24" s="3"/>
      <c r="M24" s="65">
        <v>2500000</v>
      </c>
      <c r="P24" s="65">
        <v>3000000</v>
      </c>
    </row>
    <row r="25" spans="1:21" ht="18.5" thickBot="1">
      <c r="A25" s="3"/>
      <c r="B25" s="3"/>
      <c r="C25" s="6" t="str">
        <f>IF(D19&gt;=3,"(B)　上限250万円又は購入価格(1/1)",IF(D19=2,"(B)　上限187.5万円又は購入価格(3/4)","(B)　上限125万円又は購入価格(1/2)"))</f>
        <v>(B)　上限125万円又は購入価格(1/2)</v>
      </c>
      <c r="D25" s="185"/>
      <c r="E25" s="185"/>
      <c r="F25" s="182" t="str">
        <f>IF(G19&gt;=3,"(B)　上限250万円又は購入価格(1/1)",IF(G19=2,"(B)　上限187.5万円又は購入価格(3/4)","(B)　上限125万円又は購入価格(1/2)"))</f>
        <v>(B)　上限125万円又は購入価格(1/2)</v>
      </c>
      <c r="G25" s="185"/>
      <c r="H25" s="3"/>
      <c r="I25" s="3"/>
      <c r="J25" s="3"/>
      <c r="K25" s="3"/>
      <c r="L25" s="6" t="str">
        <f>IF(M19&gt;=3,"(B)　上限250万円又は購入価格(1/1)",IF(M19=2,"(B)　上限187.5万円又は購入価格(3/4)","(B)　上限125万円又は購入価格(1/2)"))</f>
        <v>(B)　上限125万円又は購入価格(1/2)</v>
      </c>
      <c r="M25" s="5"/>
      <c r="O25" s="6" t="str">
        <f>IF(P19&gt;=3,"(B)　上限250万円又は購入価格(1/1)",IF(P19=2,"(B)　上限187.5万円又は購入価格(3/4)","(B)　上限125万円又は購入価格(1/2)"))</f>
        <v>(B)　上限187.5万円又は購入価格(3/4)</v>
      </c>
      <c r="P25" s="5"/>
    </row>
    <row r="26" spans="1:21" ht="18.5" thickBot="1">
      <c r="A26" s="3"/>
      <c r="B26" s="3"/>
      <c r="D26" s="189">
        <f>IF(D19&gt;=3,MIN(D24,2500000),IF(D19=2,MIN(D24*(3/4),1875000),MIN(D24*(1/2),1250000)))</f>
        <v>0</v>
      </c>
      <c r="E26" s="185"/>
      <c r="F26" s="182"/>
      <c r="G26" s="189">
        <f>IF(G19&gt;=3,MIN(G24,2500000),IF(G19=2,MIN(G24*(3/4),1875000),MIN(G24*(1/2),1250000)))</f>
        <v>0</v>
      </c>
      <c r="H26" s="3"/>
      <c r="I26" s="3"/>
      <c r="J26" s="3"/>
      <c r="K26" s="3"/>
      <c r="M26" s="65">
        <f>IF(M19&gt;=3,MIN(M24,2500000),IF(M19=2,MIN(M24*(3/4),1875000),MIN(M24*(1/2),1250000)))</f>
        <v>1250000</v>
      </c>
      <c r="P26" s="65">
        <f>IF(P19&gt;=3,MIN(P24,2500000),IF(P19=2,MIN(P24*(3/4),1875000),MIN(P24*(1/2),1250000)))</f>
        <v>1875000</v>
      </c>
    </row>
    <row r="27" spans="1:21" ht="18.5" thickBot="1">
      <c r="A27" s="3"/>
      <c r="B27" s="3"/>
      <c r="C27" s="6" t="s">
        <v>27</v>
      </c>
      <c r="D27" s="185"/>
      <c r="E27" s="185"/>
      <c r="F27" s="182" t="s">
        <v>27</v>
      </c>
      <c r="G27" s="185"/>
      <c r="H27" s="3"/>
      <c r="I27" s="3"/>
      <c r="J27" s="3"/>
      <c r="K27" s="3"/>
      <c r="L27" s="6" t="s">
        <v>27</v>
      </c>
      <c r="M27" s="5"/>
      <c r="O27" s="6" t="s">
        <v>27</v>
      </c>
      <c r="P27" s="5"/>
    </row>
    <row r="28" spans="1:21" ht="18.5" thickBot="1">
      <c r="A28" s="3"/>
      <c r="B28" s="3"/>
      <c r="D28" s="188"/>
      <c r="E28" s="185"/>
      <c r="F28" s="182"/>
      <c r="G28" s="188"/>
      <c r="H28" s="3"/>
      <c r="I28" s="3"/>
      <c r="J28" s="3"/>
      <c r="K28" s="3"/>
      <c r="M28" s="65">
        <v>1000000</v>
      </c>
      <c r="P28" s="65"/>
    </row>
    <row r="29" spans="1:21" ht="18.5" thickBot="1">
      <c r="A29" s="3"/>
      <c r="B29" s="3"/>
      <c r="C29" s="6" t="s">
        <v>28</v>
      </c>
      <c r="D29" s="3"/>
      <c r="E29" s="3"/>
      <c r="F29" s="6" t="s">
        <v>28</v>
      </c>
      <c r="G29" s="3"/>
      <c r="H29" s="3"/>
      <c r="I29" s="3"/>
      <c r="J29" s="3"/>
      <c r="K29" s="3"/>
      <c r="L29" s="6" t="s">
        <v>28</v>
      </c>
      <c r="M29" s="5"/>
      <c r="O29" s="6" t="s">
        <v>28</v>
      </c>
      <c r="P29" s="5"/>
    </row>
    <row r="30" spans="1:21" ht="18.5" thickBot="1">
      <c r="A30" s="3"/>
      <c r="B30" s="3"/>
      <c r="D30" s="54">
        <f>D26-D28</f>
        <v>0</v>
      </c>
      <c r="E30" s="3"/>
      <c r="G30" s="54">
        <f>G26-G28</f>
        <v>0</v>
      </c>
      <c r="H30" s="3"/>
      <c r="I30" s="3"/>
      <c r="J30" s="3"/>
      <c r="K30" s="3"/>
      <c r="M30" s="66">
        <f>M26-M28</f>
        <v>250000</v>
      </c>
      <c r="P30" s="66">
        <f>P26-P28</f>
        <v>1875000</v>
      </c>
    </row>
    <row r="31" spans="1:21">
      <c r="A31" s="3"/>
      <c r="B31" s="3"/>
      <c r="D31" s="3"/>
      <c r="E31" s="3"/>
      <c r="G31" s="3"/>
      <c r="H31" s="3"/>
      <c r="I31" s="3"/>
      <c r="J31" s="3"/>
      <c r="K31" s="3"/>
      <c r="M31" s="88">
        <f>IF(D28&gt;0,(ROUNDDOWN(MIN(D26,D30,D28),-3)),(ROUNDDOWN(MIN(D26,D30),-3)))</f>
        <v>0</v>
      </c>
      <c r="N31" s="59"/>
      <c r="O31" s="60"/>
      <c r="P31" s="89">
        <f>IF(G28&gt;0,(ROUNDDOWN(MIN(G26,G30,G28),-3)),(ROUNDDOWN(MIN(G26,G30),-3)))</f>
        <v>0</v>
      </c>
      <c r="Q31" s="59" t="s">
        <v>192</v>
      </c>
      <c r="R31" s="59"/>
      <c r="S31" s="59"/>
      <c r="T31" s="59"/>
      <c r="U31" s="59"/>
    </row>
    <row r="32" spans="1:21" ht="18.5" thickBot="1">
      <c r="A32" s="3"/>
      <c r="B32" s="3"/>
      <c r="C32" s="6" t="s">
        <v>168</v>
      </c>
      <c r="D32" s="3"/>
      <c r="E32" s="3"/>
      <c r="F32" s="6" t="s">
        <v>168</v>
      </c>
      <c r="G32" s="3"/>
      <c r="H32" s="3"/>
      <c r="I32" s="3"/>
      <c r="J32" s="3"/>
      <c r="K32" s="3"/>
      <c r="L32" s="6" t="s">
        <v>168</v>
      </c>
      <c r="M32" s="3"/>
      <c r="N32" s="3"/>
      <c r="O32" s="6" t="s">
        <v>168</v>
      </c>
      <c r="P32" s="3"/>
      <c r="Q32" s="3"/>
    </row>
    <row r="33" spans="1:17" ht="18.5" thickBot="1">
      <c r="A33" s="3"/>
      <c r="B33" s="185"/>
      <c r="C33" s="182" t="s">
        <v>189</v>
      </c>
      <c r="D33" s="188"/>
      <c r="E33" s="185"/>
      <c r="F33" s="182" t="s">
        <v>189</v>
      </c>
      <c r="G33" s="188"/>
      <c r="H33" s="3"/>
      <c r="I33" s="3"/>
      <c r="J33" s="6"/>
      <c r="K33" s="3"/>
      <c r="L33" s="6" t="s">
        <v>189</v>
      </c>
      <c r="M33" s="79" t="s">
        <v>201</v>
      </c>
      <c r="N33" s="3"/>
      <c r="O33" s="6" t="s">
        <v>189</v>
      </c>
      <c r="P33" s="79" t="s">
        <v>201</v>
      </c>
      <c r="Q33" s="3"/>
    </row>
    <row r="34" spans="1:17">
      <c r="A34" s="3"/>
      <c r="B34" s="185"/>
      <c r="C34" s="182"/>
      <c r="D34" s="190"/>
      <c r="E34" s="185"/>
      <c r="F34" s="182"/>
      <c r="G34" s="190"/>
      <c r="H34" s="3"/>
      <c r="I34" s="3"/>
      <c r="J34" s="6"/>
      <c r="K34" s="3"/>
      <c r="M34" s="100"/>
      <c r="N34" s="3"/>
      <c r="P34" s="100"/>
      <c r="Q34" s="3"/>
    </row>
    <row r="35" spans="1:17">
      <c r="A35" s="3"/>
      <c r="B35" s="191" t="s">
        <v>187</v>
      </c>
      <c r="C35" s="192"/>
      <c r="D35" s="193"/>
      <c r="E35" s="191"/>
      <c r="F35" s="192"/>
      <c r="G35" s="193"/>
      <c r="H35" s="74"/>
      <c r="I35" s="3"/>
      <c r="J35" s="6"/>
      <c r="K35" s="74" t="s">
        <v>187</v>
      </c>
      <c r="L35" s="75"/>
      <c r="M35" s="78"/>
      <c r="N35" s="74"/>
      <c r="O35" s="75"/>
      <c r="P35" s="78"/>
      <c r="Q35" s="74"/>
    </row>
    <row r="36" spans="1:17" ht="18.5" thickBot="1">
      <c r="A36" s="3"/>
      <c r="B36" s="185"/>
      <c r="C36" s="182" t="s">
        <v>290</v>
      </c>
      <c r="D36" s="185"/>
      <c r="E36" s="185"/>
      <c r="F36" s="182" t="s">
        <v>290</v>
      </c>
      <c r="G36" s="185"/>
      <c r="H36" s="3"/>
      <c r="I36" s="3"/>
      <c r="J36" s="6"/>
      <c r="K36" s="3"/>
      <c r="L36" s="6" t="s">
        <v>290</v>
      </c>
      <c r="M36" s="3"/>
      <c r="N36" s="3"/>
      <c r="O36" s="6" t="s">
        <v>290</v>
      </c>
      <c r="P36" s="3"/>
      <c r="Q36" s="3"/>
    </row>
    <row r="37" spans="1:17" ht="18.5" thickBot="1">
      <c r="A37" s="3"/>
      <c r="B37" s="185"/>
      <c r="C37" s="182" t="s">
        <v>188</v>
      </c>
      <c r="D37" s="188"/>
      <c r="E37" s="185"/>
      <c r="F37" s="182" t="s">
        <v>188</v>
      </c>
      <c r="G37" s="188"/>
      <c r="H37" s="3"/>
      <c r="I37" s="3"/>
      <c r="J37" s="6"/>
      <c r="K37" s="3"/>
      <c r="L37" s="6" t="s">
        <v>188</v>
      </c>
      <c r="M37" s="79" t="s">
        <v>202</v>
      </c>
      <c r="N37" s="3"/>
      <c r="O37" s="6" t="s">
        <v>188</v>
      </c>
      <c r="P37" s="79" t="s">
        <v>203</v>
      </c>
      <c r="Q37" s="3"/>
    </row>
    <row r="38" spans="1:17" ht="18.5" thickBot="1">
      <c r="A38" s="3"/>
      <c r="B38" s="185"/>
      <c r="C38" s="182" t="s">
        <v>186</v>
      </c>
      <c r="D38" s="194"/>
      <c r="E38" s="185"/>
      <c r="F38" s="182" t="s">
        <v>185</v>
      </c>
      <c r="G38" s="194"/>
      <c r="H38" s="3"/>
      <c r="I38" s="3"/>
      <c r="J38" s="6"/>
      <c r="K38" s="3"/>
      <c r="L38" s="6" t="s">
        <v>186</v>
      </c>
      <c r="M38" s="101" t="s">
        <v>204</v>
      </c>
      <c r="N38" s="3"/>
      <c r="O38" s="6" t="s">
        <v>185</v>
      </c>
      <c r="P38" s="101" t="s">
        <v>204</v>
      </c>
      <c r="Q38" s="3"/>
    </row>
    <row r="39" spans="1:17">
      <c r="A39" s="3"/>
      <c r="B39" s="185"/>
      <c r="C39" s="182"/>
      <c r="D39" s="190"/>
      <c r="E39" s="185"/>
      <c r="F39" s="182"/>
      <c r="G39" s="190"/>
      <c r="H39" s="3"/>
      <c r="I39" s="3"/>
      <c r="J39" s="6"/>
      <c r="K39" s="3"/>
      <c r="M39" s="100"/>
      <c r="N39" s="3"/>
      <c r="P39" s="100"/>
      <c r="Q39" s="3"/>
    </row>
    <row r="40" spans="1:17" ht="18.5" thickBot="1">
      <c r="A40" s="3"/>
      <c r="B40" s="185"/>
      <c r="C40" s="182" t="s">
        <v>169</v>
      </c>
      <c r="D40" s="185"/>
      <c r="E40" s="185"/>
      <c r="F40" s="182" t="s">
        <v>169</v>
      </c>
      <c r="G40" s="185"/>
      <c r="H40" s="3"/>
      <c r="I40" s="3"/>
      <c r="J40" s="6"/>
      <c r="K40" s="3"/>
      <c r="L40" s="6" t="s">
        <v>169</v>
      </c>
      <c r="M40" s="3"/>
      <c r="N40" s="3"/>
      <c r="O40" s="6" t="s">
        <v>169</v>
      </c>
      <c r="P40" s="3"/>
      <c r="Q40" s="3"/>
    </row>
    <row r="41" spans="1:17" ht="18.5" thickBot="1">
      <c r="A41" s="3"/>
      <c r="B41" s="185"/>
      <c r="C41" s="182" t="s">
        <v>190</v>
      </c>
      <c r="D41" s="194"/>
      <c r="E41" s="185"/>
      <c r="F41" s="182" t="s">
        <v>190</v>
      </c>
      <c r="G41" s="194"/>
      <c r="H41" s="3"/>
      <c r="I41" s="3"/>
      <c r="J41" s="6"/>
      <c r="K41" s="3"/>
      <c r="L41" s="6" t="s">
        <v>190</v>
      </c>
      <c r="M41" s="101" t="s">
        <v>193</v>
      </c>
      <c r="N41" s="3"/>
      <c r="O41" s="6" t="s">
        <v>190</v>
      </c>
      <c r="P41" s="101" t="s">
        <v>194</v>
      </c>
      <c r="Q41" s="3"/>
    </row>
    <row r="42" spans="1:17" ht="18.5" thickBot="1">
      <c r="A42" s="3"/>
      <c r="B42" s="185"/>
      <c r="C42" s="182" t="s">
        <v>198</v>
      </c>
      <c r="D42" s="185"/>
      <c r="E42" s="185"/>
      <c r="F42" s="182" t="s">
        <v>198</v>
      </c>
      <c r="G42" s="185"/>
      <c r="H42" s="3"/>
      <c r="I42" s="3"/>
      <c r="J42" s="6"/>
      <c r="K42" s="3"/>
      <c r="L42" s="6" t="s">
        <v>198</v>
      </c>
      <c r="M42" s="3"/>
      <c r="N42" s="3"/>
      <c r="O42" s="6" t="s">
        <v>198</v>
      </c>
      <c r="P42" s="3"/>
      <c r="Q42" s="3"/>
    </row>
    <row r="43" spans="1:17" ht="18.5" thickBot="1">
      <c r="A43" s="3"/>
      <c r="B43" s="185"/>
      <c r="C43" s="182"/>
      <c r="D43" s="188"/>
      <c r="E43" s="185"/>
      <c r="F43" s="182"/>
      <c r="G43" s="188"/>
      <c r="H43" s="3"/>
      <c r="I43" s="3"/>
      <c r="J43" s="6"/>
      <c r="K43" s="3"/>
      <c r="M43" s="66">
        <v>1000000</v>
      </c>
      <c r="N43" s="3"/>
      <c r="P43" s="79"/>
      <c r="Q43" s="3"/>
    </row>
    <row r="44" spans="1:17" ht="18.5" thickBot="1">
      <c r="A44" s="3"/>
      <c r="B44" s="185"/>
      <c r="C44" s="182" t="s">
        <v>195</v>
      </c>
      <c r="D44" s="185"/>
      <c r="E44" s="185"/>
      <c r="F44" s="182"/>
      <c r="G44" s="185"/>
      <c r="H44" s="3"/>
      <c r="I44" s="3"/>
      <c r="J44" s="6"/>
      <c r="K44" s="3"/>
      <c r="L44" s="6" t="s">
        <v>195</v>
      </c>
      <c r="M44" s="3"/>
      <c r="N44" s="3"/>
      <c r="O44" s="6" t="s">
        <v>195</v>
      </c>
      <c r="P44" s="3"/>
      <c r="Q44" s="3"/>
    </row>
    <row r="45" spans="1:17" ht="18.5" thickBot="1">
      <c r="A45" s="3"/>
      <c r="B45" s="185"/>
      <c r="C45" s="182"/>
      <c r="D45" s="188"/>
      <c r="E45" s="185"/>
      <c r="F45" s="182"/>
      <c r="G45" s="188"/>
      <c r="H45" s="3"/>
      <c r="I45" s="3"/>
      <c r="J45" s="6"/>
      <c r="K45" s="3"/>
      <c r="M45" s="79"/>
      <c r="N45" s="3"/>
      <c r="P45" s="79">
        <v>50000000000</v>
      </c>
      <c r="Q45" s="3"/>
    </row>
    <row r="46" spans="1:17" ht="18.5" thickBot="1">
      <c r="A46" s="3"/>
      <c r="B46" s="185"/>
      <c r="C46" s="182" t="s">
        <v>172</v>
      </c>
      <c r="D46" s="185"/>
      <c r="E46" s="185"/>
      <c r="F46" s="182"/>
      <c r="G46" s="185"/>
      <c r="H46" s="3"/>
      <c r="I46" s="3"/>
      <c r="J46" s="6"/>
      <c r="K46" s="3"/>
      <c r="L46" s="6" t="s">
        <v>172</v>
      </c>
      <c r="M46" s="3"/>
      <c r="N46" s="3"/>
      <c r="O46" s="6" t="s">
        <v>172</v>
      </c>
      <c r="P46" s="3"/>
      <c r="Q46" s="3"/>
    </row>
    <row r="47" spans="1:17" ht="18.5" thickBot="1">
      <c r="A47" s="3"/>
      <c r="B47" s="185"/>
      <c r="C47" s="182"/>
      <c r="D47" s="188"/>
      <c r="E47" s="185"/>
      <c r="F47" s="182"/>
      <c r="G47" s="188"/>
      <c r="H47" s="3"/>
      <c r="I47" s="3"/>
      <c r="J47" s="6"/>
      <c r="K47" s="3"/>
      <c r="M47" s="79"/>
      <c r="N47" s="3"/>
      <c r="P47" s="79">
        <v>100000000000</v>
      </c>
      <c r="Q47" s="3"/>
    </row>
    <row r="48" spans="1:17" ht="18.75" customHeight="1">
      <c r="A48" s="3"/>
      <c r="B48" s="3"/>
      <c r="C48" s="218" t="s">
        <v>197</v>
      </c>
      <c r="D48" s="219"/>
      <c r="E48" s="219"/>
      <c r="F48" s="219"/>
      <c r="G48" s="219"/>
      <c r="H48" s="219"/>
      <c r="I48" s="3"/>
      <c r="J48" s="6"/>
      <c r="K48" s="3"/>
      <c r="L48" s="218" t="s">
        <v>197</v>
      </c>
      <c r="M48" s="219"/>
      <c r="N48" s="219"/>
      <c r="O48" s="219"/>
      <c r="P48" s="219"/>
      <c r="Q48" s="219"/>
    </row>
    <row r="49" spans="1:17">
      <c r="A49" s="3"/>
      <c r="B49" s="3"/>
      <c r="C49" s="219"/>
      <c r="D49" s="219"/>
      <c r="E49" s="219"/>
      <c r="F49" s="219"/>
      <c r="G49" s="219"/>
      <c r="H49" s="219"/>
      <c r="I49" s="3"/>
      <c r="J49" s="3"/>
      <c r="K49" s="3"/>
      <c r="L49" s="219"/>
      <c r="M49" s="219"/>
      <c r="N49" s="219"/>
      <c r="O49" s="219"/>
      <c r="P49" s="219"/>
      <c r="Q49" s="219"/>
    </row>
    <row r="50" spans="1:17" ht="18.75" customHeight="1">
      <c r="A50" s="3"/>
      <c r="B50" s="3"/>
      <c r="C50" s="218" t="s">
        <v>269</v>
      </c>
      <c r="D50" s="219"/>
      <c r="E50" s="219"/>
      <c r="F50" s="219"/>
      <c r="G50" s="219"/>
      <c r="H50" s="219"/>
      <c r="I50" s="3"/>
      <c r="J50" s="6"/>
      <c r="K50" s="3"/>
      <c r="L50" s="218" t="s">
        <v>268</v>
      </c>
      <c r="M50" s="219"/>
      <c r="N50" s="219"/>
      <c r="O50" s="219"/>
      <c r="P50" s="219"/>
      <c r="Q50" s="219"/>
    </row>
    <row r="51" spans="1:17">
      <c r="A51" s="3"/>
      <c r="B51" s="77"/>
      <c r="C51" s="220"/>
      <c r="D51" s="220"/>
      <c r="E51" s="220"/>
      <c r="F51" s="220"/>
      <c r="G51" s="220"/>
      <c r="H51" s="220"/>
      <c r="I51" s="3"/>
      <c r="J51" s="3"/>
      <c r="K51" s="77"/>
      <c r="L51" s="220"/>
      <c r="M51" s="220"/>
      <c r="N51" s="220"/>
      <c r="O51" s="220"/>
      <c r="P51" s="220"/>
      <c r="Q51" s="220"/>
    </row>
    <row r="52" spans="1:17">
      <c r="A52" s="3"/>
      <c r="B52" s="3"/>
      <c r="D52" s="3"/>
      <c r="E52" s="3"/>
      <c r="G52" s="3"/>
      <c r="H52" s="3"/>
      <c r="I52" s="3"/>
      <c r="J52" s="3"/>
      <c r="K52" s="3"/>
      <c r="M52" s="5"/>
    </row>
    <row r="53" spans="1:17" ht="18.5" thickBot="1">
      <c r="A53" s="3"/>
      <c r="B53" s="3"/>
      <c r="C53" s="6" t="s">
        <v>208</v>
      </c>
      <c r="D53" s="3"/>
      <c r="E53" s="3"/>
      <c r="F53" s="6" t="s">
        <v>208</v>
      </c>
      <c r="G53" s="3"/>
      <c r="H53" s="3"/>
      <c r="I53" s="3"/>
      <c r="J53" s="3"/>
      <c r="K53" s="3"/>
      <c r="L53" s="6" t="s">
        <v>208</v>
      </c>
      <c r="M53" s="5"/>
      <c r="O53" s="6" t="s">
        <v>208</v>
      </c>
      <c r="P53" s="5"/>
    </row>
    <row r="54" spans="1:17" ht="18.5" thickBot="1">
      <c r="A54" s="3"/>
      <c r="B54" s="3"/>
      <c r="D54" s="62">
        <f>ROUNDDOWN(IF(D43&gt;0,MIN(D43,D30,D28),IF(D45&gt;0,MIN((D30*(1-(D45/D47))),D28),M31)),-3)</f>
        <v>0</v>
      </c>
      <c r="E54" s="3"/>
      <c r="G54" s="62">
        <f>ROUNDDOWN(IF(G43&gt;0,MIN(G43,P31,G28),IF(G45&gt;0,MIN((P31*(1-(G45/G47))),G28),P31)),-3)</f>
        <v>0</v>
      </c>
      <c r="H54" s="3"/>
      <c r="I54" s="3"/>
      <c r="J54" s="3"/>
      <c r="K54" s="3"/>
      <c r="M54" s="66">
        <v>0</v>
      </c>
      <c r="P54" s="66">
        <f>ROUNDDOWN(IF(P43&gt;0,MIN(P43,Q54,P28),IF(P45&gt;0,MIN((Q54*(1-(P45/P47))),P28))),-3)</f>
        <v>937000</v>
      </c>
      <c r="Q54" s="59">
        <f>IF(P13="急速充電設備",MIN((P26*2)-P28,P30),IF(P13="超急速充電設備",MIN((P26-P28),P30),MIN(P26,P30)))</f>
        <v>1875000</v>
      </c>
    </row>
    <row r="55" spans="1:17">
      <c r="A55" s="3"/>
      <c r="B55" s="3"/>
      <c r="D55" s="3"/>
      <c r="E55" s="3"/>
      <c r="G55" s="3"/>
      <c r="H55" s="3"/>
      <c r="I55" s="3"/>
      <c r="J55" s="3"/>
      <c r="K55" s="3"/>
      <c r="M55" s="5"/>
      <c r="P55" s="5"/>
    </row>
    <row r="56" spans="1:17" ht="18.5" thickBot="1">
      <c r="A56" s="3"/>
      <c r="B56" s="3"/>
      <c r="C56" s="6" t="s">
        <v>271</v>
      </c>
      <c r="D56" s="3"/>
      <c r="E56" s="3"/>
      <c r="F56" s="6" t="s">
        <v>270</v>
      </c>
      <c r="G56" s="3"/>
      <c r="H56" s="3"/>
      <c r="I56" s="3"/>
      <c r="J56" s="3"/>
      <c r="K56" s="3"/>
      <c r="L56" s="6" t="s">
        <v>270</v>
      </c>
      <c r="M56" s="5"/>
      <c r="O56" s="6" t="s">
        <v>270</v>
      </c>
      <c r="P56" s="5"/>
    </row>
    <row r="57" spans="1:17" ht="18.5" thickBot="1">
      <c r="A57" s="3"/>
      <c r="B57" s="3"/>
      <c r="D57" s="54">
        <f>D54*D19</f>
        <v>0</v>
      </c>
      <c r="E57" s="3"/>
      <c r="G57" s="54">
        <f>G54*G19</f>
        <v>0</v>
      </c>
      <c r="H57" s="3"/>
      <c r="I57" s="3"/>
      <c r="J57" s="3"/>
      <c r="K57" s="3"/>
      <c r="M57" s="66">
        <f>M54*M19</f>
        <v>0</v>
      </c>
      <c r="P57" s="66">
        <f>P54*P19</f>
        <v>1874000</v>
      </c>
    </row>
    <row r="58" spans="1:17">
      <c r="A58" s="3"/>
      <c r="B58" s="3"/>
      <c r="D58" s="6"/>
      <c r="E58" s="3"/>
      <c r="G58" s="3"/>
      <c r="H58" s="3"/>
      <c r="I58" s="3"/>
      <c r="J58" s="3"/>
      <c r="K58" s="3"/>
      <c r="M58" s="5"/>
    </row>
    <row r="59" spans="1:17">
      <c r="A59" s="3"/>
      <c r="B59" s="3"/>
      <c r="C59" s="3" t="s">
        <v>31</v>
      </c>
      <c r="D59" s="3"/>
      <c r="E59" s="3"/>
      <c r="F59" s="3" t="s">
        <v>32</v>
      </c>
      <c r="G59" s="3"/>
      <c r="H59" s="3"/>
      <c r="I59" s="3"/>
      <c r="J59" s="3"/>
      <c r="K59" s="3"/>
      <c r="L59" s="3" t="s">
        <v>31</v>
      </c>
      <c r="M59" s="3"/>
      <c r="N59" s="3"/>
      <c r="O59" s="3" t="s">
        <v>32</v>
      </c>
      <c r="P59" s="3"/>
    </row>
    <row r="60" spans="1:17" ht="18.5" thickBot="1">
      <c r="A60" s="3"/>
      <c r="B60" s="3"/>
      <c r="C60" s="6" t="s">
        <v>173</v>
      </c>
      <c r="D60" s="3"/>
      <c r="E60" s="3"/>
      <c r="F60" s="6" t="s">
        <v>173</v>
      </c>
      <c r="G60" s="3"/>
      <c r="H60" s="3"/>
      <c r="I60" s="3"/>
      <c r="J60" s="3"/>
      <c r="K60" s="3"/>
      <c r="L60" s="6" t="s">
        <v>173</v>
      </c>
      <c r="M60" s="3"/>
      <c r="N60" s="3"/>
      <c r="O60" s="6" t="s">
        <v>173</v>
      </c>
      <c r="P60" s="3"/>
    </row>
    <row r="61" spans="1:17" ht="18.5" thickBot="1">
      <c r="A61" s="3"/>
      <c r="B61" s="3"/>
      <c r="C61" s="6" t="s">
        <v>174</v>
      </c>
      <c r="D61" s="119"/>
      <c r="E61" s="3"/>
      <c r="F61" s="6" t="s">
        <v>174</v>
      </c>
      <c r="G61" s="119"/>
      <c r="H61" s="3"/>
      <c r="I61" s="3"/>
      <c r="J61" s="3"/>
      <c r="K61" s="3"/>
      <c r="L61" s="6" t="s">
        <v>174</v>
      </c>
      <c r="M61" s="96" t="s">
        <v>199</v>
      </c>
      <c r="N61" s="3"/>
      <c r="O61" s="6" t="s">
        <v>174</v>
      </c>
      <c r="P61" s="96"/>
    </row>
    <row r="62" spans="1:17" ht="18.5" thickBot="1">
      <c r="A62" s="3"/>
      <c r="B62" s="3"/>
      <c r="C62" s="6" t="s">
        <v>156</v>
      </c>
      <c r="D62" s="3"/>
      <c r="E62" s="3"/>
      <c r="F62" s="6" t="s">
        <v>156</v>
      </c>
      <c r="G62" s="3"/>
      <c r="H62" s="3"/>
      <c r="I62" s="3"/>
      <c r="J62" s="3"/>
      <c r="K62" s="3"/>
      <c r="L62" s="6" t="s">
        <v>156</v>
      </c>
      <c r="O62" s="6" t="s">
        <v>156</v>
      </c>
      <c r="P62" s="5"/>
    </row>
    <row r="63" spans="1:17" ht="18.5" thickBot="1">
      <c r="A63" s="3"/>
      <c r="B63" s="3"/>
      <c r="D63" s="119"/>
      <c r="E63" s="3"/>
      <c r="G63" s="119"/>
      <c r="H63" s="3"/>
      <c r="I63" s="3"/>
      <c r="J63" s="3"/>
      <c r="K63" s="3"/>
      <c r="L63" s="6" t="s">
        <v>34</v>
      </c>
      <c r="M63" s="4" t="s">
        <v>161</v>
      </c>
      <c r="O63" s="6" t="s">
        <v>34</v>
      </c>
      <c r="P63" s="4"/>
    </row>
    <row r="64" spans="1:17" ht="18.5" thickBot="1">
      <c r="A64" s="3"/>
      <c r="B64" s="3"/>
      <c r="C64" s="6" t="s">
        <v>24</v>
      </c>
      <c r="D64" s="3"/>
      <c r="E64" s="3"/>
      <c r="F64" s="6" t="s">
        <v>24</v>
      </c>
      <c r="G64" s="3"/>
      <c r="H64" s="3"/>
      <c r="I64" s="3"/>
      <c r="J64" s="3"/>
      <c r="K64" s="3"/>
      <c r="L64" s="6" t="s">
        <v>24</v>
      </c>
      <c r="M64" s="5"/>
      <c r="O64" s="6" t="s">
        <v>24</v>
      </c>
      <c r="P64" s="5"/>
    </row>
    <row r="65" spans="1:16" ht="18.5" thickBot="1">
      <c r="A65" s="3"/>
      <c r="B65" s="3"/>
      <c r="C65" s="6" t="s">
        <v>289</v>
      </c>
      <c r="D65" s="119"/>
      <c r="E65" s="3"/>
      <c r="F65" s="6" t="s">
        <v>289</v>
      </c>
      <c r="G65" s="119"/>
      <c r="H65" s="3"/>
      <c r="I65" s="3"/>
      <c r="J65" s="3"/>
      <c r="K65" s="3"/>
      <c r="L65" s="6" t="s">
        <v>34</v>
      </c>
      <c r="M65" s="4" t="s">
        <v>360</v>
      </c>
      <c r="O65" s="6" t="s">
        <v>34</v>
      </c>
      <c r="P65" s="4"/>
    </row>
    <row r="66" spans="1:16" ht="18.5" thickBot="1">
      <c r="A66" s="3"/>
      <c r="B66" s="3"/>
      <c r="C66" s="6" t="s">
        <v>25</v>
      </c>
      <c r="D66" s="3"/>
      <c r="E66" s="3"/>
      <c r="F66" s="6" t="s">
        <v>25</v>
      </c>
      <c r="G66" s="3"/>
      <c r="H66" s="3"/>
      <c r="I66" s="3"/>
      <c r="J66" s="3"/>
      <c r="K66" s="3"/>
      <c r="L66" s="6" t="s">
        <v>25</v>
      </c>
      <c r="M66" s="5"/>
      <c r="O66" s="6" t="s">
        <v>25</v>
      </c>
      <c r="P66" s="5"/>
    </row>
    <row r="67" spans="1:16" ht="18.5" thickBot="1">
      <c r="A67" s="3"/>
      <c r="B67" s="3"/>
      <c r="D67" s="119"/>
      <c r="E67" s="3"/>
      <c r="G67" s="119"/>
      <c r="H67" s="3"/>
      <c r="I67" s="3"/>
      <c r="J67" s="3"/>
      <c r="K67" s="3"/>
      <c r="M67" s="4" t="s">
        <v>160</v>
      </c>
      <c r="P67" s="4"/>
    </row>
    <row r="68" spans="1:16" ht="18.5" thickBot="1">
      <c r="A68" s="3"/>
      <c r="B68" s="3"/>
      <c r="C68" s="6" t="s">
        <v>26</v>
      </c>
      <c r="D68" s="3"/>
      <c r="E68" s="3"/>
      <c r="F68" s="6" t="s">
        <v>26</v>
      </c>
      <c r="G68" s="3"/>
      <c r="H68" s="3"/>
      <c r="I68" s="3"/>
      <c r="J68" s="3"/>
      <c r="K68" s="3"/>
      <c r="L68" s="6" t="s">
        <v>26</v>
      </c>
      <c r="M68" s="5"/>
      <c r="O68" s="6" t="s">
        <v>26</v>
      </c>
      <c r="P68" s="5"/>
    </row>
    <row r="69" spans="1:16" ht="18.5" thickBot="1">
      <c r="A69" s="3"/>
      <c r="B69" s="3"/>
      <c r="D69" s="195"/>
      <c r="E69" s="3"/>
      <c r="G69" s="195"/>
      <c r="H69" s="3"/>
      <c r="I69" s="3"/>
      <c r="J69" s="3"/>
      <c r="K69" s="3"/>
      <c r="M69" s="63">
        <v>4</v>
      </c>
      <c r="P69" s="63"/>
    </row>
    <row r="70" spans="1:16" ht="18.5" thickBot="1">
      <c r="A70" s="3"/>
      <c r="B70" s="3"/>
      <c r="C70" s="6" t="s">
        <v>33</v>
      </c>
      <c r="D70" s="3"/>
      <c r="E70" s="3"/>
      <c r="F70" s="6" t="s">
        <v>33</v>
      </c>
      <c r="G70" s="3"/>
      <c r="H70" s="3"/>
      <c r="I70" s="3"/>
      <c r="J70" s="3"/>
      <c r="K70" s="3"/>
      <c r="L70" s="6" t="s">
        <v>33</v>
      </c>
      <c r="M70" s="5"/>
      <c r="O70" s="6" t="s">
        <v>33</v>
      </c>
      <c r="P70" s="5"/>
    </row>
    <row r="71" spans="1:16" ht="18.5" thickBot="1">
      <c r="A71" s="3"/>
      <c r="B71" s="3"/>
      <c r="D71" s="196"/>
      <c r="E71" s="3"/>
      <c r="G71" s="196"/>
      <c r="H71" s="3"/>
      <c r="I71" s="3"/>
      <c r="J71" s="3"/>
      <c r="K71" s="3"/>
      <c r="M71" s="64">
        <v>5</v>
      </c>
      <c r="P71" s="64"/>
    </row>
    <row r="72" spans="1:16" ht="18.5" thickBot="1">
      <c r="A72" s="3"/>
      <c r="B72" s="3"/>
      <c r="C72" s="6" t="s">
        <v>364</v>
      </c>
      <c r="D72" s="3"/>
      <c r="E72" s="3"/>
      <c r="F72" s="6" t="s">
        <v>364</v>
      </c>
      <c r="G72" s="3"/>
      <c r="H72" s="3"/>
      <c r="I72" s="3"/>
      <c r="J72" s="3"/>
      <c r="K72" s="3"/>
      <c r="L72" s="6" t="s">
        <v>364</v>
      </c>
      <c r="M72" s="5"/>
      <c r="O72" s="6" t="s">
        <v>364</v>
      </c>
      <c r="P72" s="5"/>
    </row>
    <row r="73" spans="1:16" ht="18.5" thickBot="1">
      <c r="A73" s="3"/>
      <c r="B73" s="3"/>
      <c r="D73" s="181"/>
      <c r="E73" s="3"/>
      <c r="G73" s="181"/>
      <c r="H73" s="3"/>
      <c r="I73" s="3"/>
      <c r="J73" s="3"/>
      <c r="K73" s="3"/>
      <c r="M73" s="179">
        <v>1</v>
      </c>
      <c r="P73" s="179"/>
    </row>
    <row r="74" spans="1:16">
      <c r="A74" s="3"/>
      <c r="B74" s="3"/>
      <c r="D74" s="3"/>
      <c r="E74" s="3"/>
      <c r="G74" s="3"/>
      <c r="H74" s="3"/>
      <c r="I74" s="3"/>
      <c r="J74" s="3"/>
      <c r="K74" s="3"/>
      <c r="M74" s="5"/>
      <c r="P74" s="5"/>
    </row>
    <row r="75" spans="1:16" ht="18.5" thickBot="1">
      <c r="A75" s="3"/>
      <c r="B75" s="3"/>
      <c r="C75" s="6" t="s">
        <v>236</v>
      </c>
      <c r="D75" s="3"/>
      <c r="E75" s="3"/>
      <c r="F75" s="6" t="s">
        <v>234</v>
      </c>
      <c r="G75" s="3"/>
      <c r="H75" s="3"/>
      <c r="I75" s="3"/>
      <c r="J75" s="3"/>
      <c r="K75" s="3"/>
      <c r="L75" s="6" t="s">
        <v>234</v>
      </c>
      <c r="M75" s="5"/>
      <c r="O75" s="6" t="s">
        <v>234</v>
      </c>
      <c r="P75" s="5"/>
    </row>
    <row r="76" spans="1:16" ht="18.5" thickBot="1">
      <c r="A76" s="3"/>
      <c r="B76" s="3"/>
      <c r="D76" s="197"/>
      <c r="E76" s="3"/>
      <c r="G76" s="197"/>
      <c r="H76" s="3"/>
      <c r="I76" s="3"/>
      <c r="J76" s="3"/>
      <c r="K76" s="3"/>
      <c r="M76" s="65">
        <v>300000</v>
      </c>
      <c r="P76" s="65"/>
    </row>
    <row r="77" spans="1:16" ht="18.5" thickBot="1">
      <c r="A77" s="3"/>
      <c r="B77" s="3"/>
      <c r="C77" s="6" t="str">
        <f>IF(D71&gt;=3,"(B)　上限250万円又は購入価格(1/1)",IF(D71=2,"(B)　上限187.5万円又は購入価格(3/4)","(B)　上限125万円又は購入価格(1/2)"))</f>
        <v>(B)　上限125万円又は購入価格(1/2)</v>
      </c>
      <c r="D77" s="3"/>
      <c r="E77" s="3"/>
      <c r="F77" s="6" t="str">
        <f>IF(G71&gt;=3,"(B)　上限250万円又は購入価格(1/1)",IF(G71=2,"(B)　上限187.5万円又は購入価格(3/4)","(B)　上限125万円又は購入価格(1/2)"))</f>
        <v>(B)　上限125万円又は購入価格(1/2)</v>
      </c>
      <c r="G77" s="3"/>
      <c r="H77" s="3"/>
      <c r="I77" s="3"/>
      <c r="J77" s="3"/>
      <c r="K77" s="3"/>
      <c r="L77" s="6" t="str">
        <f>IF(M71&gt;=3,"(B)　上限250万円又は購入価格(1/1)",IF(M71=2,"(B)　上限187.5万円又は購入価格(3/4)","(B)　上限125万円又は購入価格(1/2)"))</f>
        <v>(B)　上限250万円又は購入価格(1/1)</v>
      </c>
      <c r="M77" s="5"/>
      <c r="O77" s="6" t="str">
        <f>IF(P71&gt;=3,"(B)　上限250万円又は購入価格(1/1)",IF(P71=2,"(B)　上限187.5万円又は購入価格(3/4)","(B)　上限125万円又は購入価格(1/2)"))</f>
        <v>(B)　上限125万円又は購入価格(1/2)</v>
      </c>
      <c r="P77" s="5"/>
    </row>
    <row r="78" spans="1:16" ht="18.5" thickBot="1">
      <c r="A78" s="3"/>
      <c r="B78" s="3"/>
      <c r="D78" s="79">
        <f>IF(D71&gt;=3,MIN(D76,2500000),IF(D71=2,MIN(D76*(3/4),1875000),MIN(D76*(1/2),1250000)))</f>
        <v>0</v>
      </c>
      <c r="E78" s="3"/>
      <c r="G78" s="79">
        <f>IF(G71&gt;=3,MIN(G76,2500000),IF(G71=2,MIN(G76*(3/4),1875000),MIN(G76*(1/2),1250000)))</f>
        <v>0</v>
      </c>
      <c r="H78" s="3"/>
      <c r="I78" s="3"/>
      <c r="J78" s="3"/>
      <c r="K78" s="3"/>
      <c r="M78" s="65">
        <v>300000</v>
      </c>
      <c r="P78" s="65"/>
    </row>
    <row r="79" spans="1:16" ht="18.5" thickBot="1">
      <c r="A79" s="3"/>
      <c r="B79" s="3"/>
      <c r="C79" s="6" t="s">
        <v>27</v>
      </c>
      <c r="D79" s="3"/>
      <c r="E79" s="3"/>
      <c r="F79" s="6" t="s">
        <v>27</v>
      </c>
      <c r="G79" s="3"/>
      <c r="H79" s="3"/>
      <c r="I79" s="3"/>
      <c r="J79" s="3"/>
      <c r="K79" s="3"/>
      <c r="L79" s="6" t="s">
        <v>27</v>
      </c>
      <c r="M79" s="5"/>
      <c r="O79" s="6" t="s">
        <v>27</v>
      </c>
      <c r="P79" s="5"/>
    </row>
    <row r="80" spans="1:16" ht="18.5" thickBot="1">
      <c r="A80" s="3"/>
      <c r="B80" s="3"/>
      <c r="D80" s="197"/>
      <c r="E80" s="3"/>
      <c r="G80" s="197"/>
      <c r="H80" s="3"/>
      <c r="I80" s="3"/>
      <c r="J80" s="3"/>
      <c r="K80" s="3"/>
      <c r="M80" s="65">
        <v>150000</v>
      </c>
      <c r="P80" s="65"/>
    </row>
    <row r="81" spans="1:16" ht="18.5" thickBot="1">
      <c r="A81" s="3"/>
      <c r="B81" s="3"/>
      <c r="C81" s="6" t="s">
        <v>28</v>
      </c>
      <c r="D81" s="3"/>
      <c r="E81" s="3"/>
      <c r="F81" s="6" t="s">
        <v>28</v>
      </c>
      <c r="G81" s="3"/>
      <c r="H81" s="3"/>
      <c r="I81" s="3"/>
      <c r="J81" s="3"/>
      <c r="K81" s="3"/>
      <c r="L81" s="6" t="s">
        <v>28</v>
      </c>
      <c r="M81" s="5"/>
      <c r="O81" s="6" t="s">
        <v>28</v>
      </c>
      <c r="P81" s="5"/>
    </row>
    <row r="82" spans="1:16" ht="18.5" thickBot="1">
      <c r="A82" s="3"/>
      <c r="B82" s="3"/>
      <c r="D82" s="54">
        <f>D78-D80</f>
        <v>0</v>
      </c>
      <c r="E82" s="3"/>
      <c r="G82" s="54">
        <f>G78-G80</f>
        <v>0</v>
      </c>
      <c r="H82" s="3"/>
      <c r="I82" s="3"/>
      <c r="J82" s="3"/>
      <c r="K82" s="3"/>
      <c r="M82" s="66">
        <f>M76-M80</f>
        <v>150000</v>
      </c>
      <c r="P82" s="66">
        <f>P76-P80</f>
        <v>0</v>
      </c>
    </row>
    <row r="83" spans="1:16">
      <c r="A83" s="3"/>
      <c r="B83" s="3"/>
      <c r="D83" s="3"/>
      <c r="E83" s="3"/>
      <c r="G83" s="3"/>
      <c r="H83" s="3"/>
      <c r="I83" s="3"/>
      <c r="J83" s="3"/>
      <c r="K83" s="3"/>
      <c r="M83" s="90">
        <f>IF(D80&gt;0,(ROUNDDOWN(MIN(D78,D82,D80),-3)),(ROUNDDOWN(MIN(D78,D82),-3)))</f>
        <v>0</v>
      </c>
      <c r="N83" s="81"/>
      <c r="O83" s="60"/>
      <c r="P83" s="90">
        <f>IF(G80&gt;0,(ROUNDDOWN(MIN(G78,G82,G80),-3)),(ROUNDDOWN(MIN(G78,G82),-3)))</f>
        <v>0</v>
      </c>
    </row>
    <row r="84" spans="1:16" ht="18.5" thickBot="1">
      <c r="A84" s="3"/>
      <c r="B84" s="3"/>
      <c r="C84" s="6" t="s">
        <v>168</v>
      </c>
      <c r="D84" s="3"/>
      <c r="E84" s="3"/>
      <c r="F84" s="6" t="s">
        <v>168</v>
      </c>
      <c r="G84" s="3"/>
      <c r="H84" s="3"/>
      <c r="I84" s="3"/>
      <c r="J84" s="3"/>
      <c r="K84" s="3"/>
      <c r="L84" s="6" t="s">
        <v>168</v>
      </c>
      <c r="M84" s="3"/>
      <c r="N84" s="3"/>
      <c r="O84" s="6" t="s">
        <v>168</v>
      </c>
      <c r="P84" s="3"/>
    </row>
    <row r="85" spans="1:16" ht="18.5" thickBot="1">
      <c r="A85" s="3"/>
      <c r="B85" s="3"/>
      <c r="C85" s="6" t="s">
        <v>189</v>
      </c>
      <c r="D85" s="197"/>
      <c r="E85" s="3"/>
      <c r="F85" s="6" t="s">
        <v>189</v>
      </c>
      <c r="G85" s="197"/>
      <c r="H85" s="3"/>
      <c r="I85" s="3"/>
      <c r="J85" s="6"/>
      <c r="K85" s="3"/>
      <c r="L85" s="6" t="s">
        <v>189</v>
      </c>
      <c r="M85" s="79" t="s">
        <v>200</v>
      </c>
      <c r="N85" s="3"/>
      <c r="O85" s="6" t="s">
        <v>189</v>
      </c>
      <c r="P85" s="79" t="s">
        <v>200</v>
      </c>
    </row>
    <row r="86" spans="1:16">
      <c r="A86" s="3"/>
      <c r="B86" s="3"/>
      <c r="D86" s="100"/>
      <c r="E86" s="3"/>
      <c r="G86" s="100"/>
      <c r="H86" s="3"/>
      <c r="I86" s="3"/>
      <c r="J86" s="6"/>
      <c r="K86" s="3"/>
      <c r="M86" s="100"/>
      <c r="N86" s="3"/>
      <c r="P86" s="100"/>
    </row>
    <row r="87" spans="1:16">
      <c r="A87" s="3"/>
      <c r="B87" s="74" t="s">
        <v>187</v>
      </c>
      <c r="C87" s="75"/>
      <c r="D87" s="78"/>
      <c r="E87" s="74"/>
      <c r="F87" s="75"/>
      <c r="G87" s="78"/>
      <c r="H87" s="3"/>
      <c r="I87" s="3"/>
      <c r="J87" s="6"/>
      <c r="K87" s="3" t="s">
        <v>187</v>
      </c>
      <c r="M87" s="100"/>
      <c r="N87" s="3"/>
      <c r="P87" s="100"/>
    </row>
    <row r="88" spans="1:16" ht="18.5" thickBot="1">
      <c r="A88" s="3"/>
      <c r="B88" s="3"/>
      <c r="C88" s="6" t="s">
        <v>290</v>
      </c>
      <c r="D88" s="3"/>
      <c r="E88" s="3"/>
      <c r="F88" s="6" t="s">
        <v>290</v>
      </c>
      <c r="G88" s="3"/>
      <c r="H88" s="3"/>
      <c r="I88" s="3"/>
      <c r="J88" s="6"/>
      <c r="K88" s="3"/>
      <c r="L88" s="6" t="s">
        <v>290</v>
      </c>
      <c r="M88" s="3"/>
      <c r="N88" s="3"/>
      <c r="O88" s="6" t="s">
        <v>290</v>
      </c>
      <c r="P88" s="3"/>
    </row>
    <row r="89" spans="1:16" ht="18.5" thickBot="1">
      <c r="A89" s="3"/>
      <c r="B89" s="3"/>
      <c r="C89" s="6" t="s">
        <v>188</v>
      </c>
      <c r="D89" s="197"/>
      <c r="E89" s="3"/>
      <c r="F89" s="6" t="s">
        <v>188</v>
      </c>
      <c r="G89" s="197"/>
      <c r="H89" s="3"/>
      <c r="I89" s="3"/>
      <c r="J89" s="6"/>
      <c r="K89" s="3"/>
      <c r="L89" s="6" t="s">
        <v>188</v>
      </c>
      <c r="M89" s="79"/>
      <c r="N89" s="3"/>
      <c r="O89" s="6" t="s">
        <v>188</v>
      </c>
      <c r="P89" s="79"/>
    </row>
    <row r="90" spans="1:16" ht="18.5" thickBot="1">
      <c r="A90" s="3"/>
      <c r="B90" s="3"/>
      <c r="C90" s="6" t="s">
        <v>186</v>
      </c>
      <c r="D90" s="198"/>
      <c r="E90" s="3"/>
      <c r="F90" s="6" t="s">
        <v>185</v>
      </c>
      <c r="G90" s="198"/>
      <c r="H90" s="3"/>
      <c r="I90" s="3"/>
      <c r="J90" s="6"/>
      <c r="K90" s="3"/>
      <c r="L90" s="6" t="s">
        <v>186</v>
      </c>
      <c r="M90" s="101"/>
      <c r="N90" s="3"/>
      <c r="O90" s="6" t="s">
        <v>185</v>
      </c>
      <c r="P90" s="101"/>
    </row>
    <row r="91" spans="1:16">
      <c r="A91" s="3"/>
      <c r="B91" s="3"/>
      <c r="D91" s="100"/>
      <c r="E91" s="3"/>
      <c r="G91" s="100"/>
      <c r="H91" s="3"/>
      <c r="I91" s="3"/>
      <c r="J91" s="6"/>
      <c r="K91" s="3"/>
      <c r="M91" s="100"/>
      <c r="N91" s="3"/>
      <c r="P91" s="100"/>
    </row>
    <row r="92" spans="1:16" ht="18.5" thickBot="1">
      <c r="A92" s="3"/>
      <c r="B92" s="3"/>
      <c r="C92" s="6" t="s">
        <v>169</v>
      </c>
      <c r="D92" s="3"/>
      <c r="E92" s="3"/>
      <c r="F92" s="6" t="s">
        <v>169</v>
      </c>
      <c r="G92" s="3"/>
      <c r="H92" s="3"/>
      <c r="I92" s="3"/>
      <c r="J92" s="6"/>
      <c r="K92" s="3"/>
      <c r="L92" s="6" t="s">
        <v>169</v>
      </c>
      <c r="M92" s="3"/>
      <c r="N92" s="3"/>
      <c r="O92" s="6" t="s">
        <v>169</v>
      </c>
      <c r="P92" s="3"/>
    </row>
    <row r="93" spans="1:16" ht="18.5" thickBot="1">
      <c r="A93" s="3"/>
      <c r="B93" s="3"/>
      <c r="C93" s="6" t="s">
        <v>190</v>
      </c>
      <c r="D93" s="198"/>
      <c r="E93" s="3"/>
      <c r="F93" s="6" t="s">
        <v>190</v>
      </c>
      <c r="G93" s="198"/>
      <c r="H93" s="3"/>
      <c r="I93" s="3"/>
      <c r="J93" s="6"/>
      <c r="K93" s="3"/>
      <c r="L93" s="6" t="s">
        <v>190</v>
      </c>
      <c r="M93" s="101"/>
      <c r="N93" s="3"/>
      <c r="O93" s="6" t="s">
        <v>190</v>
      </c>
      <c r="P93" s="101"/>
    </row>
    <row r="94" spans="1:16" ht="18.5" thickBot="1">
      <c r="A94" s="3"/>
      <c r="B94" s="3"/>
      <c r="C94" s="6" t="s">
        <v>198</v>
      </c>
      <c r="D94" s="3"/>
      <c r="E94" s="3"/>
      <c r="F94" s="6" t="s">
        <v>198</v>
      </c>
      <c r="G94" s="3"/>
      <c r="H94" s="3"/>
      <c r="I94" s="3"/>
      <c r="J94" s="6"/>
      <c r="K94" s="3"/>
      <c r="L94" s="6" t="s">
        <v>198</v>
      </c>
      <c r="M94" s="3"/>
      <c r="N94" s="3"/>
      <c r="O94" s="6" t="s">
        <v>198</v>
      </c>
      <c r="P94" s="3"/>
    </row>
    <row r="95" spans="1:16" ht="18.5" thickBot="1">
      <c r="A95" s="3"/>
      <c r="B95" s="3"/>
      <c r="D95" s="197"/>
      <c r="E95" s="3"/>
      <c r="G95" s="197"/>
      <c r="H95" s="3"/>
      <c r="I95" s="3"/>
      <c r="J95" s="6"/>
      <c r="K95" s="3"/>
      <c r="M95" s="79"/>
      <c r="N95" s="3"/>
      <c r="P95" s="79"/>
    </row>
    <row r="96" spans="1:16" ht="18.5" thickBot="1">
      <c r="A96" s="3"/>
      <c r="B96" s="3"/>
      <c r="C96" s="6" t="s">
        <v>195</v>
      </c>
      <c r="D96" s="3"/>
      <c r="E96" s="3"/>
      <c r="F96" s="6" t="s">
        <v>195</v>
      </c>
      <c r="G96" s="3"/>
      <c r="H96" s="3"/>
      <c r="I96" s="3"/>
      <c r="J96" s="6"/>
      <c r="K96" s="3"/>
      <c r="L96" s="6" t="s">
        <v>195</v>
      </c>
      <c r="M96" s="3"/>
      <c r="N96" s="3"/>
      <c r="O96" s="6" t="s">
        <v>195</v>
      </c>
      <c r="P96" s="3"/>
    </row>
    <row r="97" spans="1:17" ht="18.5" thickBot="1">
      <c r="A97" s="3"/>
      <c r="B97" s="3"/>
      <c r="D97" s="197"/>
      <c r="E97" s="3"/>
      <c r="G97" s="197"/>
      <c r="H97" s="3"/>
      <c r="I97" s="3"/>
      <c r="J97" s="6"/>
      <c r="K97" s="3"/>
      <c r="M97" s="79"/>
      <c r="N97" s="3"/>
      <c r="P97" s="79"/>
    </row>
    <row r="98" spans="1:17" ht="18.5" thickBot="1">
      <c r="A98" s="3"/>
      <c r="B98" s="3"/>
      <c r="C98" s="6" t="s">
        <v>172</v>
      </c>
      <c r="D98" s="3"/>
      <c r="E98" s="3"/>
      <c r="F98" s="6" t="s">
        <v>172</v>
      </c>
      <c r="G98" s="3"/>
      <c r="H98" s="3"/>
      <c r="I98" s="3"/>
      <c r="J98" s="6"/>
      <c r="K98" s="3"/>
      <c r="L98" s="6" t="s">
        <v>172</v>
      </c>
      <c r="M98" s="3"/>
      <c r="N98" s="3"/>
      <c r="O98" s="6" t="s">
        <v>172</v>
      </c>
      <c r="P98" s="3"/>
    </row>
    <row r="99" spans="1:17" ht="18.5" thickBot="1">
      <c r="A99" s="3"/>
      <c r="B99" s="3"/>
      <c r="D99" s="197"/>
      <c r="E99" s="3"/>
      <c r="G99" s="197"/>
      <c r="H99" s="3"/>
      <c r="I99" s="3"/>
      <c r="J99" s="6"/>
      <c r="K99" s="3"/>
      <c r="M99" s="79"/>
      <c r="N99" s="3"/>
      <c r="P99" s="79"/>
    </row>
    <row r="100" spans="1:17" ht="18.75" customHeight="1">
      <c r="A100" s="3"/>
      <c r="B100" s="3"/>
      <c r="C100" s="218" t="s">
        <v>197</v>
      </c>
      <c r="D100" s="219"/>
      <c r="E100" s="219"/>
      <c r="F100" s="219"/>
      <c r="G100" s="219"/>
      <c r="H100" s="219"/>
      <c r="I100" s="3"/>
      <c r="J100" s="6"/>
      <c r="K100" s="3"/>
      <c r="L100" s="218" t="s">
        <v>197</v>
      </c>
      <c r="M100" s="219"/>
      <c r="N100" s="219"/>
      <c r="O100" s="219"/>
      <c r="P100" s="219"/>
      <c r="Q100" s="219"/>
    </row>
    <row r="101" spans="1:17">
      <c r="A101" s="3"/>
      <c r="B101" s="3"/>
      <c r="C101" s="219"/>
      <c r="D101" s="219"/>
      <c r="E101" s="219"/>
      <c r="F101" s="219"/>
      <c r="G101" s="219"/>
      <c r="H101" s="219"/>
      <c r="I101" s="3"/>
      <c r="J101" s="3"/>
      <c r="K101" s="3"/>
      <c r="L101" s="219"/>
      <c r="M101" s="219"/>
      <c r="N101" s="219"/>
      <c r="O101" s="219"/>
      <c r="P101" s="219"/>
      <c r="Q101" s="219"/>
    </row>
    <row r="102" spans="1:17" ht="18.75" customHeight="1">
      <c r="A102" s="3"/>
      <c r="B102" s="3"/>
      <c r="C102" s="218" t="s">
        <v>269</v>
      </c>
      <c r="D102" s="219"/>
      <c r="E102" s="219"/>
      <c r="F102" s="219"/>
      <c r="G102" s="219"/>
      <c r="H102" s="219"/>
      <c r="I102" s="3"/>
      <c r="J102" s="6"/>
      <c r="K102" s="3"/>
      <c r="L102" s="218" t="s">
        <v>268</v>
      </c>
      <c r="M102" s="219"/>
      <c r="N102" s="219"/>
      <c r="O102" s="219"/>
      <c r="P102" s="219"/>
      <c r="Q102" s="219"/>
    </row>
    <row r="103" spans="1:17">
      <c r="A103" s="3"/>
      <c r="B103" s="77"/>
      <c r="C103" s="220"/>
      <c r="D103" s="220"/>
      <c r="E103" s="220"/>
      <c r="F103" s="220"/>
      <c r="G103" s="220"/>
      <c r="H103" s="220"/>
      <c r="I103" s="3"/>
      <c r="J103" s="3"/>
      <c r="K103" s="3"/>
      <c r="L103" s="219"/>
      <c r="M103" s="219"/>
      <c r="N103" s="219"/>
      <c r="O103" s="219"/>
      <c r="P103" s="219"/>
      <c r="Q103" s="219"/>
    </row>
    <row r="104" spans="1:17">
      <c r="A104" s="3"/>
      <c r="B104" s="3"/>
      <c r="D104" s="3"/>
      <c r="E104" s="3"/>
      <c r="G104" s="3"/>
      <c r="H104" s="3"/>
      <c r="I104" s="3"/>
      <c r="J104" s="3"/>
      <c r="K104" s="3"/>
      <c r="M104" s="5"/>
    </row>
    <row r="105" spans="1:17" ht="18.5" thickBot="1">
      <c r="A105" s="3"/>
      <c r="B105" s="3"/>
      <c r="C105" s="6" t="s">
        <v>207</v>
      </c>
      <c r="D105" s="3"/>
      <c r="E105" s="3"/>
      <c r="F105" s="6" t="s">
        <v>207</v>
      </c>
      <c r="G105" s="3"/>
      <c r="H105" s="3"/>
      <c r="I105" s="3"/>
      <c r="J105" s="3"/>
      <c r="K105" s="3"/>
      <c r="L105" s="6" t="s">
        <v>207</v>
      </c>
      <c r="M105" s="5"/>
      <c r="O105" s="6" t="s">
        <v>207</v>
      </c>
      <c r="P105" s="5"/>
    </row>
    <row r="106" spans="1:17" ht="18.5" thickBot="1">
      <c r="A106" s="3"/>
      <c r="B106" s="3"/>
      <c r="D106" s="62">
        <f>ROUNDDOWN(IF(D95&gt;0,MIN(D95,M83,D80),IF(D97&gt;0,MIN((M83*(1-(D97/D99))),D80),M83)),-3)</f>
        <v>0</v>
      </c>
      <c r="E106" s="3"/>
      <c r="G106" s="62">
        <f>ROUNDDOWN(IF(G95&gt;0,MIN(G95,P83,G80),IF(G97&gt;0,MIN((P83*(1-(G97/G99))),G80),P83)),-3)</f>
        <v>0</v>
      </c>
      <c r="H106" s="3"/>
      <c r="I106" s="3"/>
      <c r="J106" s="3"/>
      <c r="K106" s="3"/>
      <c r="M106" s="66">
        <f>IF(M65="急速充電設備",MIN((M78*2)-M80,M82),IF(M65="超急速充電設備",MIN((M78-M80),M82),MIN(M78,M82)))</f>
        <v>150000</v>
      </c>
      <c r="P106" s="66">
        <f>IF(P65="急速充電設備",MIN((P78*2)-P80,P82),IF(P65="超急速充電設備",MIN((P78-P80),P82),MIN(P78,P82)))</f>
        <v>0</v>
      </c>
    </row>
    <row r="107" spans="1:17">
      <c r="A107" s="3"/>
      <c r="B107" s="3"/>
      <c r="D107" s="3"/>
      <c r="E107" s="3"/>
      <c r="G107" s="3"/>
      <c r="H107" s="3"/>
      <c r="I107" s="3"/>
      <c r="J107" s="3"/>
      <c r="K107" s="3"/>
      <c r="M107" s="5"/>
    </row>
    <row r="108" spans="1:17" ht="18.5" thickBot="1">
      <c r="A108" s="3"/>
      <c r="B108" s="3"/>
      <c r="C108" s="6" t="s">
        <v>209</v>
      </c>
      <c r="D108" s="3"/>
      <c r="E108" s="3"/>
      <c r="F108" s="6" t="s">
        <v>209</v>
      </c>
      <c r="G108" s="3"/>
      <c r="H108" s="3"/>
      <c r="I108" s="3"/>
      <c r="J108" s="3"/>
      <c r="K108" s="3"/>
      <c r="L108" s="6" t="s">
        <v>209</v>
      </c>
      <c r="M108" s="5"/>
      <c r="O108" s="6" t="s">
        <v>209</v>
      </c>
      <c r="P108" s="5"/>
    </row>
    <row r="109" spans="1:17" ht="18.5" thickBot="1">
      <c r="A109" s="3"/>
      <c r="B109" s="3"/>
      <c r="D109" s="54">
        <f>D106*D71</f>
        <v>0</v>
      </c>
      <c r="E109" s="3"/>
      <c r="G109" s="54">
        <f>G106*G71</f>
        <v>0</v>
      </c>
      <c r="H109" s="3"/>
      <c r="I109" s="3"/>
      <c r="J109" s="3"/>
      <c r="K109" s="3"/>
      <c r="M109" s="66">
        <f>M106*M71</f>
        <v>750000</v>
      </c>
      <c r="P109" s="66">
        <f>P106*P71</f>
        <v>0</v>
      </c>
    </row>
    <row r="110" spans="1:17">
      <c r="A110" s="3"/>
      <c r="B110" s="3"/>
      <c r="D110" s="3"/>
      <c r="E110" s="3"/>
      <c r="G110" s="3"/>
      <c r="H110" s="3"/>
      <c r="I110" s="3"/>
      <c r="J110" s="3"/>
      <c r="K110" s="3"/>
      <c r="M110" s="5"/>
      <c r="P110" s="5"/>
    </row>
    <row r="111" spans="1:17" ht="18.5" thickBot="1">
      <c r="A111" s="3"/>
      <c r="B111" s="3"/>
      <c r="C111" s="6" t="s">
        <v>279</v>
      </c>
      <c r="D111" s="3"/>
      <c r="E111" s="3"/>
      <c r="G111" s="3"/>
      <c r="H111" s="3"/>
      <c r="I111" s="3"/>
      <c r="J111" s="3"/>
      <c r="K111" s="3"/>
      <c r="L111" s="6" t="s">
        <v>279</v>
      </c>
      <c r="M111" s="5"/>
    </row>
    <row r="112" spans="1:17" ht="18.5" thickBot="1">
      <c r="A112" s="3"/>
      <c r="B112" s="3"/>
      <c r="D112" s="54">
        <f>(D19*D28)+(G19*G28)+(D71*D80)+(G71*G80)</f>
        <v>0</v>
      </c>
      <c r="E112" s="3"/>
      <c r="G112" s="3"/>
      <c r="H112" s="3"/>
      <c r="I112" s="3"/>
      <c r="J112" s="3"/>
      <c r="K112" s="3"/>
      <c r="M112" s="66">
        <f>(M19*M28)+(P19*P28)+(M71*M80)+(P71*P80)</f>
        <v>1750000</v>
      </c>
    </row>
    <row r="113" spans="1:25">
      <c r="A113" s="3"/>
      <c r="B113" s="3"/>
      <c r="D113" s="3"/>
      <c r="E113" s="3"/>
      <c r="G113" s="3"/>
      <c r="H113" s="3"/>
      <c r="I113" s="3"/>
      <c r="J113" s="3"/>
      <c r="K113" s="3"/>
      <c r="M113" s="5"/>
    </row>
    <row r="114" spans="1:25" ht="18.5" thickBot="1">
      <c r="A114" s="3"/>
      <c r="B114" s="3"/>
      <c r="C114" s="6" t="s">
        <v>291</v>
      </c>
      <c r="D114" s="3"/>
      <c r="E114" s="3"/>
      <c r="F114" s="3"/>
      <c r="G114" s="3"/>
      <c r="H114" s="3"/>
      <c r="I114" s="3"/>
      <c r="J114" s="3"/>
      <c r="K114" s="3"/>
      <c r="L114" s="6" t="s">
        <v>291</v>
      </c>
      <c r="M114" s="5"/>
    </row>
    <row r="115" spans="1:25" ht="18.5" thickBot="1">
      <c r="A115" s="3"/>
      <c r="B115" s="3"/>
      <c r="D115" s="54">
        <f>(D57+G57+D109+G109)</f>
        <v>0</v>
      </c>
      <c r="E115" s="3"/>
      <c r="F115" s="3"/>
      <c r="G115" s="3"/>
      <c r="H115" s="3"/>
      <c r="I115" s="3"/>
      <c r="J115" s="3"/>
      <c r="K115" s="3"/>
      <c r="M115" s="66">
        <f>(M57+P57+M109+P109)</f>
        <v>2624000</v>
      </c>
    </row>
    <row r="116" spans="1:25">
      <c r="A116" s="3"/>
      <c r="B116" s="3"/>
      <c r="D116" s="6"/>
      <c r="E116" s="3"/>
      <c r="G116" s="3"/>
      <c r="H116" s="3"/>
      <c r="I116" s="3"/>
      <c r="J116" s="3"/>
      <c r="K116" s="3"/>
      <c r="M116" s="5"/>
    </row>
    <row r="117" spans="1:25">
      <c r="A117" s="3"/>
      <c r="B117" s="3" t="s">
        <v>292</v>
      </c>
      <c r="E117" s="3"/>
      <c r="G117" s="3"/>
      <c r="H117" s="3"/>
      <c r="I117" s="3"/>
      <c r="J117" s="3"/>
      <c r="K117" s="3" t="s">
        <v>292</v>
      </c>
      <c r="M117" s="5"/>
    </row>
    <row r="118" spans="1:25">
      <c r="A118" s="3"/>
      <c r="B118" s="3"/>
      <c r="C118" s="3"/>
      <c r="D118" s="3"/>
      <c r="E118" s="3"/>
      <c r="G118" s="3"/>
      <c r="H118" s="3"/>
      <c r="I118" s="3"/>
      <c r="J118" s="3"/>
      <c r="K118" s="3"/>
      <c r="L118" s="1"/>
    </row>
    <row r="119" spans="1:25">
      <c r="A119" s="3"/>
      <c r="B119" s="3"/>
      <c r="C119" s="42"/>
      <c r="D119" s="43" t="s">
        <v>293</v>
      </c>
      <c r="E119" s="43"/>
      <c r="F119" s="44"/>
      <c r="G119" s="43"/>
      <c r="H119" s="55"/>
      <c r="I119" s="3"/>
      <c r="J119" s="3"/>
      <c r="K119" s="3"/>
      <c r="L119" s="42"/>
      <c r="M119" s="43" t="s">
        <v>293</v>
      </c>
      <c r="N119" s="67"/>
      <c r="O119" s="44"/>
      <c r="P119" s="67"/>
      <c r="Q119" s="68"/>
      <c r="S119" s="59" t="b">
        <v>0</v>
      </c>
      <c r="T119" s="59"/>
      <c r="U119" s="59"/>
      <c r="V119" s="59"/>
      <c r="W119" s="59"/>
      <c r="X119" s="59"/>
      <c r="Y119" s="59"/>
    </row>
    <row r="120" spans="1:25">
      <c r="A120" s="3"/>
      <c r="B120" s="3"/>
      <c r="C120" s="45"/>
      <c r="D120" s="46" t="s">
        <v>294</v>
      </c>
      <c r="E120" s="46"/>
      <c r="F120" s="47"/>
      <c r="G120" s="46"/>
      <c r="H120" s="56"/>
      <c r="I120" s="3"/>
      <c r="J120" s="3"/>
      <c r="K120" s="3"/>
      <c r="L120" s="45"/>
      <c r="M120" s="46" t="s">
        <v>294</v>
      </c>
      <c r="N120" s="69"/>
      <c r="O120" s="47"/>
      <c r="P120" s="69"/>
      <c r="Q120" s="70"/>
      <c r="S120" s="59">
        <f>COUNTIF(S119,TRUE)</f>
        <v>0</v>
      </c>
      <c r="T120" s="59"/>
      <c r="U120" s="59"/>
      <c r="V120" s="59"/>
      <c r="W120" s="59"/>
      <c r="X120" s="59"/>
      <c r="Y120" s="59"/>
    </row>
    <row r="121" spans="1:25">
      <c r="A121" s="3"/>
      <c r="B121" s="3"/>
      <c r="D121" s="3"/>
      <c r="E121" s="3"/>
      <c r="G121" s="3"/>
      <c r="H121" s="3"/>
      <c r="I121" s="3"/>
      <c r="J121" s="3"/>
      <c r="K121" s="3"/>
      <c r="M121" s="5"/>
      <c r="S121" s="59"/>
      <c r="T121" s="59"/>
      <c r="U121" s="59"/>
      <c r="V121" s="59"/>
      <c r="W121" s="59"/>
      <c r="X121" s="59"/>
      <c r="Y121" s="59"/>
    </row>
    <row r="122" spans="1:25" ht="18.5" thickBot="1">
      <c r="A122" s="3"/>
      <c r="B122" s="6" t="s">
        <v>295</v>
      </c>
      <c r="D122" s="3"/>
      <c r="E122" s="3"/>
      <c r="G122" s="3"/>
      <c r="H122" s="3"/>
      <c r="I122" s="3"/>
      <c r="J122" s="3"/>
      <c r="K122" s="6" t="s">
        <v>295</v>
      </c>
      <c r="M122" s="5"/>
      <c r="S122" s="59"/>
      <c r="T122" s="59"/>
      <c r="U122" s="59"/>
      <c r="V122" s="59"/>
      <c r="W122" s="59"/>
      <c r="X122" s="59"/>
      <c r="Y122" s="59"/>
    </row>
    <row r="123" spans="1:25" ht="18.5" thickBot="1">
      <c r="A123" s="3"/>
      <c r="B123" s="3"/>
      <c r="D123" s="197"/>
      <c r="E123" s="3"/>
      <c r="F123" s="3"/>
      <c r="G123" s="3"/>
      <c r="H123" s="3"/>
      <c r="I123" s="3"/>
      <c r="J123" s="3"/>
      <c r="K123" s="3"/>
      <c r="M123" s="65">
        <v>30000000</v>
      </c>
      <c r="O123" s="1"/>
      <c r="S123" s="60"/>
      <c r="T123" s="59">
        <f>SUMIFS(D17,D13,"急速充電設備")*D19+SUMIFS(G17,G13,"急速充電設備")*G19+SUMIFS(D69,D65,"急速充電設備")*D71+SUMIFS(G69,G65,"急速充電設備")*G71</f>
        <v>0</v>
      </c>
      <c r="U123" s="59" t="s">
        <v>29</v>
      </c>
      <c r="V123" s="61">
        <f>IF(D17&gt;=10,IF(D17&lt;=50,D17,),)*D19+IF(G17&gt;=10,IF(G17&lt;=50,G17,),)*G19+IF(D69&gt;=10,IF(D69&lt;=50,D69,),)*D71+IF(G69&gt;=10,IF(G69&lt;=50,G69,),)*G71</f>
        <v>0</v>
      </c>
      <c r="W123" s="59"/>
      <c r="X123" s="61">
        <f>T123-V123</f>
        <v>0</v>
      </c>
      <c r="Y123" s="59"/>
    </row>
    <row r="124" spans="1:25">
      <c r="A124" s="3"/>
      <c r="B124" s="3"/>
      <c r="D124" s="100"/>
      <c r="E124" s="3"/>
      <c r="F124" s="3"/>
      <c r="G124" s="3"/>
      <c r="H124" s="3"/>
      <c r="I124" s="3"/>
      <c r="J124" s="3"/>
      <c r="K124" s="3"/>
      <c r="M124" s="72"/>
      <c r="O124" s="1"/>
      <c r="S124" s="60"/>
      <c r="T124" s="59"/>
      <c r="U124" s="59"/>
      <c r="V124" s="61"/>
      <c r="W124" s="59"/>
      <c r="X124" s="61"/>
      <c r="Y124" s="59"/>
    </row>
    <row r="125" spans="1:25" ht="18.5" thickBot="1">
      <c r="A125" s="3"/>
      <c r="B125" s="6" t="s">
        <v>296</v>
      </c>
      <c r="C125" s="1"/>
      <c r="D125" s="3"/>
      <c r="E125" s="3"/>
      <c r="G125" s="3"/>
      <c r="H125" s="3"/>
      <c r="I125" s="3"/>
      <c r="J125" s="3"/>
      <c r="K125" s="6" t="s">
        <v>296</v>
      </c>
      <c r="M125" s="5"/>
      <c r="S125" s="59"/>
      <c r="T125" s="59"/>
      <c r="U125" s="59"/>
      <c r="V125" s="59"/>
      <c r="W125" s="59"/>
      <c r="X125" s="59"/>
      <c r="Y125" s="59"/>
    </row>
    <row r="126" spans="1:25" ht="18.5" thickBot="1">
      <c r="A126" s="3"/>
      <c r="B126" s="3"/>
      <c r="D126" s="54">
        <f>D130+D142+D146+D134+D150+D154</f>
        <v>0</v>
      </c>
      <c r="E126" s="3"/>
      <c r="F126" s="3"/>
      <c r="G126" s="3"/>
      <c r="H126" s="3"/>
      <c r="I126" s="3"/>
      <c r="J126" s="3"/>
      <c r="K126" s="3"/>
      <c r="M126" s="130">
        <f>M130+M142+M146+M134+M150+M154</f>
        <v>28960000</v>
      </c>
      <c r="O126" s="1"/>
      <c r="S126" s="60"/>
      <c r="T126" s="59">
        <f>D17*D19+G17*G19+D69*D71+G69*G71</f>
        <v>0</v>
      </c>
      <c r="U126" s="59" t="s">
        <v>29</v>
      </c>
      <c r="V126" s="59"/>
      <c r="W126" s="59"/>
      <c r="X126" s="59"/>
      <c r="Y126" s="59"/>
    </row>
    <row r="127" spans="1:25">
      <c r="A127" s="3"/>
      <c r="B127" s="3"/>
      <c r="D127" s="100"/>
      <c r="E127" s="3"/>
      <c r="F127" s="3"/>
      <c r="G127" s="3"/>
      <c r="H127" s="3"/>
      <c r="I127" s="3"/>
      <c r="J127" s="3"/>
      <c r="K127" s="3"/>
      <c r="M127" s="72"/>
      <c r="O127" s="1"/>
      <c r="S127" s="60"/>
      <c r="T127" s="59"/>
      <c r="U127" s="59"/>
      <c r="V127" s="59"/>
      <c r="W127" s="59"/>
      <c r="X127" s="59"/>
      <c r="Y127" s="59"/>
    </row>
    <row r="128" spans="1:25">
      <c r="A128" s="3"/>
      <c r="B128" s="6" t="s">
        <v>297</v>
      </c>
      <c r="D128" s="3"/>
      <c r="E128" s="3"/>
      <c r="F128" s="3"/>
      <c r="G128" s="3"/>
      <c r="H128" s="3"/>
      <c r="I128" s="3"/>
      <c r="J128" s="3"/>
      <c r="K128" s="6" t="s">
        <v>297</v>
      </c>
      <c r="M128" s="3"/>
      <c r="O128" s="1"/>
      <c r="S128" s="60"/>
      <c r="T128" s="59"/>
      <c r="U128" s="59"/>
      <c r="V128" s="59"/>
      <c r="W128" s="59"/>
      <c r="X128" s="59"/>
      <c r="Y128" s="59"/>
    </row>
    <row r="129" spans="1:25" ht="18.5" thickBot="1">
      <c r="A129" s="3"/>
      <c r="B129" s="6"/>
      <c r="C129" s="6" t="s">
        <v>298</v>
      </c>
      <c r="D129" s="3"/>
      <c r="E129" s="3"/>
      <c r="F129" s="3"/>
      <c r="G129" s="3"/>
      <c r="H129" s="3"/>
      <c r="I129" s="3"/>
      <c r="J129" s="3"/>
      <c r="K129" s="6"/>
      <c r="L129" s="6" t="s">
        <v>298</v>
      </c>
      <c r="M129" s="3"/>
      <c r="O129" s="1"/>
      <c r="S129" s="60"/>
      <c r="T129" s="59"/>
      <c r="U129" s="59"/>
      <c r="V129" s="59"/>
      <c r="W129" s="59"/>
      <c r="X129" s="59"/>
      <c r="Y129" s="59"/>
    </row>
    <row r="130" spans="1:25" ht="18.5" thickBot="1">
      <c r="A130" s="3"/>
      <c r="B130" s="6"/>
      <c r="D130" s="197"/>
      <c r="E130" s="3"/>
      <c r="F130" s="3"/>
      <c r="G130" s="3"/>
      <c r="H130" s="3"/>
      <c r="I130" s="3"/>
      <c r="J130" s="3"/>
      <c r="K130" s="6"/>
      <c r="M130" s="65">
        <v>18350000</v>
      </c>
      <c r="O130" s="1"/>
      <c r="S130" s="60"/>
      <c r="T130" s="59"/>
      <c r="U130" s="59"/>
      <c r="V130" s="59"/>
      <c r="W130" s="59"/>
      <c r="X130" s="59"/>
      <c r="Y130" s="59"/>
    </row>
    <row r="131" spans="1:25">
      <c r="A131" s="3"/>
      <c r="B131" s="3"/>
      <c r="D131" s="100"/>
      <c r="E131" s="3"/>
      <c r="G131" s="3"/>
      <c r="H131" s="3"/>
      <c r="I131" s="3"/>
      <c r="J131" s="3"/>
      <c r="K131" s="3"/>
      <c r="M131" s="100"/>
      <c r="S131" s="59"/>
      <c r="T131" s="59"/>
      <c r="U131" s="59"/>
      <c r="V131" s="59"/>
      <c r="W131" s="59"/>
      <c r="X131" s="59"/>
      <c r="Y131" s="59"/>
    </row>
    <row r="132" spans="1:25">
      <c r="A132" s="3"/>
      <c r="B132" s="6" t="s">
        <v>212</v>
      </c>
      <c r="C132" s="1"/>
      <c r="D132" s="100"/>
      <c r="E132" s="3"/>
      <c r="G132" s="3"/>
      <c r="H132" s="3"/>
      <c r="I132" s="3"/>
      <c r="J132" s="3"/>
      <c r="K132" s="6" t="s">
        <v>212</v>
      </c>
      <c r="L132" s="1"/>
      <c r="M132" s="100"/>
      <c r="S132" s="59"/>
      <c r="T132" s="59"/>
      <c r="U132" s="59"/>
      <c r="V132" s="59"/>
      <c r="W132" s="59"/>
      <c r="X132" s="59"/>
      <c r="Y132" s="59"/>
    </row>
    <row r="133" spans="1:25" ht="18.5" thickBot="1">
      <c r="A133" s="3"/>
      <c r="B133" s="3"/>
      <c r="C133" s="6" t="s">
        <v>228</v>
      </c>
      <c r="D133" s="100"/>
      <c r="E133" s="3"/>
      <c r="G133" s="3"/>
      <c r="H133" s="3"/>
      <c r="I133" s="3"/>
      <c r="J133" s="3"/>
      <c r="K133" s="3"/>
      <c r="L133" s="6" t="s">
        <v>228</v>
      </c>
      <c r="M133" s="100"/>
      <c r="S133" s="59"/>
      <c r="T133" s="59"/>
      <c r="U133" s="59"/>
      <c r="V133" s="59"/>
      <c r="W133" s="59"/>
      <c r="X133" s="59"/>
      <c r="Y133" s="59"/>
    </row>
    <row r="134" spans="1:25" ht="18.5" thickBot="1">
      <c r="A134" s="3"/>
      <c r="B134" s="3"/>
      <c r="D134" s="197"/>
      <c r="E134" s="3"/>
      <c r="G134" s="3"/>
      <c r="H134" s="3"/>
      <c r="I134" s="3"/>
      <c r="J134" s="3"/>
      <c r="K134" s="3"/>
      <c r="M134" s="65">
        <v>4350000</v>
      </c>
      <c r="S134" s="59"/>
      <c r="T134" s="59"/>
      <c r="U134" s="59"/>
      <c r="V134" s="59"/>
      <c r="W134" s="59"/>
      <c r="X134" s="59"/>
      <c r="Y134" s="59"/>
    </row>
    <row r="135" spans="1:25" ht="18.5" thickBot="1">
      <c r="A135" s="3"/>
      <c r="B135" s="3"/>
      <c r="C135" s="6" t="s">
        <v>226</v>
      </c>
      <c r="D135" s="100"/>
      <c r="E135" s="3"/>
      <c r="G135" s="3"/>
      <c r="H135" s="3"/>
      <c r="I135" s="3"/>
      <c r="J135" s="3"/>
      <c r="K135" s="3"/>
      <c r="L135" s="6" t="s">
        <v>226</v>
      </c>
      <c r="M135" s="100"/>
      <c r="S135" s="59"/>
      <c r="T135" s="59"/>
      <c r="U135" s="59"/>
      <c r="V135" s="59"/>
      <c r="W135" s="59"/>
      <c r="X135" s="59"/>
      <c r="Y135" s="59"/>
    </row>
    <row r="136" spans="1:25" ht="18.5" thickBot="1">
      <c r="A136" s="3"/>
      <c r="B136" s="3"/>
      <c r="D136" s="199"/>
      <c r="E136" s="3"/>
      <c r="G136" s="3"/>
      <c r="H136" s="3"/>
      <c r="I136" s="3"/>
      <c r="J136" s="3"/>
      <c r="K136" s="3"/>
      <c r="M136" s="84">
        <v>180</v>
      </c>
      <c r="S136" s="59"/>
      <c r="T136" s="59"/>
      <c r="U136" s="59"/>
      <c r="V136" s="59"/>
      <c r="W136" s="59"/>
      <c r="X136" s="59"/>
      <c r="Y136" s="59"/>
    </row>
    <row r="137" spans="1:25" ht="18.5" thickBot="1">
      <c r="A137" s="3"/>
      <c r="B137" s="3"/>
      <c r="C137" s="6" t="s">
        <v>227</v>
      </c>
      <c r="D137" s="100"/>
      <c r="E137" s="3"/>
      <c r="G137" s="3"/>
      <c r="H137" s="3"/>
      <c r="I137" s="3"/>
      <c r="J137" s="3"/>
      <c r="K137" s="3"/>
      <c r="L137" s="6" t="s">
        <v>227</v>
      </c>
      <c r="M137" s="100"/>
      <c r="S137" s="59"/>
      <c r="T137" s="59"/>
      <c r="U137" s="59"/>
      <c r="V137" s="59"/>
      <c r="W137" s="59"/>
      <c r="X137" s="59"/>
      <c r="Y137" s="59"/>
    </row>
    <row r="138" spans="1:25" ht="18.5" thickBot="1">
      <c r="A138" s="3"/>
      <c r="B138" s="3"/>
      <c r="D138" s="199"/>
      <c r="E138" s="3"/>
      <c r="G138" s="3"/>
      <c r="H138" s="3"/>
      <c r="I138" s="3"/>
      <c r="J138" s="3"/>
      <c r="K138" s="3"/>
      <c r="M138" s="84">
        <v>154</v>
      </c>
      <c r="S138" s="59"/>
      <c r="T138" s="59"/>
      <c r="U138" s="59"/>
      <c r="V138" s="59"/>
      <c r="W138" s="59"/>
      <c r="X138" s="59"/>
      <c r="Y138" s="59"/>
    </row>
    <row r="139" spans="1:25">
      <c r="A139" s="3"/>
      <c r="B139" s="3"/>
      <c r="D139" s="100"/>
      <c r="E139" s="3"/>
      <c r="G139" s="3"/>
      <c r="H139" s="3"/>
      <c r="I139" s="3"/>
      <c r="J139" s="3"/>
      <c r="K139" s="3"/>
      <c r="M139" s="100"/>
      <c r="S139" s="59"/>
      <c r="T139" s="59"/>
      <c r="U139" s="59"/>
      <c r="V139" s="59"/>
      <c r="W139" s="59"/>
      <c r="X139" s="59"/>
      <c r="Y139" s="59"/>
    </row>
    <row r="140" spans="1:25">
      <c r="A140" s="3"/>
      <c r="B140" s="6" t="s">
        <v>272</v>
      </c>
      <c r="C140" s="1"/>
      <c r="D140" s="100"/>
      <c r="E140" s="3"/>
      <c r="G140" s="3"/>
      <c r="H140" s="3"/>
      <c r="I140" s="3"/>
      <c r="J140" s="3"/>
      <c r="K140" s="6" t="s">
        <v>272</v>
      </c>
      <c r="L140" s="1"/>
      <c r="M140" s="100"/>
      <c r="S140" s="59"/>
      <c r="T140" s="59"/>
      <c r="U140" s="59"/>
      <c r="V140" s="59"/>
      <c r="W140" s="59"/>
      <c r="X140" s="59"/>
      <c r="Y140" s="59"/>
    </row>
    <row r="141" spans="1:25" ht="18.5" thickBot="1">
      <c r="A141" s="3"/>
      <c r="B141" s="6"/>
      <c r="C141" s="6" t="s">
        <v>273</v>
      </c>
      <c r="D141" s="3"/>
      <c r="E141" s="3"/>
      <c r="F141" s="3"/>
      <c r="G141" s="3"/>
      <c r="H141" s="3"/>
      <c r="I141" s="3"/>
      <c r="J141" s="3"/>
      <c r="K141" s="6"/>
      <c r="L141" s="6" t="s">
        <v>273</v>
      </c>
      <c r="M141" s="3"/>
      <c r="O141" s="1"/>
      <c r="S141" s="60"/>
      <c r="T141" s="59"/>
      <c r="U141" s="59"/>
      <c r="V141" s="59"/>
      <c r="W141" s="59"/>
      <c r="X141" s="59"/>
      <c r="Y141" s="59"/>
    </row>
    <row r="142" spans="1:25" ht="18.5" thickBot="1">
      <c r="A142" s="3"/>
      <c r="B142" s="6"/>
      <c r="D142" s="197"/>
      <c r="E142" s="3"/>
      <c r="F142" s="3"/>
      <c r="G142" s="3"/>
      <c r="H142" s="3"/>
      <c r="I142" s="3"/>
      <c r="J142" s="3"/>
      <c r="K142" s="6"/>
      <c r="M142" s="65">
        <v>3000000</v>
      </c>
      <c r="O142" s="1"/>
      <c r="S142" s="60"/>
      <c r="T142" s="59"/>
      <c r="U142" s="59"/>
      <c r="V142" s="59"/>
      <c r="W142" s="59"/>
      <c r="X142" s="59"/>
      <c r="Y142" s="59"/>
    </row>
    <row r="143" spans="1:25">
      <c r="A143" s="3"/>
      <c r="B143" s="3"/>
      <c r="D143" s="100"/>
      <c r="E143" s="3"/>
      <c r="G143" s="3"/>
      <c r="H143" s="3"/>
      <c r="I143" s="3"/>
      <c r="J143" s="3"/>
      <c r="K143" s="3"/>
      <c r="M143" s="100"/>
      <c r="S143" s="59"/>
      <c r="T143" s="59"/>
      <c r="U143" s="59"/>
      <c r="V143" s="59"/>
      <c r="W143" s="59"/>
      <c r="X143" s="59"/>
      <c r="Y143" s="59"/>
    </row>
    <row r="144" spans="1:25">
      <c r="A144" s="3"/>
      <c r="B144" s="6" t="s">
        <v>211</v>
      </c>
      <c r="C144" s="1"/>
      <c r="D144" s="100"/>
      <c r="E144" s="3"/>
      <c r="G144" s="3"/>
      <c r="H144" s="3"/>
      <c r="I144" s="3"/>
      <c r="J144" s="3"/>
      <c r="K144" s="6" t="s">
        <v>211</v>
      </c>
      <c r="L144" s="1"/>
      <c r="M144" s="100"/>
      <c r="S144" s="59"/>
      <c r="T144" s="59"/>
      <c r="U144" s="59"/>
      <c r="V144" s="59"/>
      <c r="W144" s="59"/>
      <c r="X144" s="59"/>
      <c r="Y144" s="59"/>
    </row>
    <row r="145" spans="1:25" ht="18.5" thickBot="1">
      <c r="A145" s="3"/>
      <c r="B145" s="3"/>
      <c r="C145" s="6" t="s">
        <v>180</v>
      </c>
      <c r="D145" s="100"/>
      <c r="E145" s="3"/>
      <c r="G145" s="3"/>
      <c r="H145" s="3"/>
      <c r="I145" s="3"/>
      <c r="J145" s="3"/>
      <c r="K145" s="3"/>
      <c r="L145" s="6" t="s">
        <v>180</v>
      </c>
      <c r="M145" s="100"/>
      <c r="S145" s="59"/>
      <c r="T145" s="59"/>
      <c r="U145" s="59"/>
      <c r="V145" s="59"/>
      <c r="W145" s="59"/>
      <c r="X145" s="59"/>
      <c r="Y145" s="59"/>
    </row>
    <row r="146" spans="1:25" ht="18.5" thickBot="1">
      <c r="A146" s="3"/>
      <c r="B146" s="3"/>
      <c r="D146" s="197"/>
      <c r="E146" s="3"/>
      <c r="G146" s="3"/>
      <c r="H146" s="3"/>
      <c r="I146" s="3"/>
      <c r="J146" s="3"/>
      <c r="K146" s="3"/>
      <c r="M146" s="65"/>
      <c r="S146" s="59"/>
      <c r="T146" s="59"/>
      <c r="U146" s="59"/>
      <c r="V146" s="59"/>
      <c r="W146" s="59"/>
      <c r="X146" s="59"/>
      <c r="Y146" s="59"/>
    </row>
    <row r="147" spans="1:25">
      <c r="A147" s="3"/>
      <c r="B147" s="3"/>
      <c r="D147" s="100"/>
      <c r="E147" s="3"/>
      <c r="G147" s="3"/>
      <c r="H147" s="3"/>
      <c r="I147" s="3"/>
      <c r="J147" s="3"/>
      <c r="K147" s="3"/>
      <c r="M147" s="100"/>
      <c r="S147" s="59"/>
      <c r="T147" s="59"/>
      <c r="U147" s="59"/>
      <c r="V147" s="59"/>
      <c r="W147" s="59"/>
      <c r="X147" s="59"/>
      <c r="Y147" s="59"/>
    </row>
    <row r="148" spans="1:25">
      <c r="A148" s="3"/>
      <c r="B148" s="6" t="s">
        <v>232</v>
      </c>
      <c r="C148" s="1"/>
      <c r="D148" s="100"/>
      <c r="E148" s="3"/>
      <c r="G148" s="3"/>
      <c r="H148" s="3"/>
      <c r="I148" s="3"/>
      <c r="J148" s="3"/>
      <c r="K148" s="6" t="s">
        <v>211</v>
      </c>
      <c r="L148" s="1"/>
      <c r="M148" s="100"/>
      <c r="S148" s="59"/>
      <c r="T148" s="59"/>
      <c r="U148" s="59"/>
      <c r="V148" s="59"/>
      <c r="W148" s="59"/>
      <c r="X148" s="59"/>
      <c r="Y148" s="59"/>
    </row>
    <row r="149" spans="1:25" ht="18.5" thickBot="1">
      <c r="A149" s="3"/>
      <c r="B149" s="3"/>
      <c r="C149" s="6" t="s">
        <v>233</v>
      </c>
      <c r="D149" s="100"/>
      <c r="E149" s="3"/>
      <c r="F149" s="6" t="s">
        <v>344</v>
      </c>
      <c r="G149" s="180"/>
      <c r="H149" s="3"/>
      <c r="I149" s="3"/>
      <c r="J149" s="3"/>
      <c r="K149" s="3"/>
      <c r="L149" s="6" t="s">
        <v>323</v>
      </c>
      <c r="M149" s="100"/>
      <c r="O149" s="6" t="s">
        <v>344</v>
      </c>
      <c r="P149" s="180"/>
      <c r="S149" s="59"/>
      <c r="T149" s="59"/>
      <c r="U149" s="59"/>
      <c r="V149" s="59"/>
      <c r="W149" s="59"/>
      <c r="X149" s="59"/>
      <c r="Y149" s="59"/>
    </row>
    <row r="150" spans="1:25" ht="18.5" thickBot="1">
      <c r="A150" s="3"/>
      <c r="B150" s="3"/>
      <c r="D150" s="197"/>
      <c r="E150" s="3"/>
      <c r="G150" s="196"/>
      <c r="H150" s="3"/>
      <c r="I150" s="3"/>
      <c r="J150" s="3"/>
      <c r="K150" s="3"/>
      <c r="M150" s="65"/>
      <c r="P150" s="52"/>
      <c r="S150" s="59"/>
      <c r="T150" s="59"/>
      <c r="U150" s="59"/>
      <c r="V150" s="59"/>
      <c r="W150" s="59"/>
      <c r="X150" s="59"/>
      <c r="Y150" s="59"/>
    </row>
    <row r="151" spans="1:25">
      <c r="A151" s="3"/>
      <c r="B151" s="3"/>
      <c r="D151" s="100"/>
      <c r="E151" s="3"/>
      <c r="G151" s="3"/>
      <c r="H151" s="3"/>
      <c r="I151" s="3"/>
      <c r="J151" s="3"/>
      <c r="K151" s="3"/>
      <c r="M151" s="100"/>
      <c r="S151" s="59"/>
      <c r="T151" s="59"/>
      <c r="U151" s="59"/>
      <c r="V151" s="59"/>
      <c r="W151" s="59"/>
      <c r="X151" s="59"/>
      <c r="Y151" s="59"/>
    </row>
    <row r="152" spans="1:25">
      <c r="A152" s="3"/>
      <c r="B152" s="6" t="s">
        <v>213</v>
      </c>
      <c r="C152" s="1"/>
      <c r="D152" s="100"/>
      <c r="E152" s="3"/>
      <c r="G152" s="3"/>
      <c r="H152" s="3"/>
      <c r="I152" s="3"/>
      <c r="J152" s="3"/>
      <c r="K152" s="6" t="s">
        <v>213</v>
      </c>
      <c r="L152" s="1"/>
      <c r="M152" s="100"/>
      <c r="S152" s="59"/>
      <c r="T152" s="59"/>
      <c r="U152" s="59"/>
      <c r="V152" s="59"/>
      <c r="W152" s="59"/>
      <c r="X152" s="59"/>
      <c r="Y152" s="59"/>
    </row>
    <row r="153" spans="1:25" ht="18.5" thickBot="1">
      <c r="A153" s="3"/>
      <c r="B153" s="6"/>
      <c r="C153" s="6" t="s">
        <v>210</v>
      </c>
      <c r="D153" s="3"/>
      <c r="E153" s="3"/>
      <c r="F153" s="3"/>
      <c r="G153" s="3"/>
      <c r="H153" s="3"/>
      <c r="I153" s="3"/>
      <c r="J153" s="3"/>
      <c r="K153" s="6"/>
      <c r="L153" s="6" t="s">
        <v>210</v>
      </c>
      <c r="M153" s="3"/>
      <c r="O153" s="1"/>
      <c r="S153" s="60"/>
      <c r="T153" s="59"/>
      <c r="U153" s="59"/>
      <c r="V153" s="59"/>
      <c r="W153" s="59"/>
      <c r="X153" s="59"/>
      <c r="Y153" s="59"/>
    </row>
    <row r="154" spans="1:25" ht="18.5" thickBot="1">
      <c r="A154" s="3"/>
      <c r="B154" s="6"/>
      <c r="D154" s="197"/>
      <c r="E154" s="3"/>
      <c r="F154" s="3"/>
      <c r="G154" s="3"/>
      <c r="H154" s="3"/>
      <c r="I154" s="3"/>
      <c r="J154" s="3"/>
      <c r="K154" s="6"/>
      <c r="M154" s="65">
        <v>3260000</v>
      </c>
      <c r="O154" s="1"/>
      <c r="S154" s="60"/>
      <c r="T154" s="59"/>
      <c r="U154" s="59"/>
      <c r="V154" s="59"/>
      <c r="W154" s="59"/>
      <c r="X154" s="59"/>
      <c r="Y154" s="59"/>
    </row>
    <row r="155" spans="1:25">
      <c r="A155" s="3"/>
      <c r="B155" s="3"/>
      <c r="D155" s="100"/>
      <c r="E155" s="3"/>
      <c r="G155" s="3"/>
      <c r="H155" s="3"/>
      <c r="I155" s="3"/>
      <c r="J155" s="3"/>
      <c r="K155" s="3"/>
      <c r="M155" s="5"/>
      <c r="S155" s="59"/>
      <c r="T155" s="59"/>
      <c r="U155" s="59"/>
      <c r="V155" s="59"/>
      <c r="W155" s="59"/>
      <c r="X155" s="59"/>
      <c r="Y155" s="59"/>
    </row>
    <row r="156" spans="1:25" ht="18.5" thickBot="1">
      <c r="A156" s="3"/>
      <c r="B156" s="3"/>
      <c r="C156" s="6" t="s">
        <v>168</v>
      </c>
      <c r="D156" s="3"/>
      <c r="E156" s="3"/>
      <c r="G156" s="3"/>
      <c r="H156" s="3"/>
      <c r="I156" s="3"/>
      <c r="J156" s="3"/>
      <c r="K156" s="3"/>
      <c r="L156" s="6" t="s">
        <v>168</v>
      </c>
      <c r="M156" s="3"/>
      <c r="S156" s="59"/>
      <c r="T156" s="59"/>
      <c r="U156" s="59"/>
      <c r="V156" s="59"/>
      <c r="W156" s="59"/>
      <c r="X156" s="59"/>
      <c r="Y156" s="59"/>
    </row>
    <row r="157" spans="1:25" ht="18.5" thickBot="1">
      <c r="A157" s="3"/>
      <c r="B157" s="3"/>
      <c r="C157" s="6" t="s">
        <v>205</v>
      </c>
      <c r="D157" s="197"/>
      <c r="E157" s="3"/>
      <c r="G157" s="3"/>
      <c r="H157" s="3"/>
      <c r="I157" s="3"/>
      <c r="J157" s="3"/>
      <c r="K157" s="3"/>
      <c r="M157" s="79" t="s">
        <v>201</v>
      </c>
      <c r="S157" s="59"/>
      <c r="T157" s="59"/>
      <c r="U157" s="59"/>
      <c r="V157" s="59"/>
      <c r="W157" s="59"/>
      <c r="X157" s="59"/>
      <c r="Y157" s="59"/>
    </row>
    <row r="158" spans="1:25">
      <c r="A158" s="3"/>
      <c r="B158" s="3"/>
      <c r="D158" s="3"/>
      <c r="E158" s="6"/>
      <c r="F158" s="3"/>
      <c r="G158" s="3"/>
      <c r="H158" s="3"/>
      <c r="I158" s="3"/>
      <c r="J158" s="3"/>
      <c r="K158" s="3"/>
      <c r="M158" s="3"/>
      <c r="N158" s="6"/>
      <c r="O158" s="1"/>
      <c r="R158" s="59"/>
      <c r="S158" s="59"/>
      <c r="T158" s="59"/>
      <c r="U158" s="59"/>
      <c r="V158" s="59"/>
      <c r="W158" s="59"/>
      <c r="X158" s="59"/>
    </row>
    <row r="159" spans="1:25">
      <c r="A159" s="3"/>
      <c r="B159" s="74" t="s">
        <v>187</v>
      </c>
      <c r="C159" s="75"/>
      <c r="D159" s="78"/>
      <c r="E159" s="74"/>
      <c r="F159" s="75"/>
      <c r="G159" s="78"/>
      <c r="H159" s="3"/>
      <c r="I159" s="3"/>
      <c r="J159" s="3"/>
      <c r="K159" s="74" t="s">
        <v>187</v>
      </c>
      <c r="L159" s="75"/>
      <c r="M159" s="78"/>
      <c r="N159" s="82"/>
      <c r="O159" s="75"/>
      <c r="P159" s="82"/>
      <c r="S159" s="59"/>
      <c r="T159" s="59"/>
      <c r="U159" s="59"/>
      <c r="V159" s="59"/>
      <c r="W159" s="59"/>
      <c r="X159" s="59"/>
      <c r="Y159" s="59"/>
    </row>
    <row r="160" spans="1:25" ht="18.5" thickBot="1">
      <c r="A160" s="3"/>
      <c r="B160" s="3"/>
      <c r="C160" s="6" t="s">
        <v>169</v>
      </c>
      <c r="D160" s="3"/>
      <c r="E160" s="3"/>
      <c r="G160" s="3"/>
      <c r="H160" s="3"/>
      <c r="I160" s="3"/>
      <c r="J160" s="3"/>
      <c r="K160" s="3"/>
      <c r="L160" s="6" t="s">
        <v>169</v>
      </c>
      <c r="M160" s="3"/>
      <c r="S160" s="59"/>
      <c r="T160" s="59"/>
      <c r="U160" s="59"/>
      <c r="V160" s="59"/>
      <c r="W160" s="59"/>
      <c r="X160" s="59"/>
      <c r="Y160" s="59"/>
    </row>
    <row r="161" spans="1:27" ht="18.5" thickBot="1">
      <c r="A161" s="3"/>
      <c r="B161" s="3"/>
      <c r="C161" s="6" t="s">
        <v>205</v>
      </c>
      <c r="D161" s="198"/>
      <c r="E161" s="3"/>
      <c r="G161" s="3"/>
      <c r="H161" s="3"/>
      <c r="I161" s="3"/>
      <c r="J161" s="3"/>
      <c r="K161" s="3"/>
      <c r="M161" s="101" t="s">
        <v>194</v>
      </c>
      <c r="S161" s="59"/>
      <c r="T161" s="59"/>
      <c r="U161" s="59"/>
      <c r="V161" s="59"/>
      <c r="W161" s="59"/>
      <c r="X161" s="59"/>
      <c r="Y161" s="59"/>
    </row>
    <row r="162" spans="1:27" ht="18.5" thickBot="1">
      <c r="A162" s="3"/>
      <c r="B162" s="3"/>
      <c r="C162" s="6" t="s">
        <v>170</v>
      </c>
      <c r="D162" s="3"/>
      <c r="E162" s="3"/>
      <c r="G162" s="3"/>
      <c r="H162" s="3"/>
      <c r="I162" s="3"/>
      <c r="J162" s="3"/>
      <c r="K162" s="3"/>
      <c r="L162" s="6" t="s">
        <v>170</v>
      </c>
      <c r="M162" s="3"/>
      <c r="S162" s="59"/>
      <c r="T162" s="59"/>
      <c r="U162" s="59"/>
      <c r="V162" s="59"/>
      <c r="W162" s="59"/>
      <c r="X162" s="59"/>
      <c r="Y162" s="59"/>
    </row>
    <row r="163" spans="1:27" ht="18.5" thickBot="1">
      <c r="A163" s="3"/>
      <c r="B163" s="3"/>
      <c r="D163" s="197"/>
      <c r="E163" s="3"/>
      <c r="G163" s="3"/>
      <c r="H163" s="3"/>
      <c r="I163" s="3"/>
      <c r="J163" s="3"/>
      <c r="K163" s="3"/>
      <c r="M163" s="79"/>
      <c r="S163" s="59"/>
      <c r="T163" s="59"/>
      <c r="U163" s="59"/>
      <c r="V163" s="59"/>
      <c r="W163" s="59"/>
      <c r="X163" s="59"/>
      <c r="Y163" s="59"/>
    </row>
    <row r="164" spans="1:27" ht="18.5" thickBot="1">
      <c r="A164" s="3"/>
      <c r="B164" s="3"/>
      <c r="C164" s="6" t="s">
        <v>171</v>
      </c>
      <c r="D164" s="3"/>
      <c r="E164" s="3"/>
      <c r="G164" s="3"/>
      <c r="H164" s="3"/>
      <c r="I164" s="3"/>
      <c r="J164" s="3"/>
      <c r="K164" s="3"/>
      <c r="L164" s="6" t="s">
        <v>171</v>
      </c>
      <c r="M164" s="3"/>
      <c r="S164" s="59"/>
      <c r="T164" s="59"/>
      <c r="U164" s="59"/>
      <c r="V164" s="59"/>
      <c r="W164" s="59"/>
      <c r="X164" s="59"/>
      <c r="Y164" s="59"/>
    </row>
    <row r="165" spans="1:27" ht="18.5" thickBot="1">
      <c r="A165" s="3"/>
      <c r="B165" s="3"/>
      <c r="D165" s="197"/>
      <c r="E165" s="3"/>
      <c r="G165" s="3"/>
      <c r="H165" s="3"/>
      <c r="I165" s="3"/>
      <c r="J165" s="3"/>
      <c r="K165" s="3"/>
      <c r="M165" s="79">
        <v>2000000</v>
      </c>
      <c r="P165" s="73"/>
      <c r="Q165" s="73"/>
      <c r="R165" s="73"/>
      <c r="S165" s="73"/>
      <c r="T165" s="73"/>
      <c r="U165" s="73"/>
      <c r="V165" s="73"/>
      <c r="W165" s="73"/>
      <c r="X165" s="73"/>
      <c r="Y165" s="73"/>
      <c r="Z165" s="73"/>
      <c r="AA165" s="73"/>
    </row>
    <row r="166" spans="1:27" ht="18.5" thickBot="1">
      <c r="A166" s="3"/>
      <c r="B166" s="3"/>
      <c r="C166" s="6" t="s">
        <v>172</v>
      </c>
      <c r="D166" s="3"/>
      <c r="E166" s="3"/>
      <c r="G166" s="3"/>
      <c r="H166" s="3"/>
      <c r="I166" s="3"/>
      <c r="J166" s="3"/>
      <c r="K166" s="3"/>
      <c r="L166" s="6" t="s">
        <v>172</v>
      </c>
      <c r="M166" s="3"/>
      <c r="P166" s="73"/>
      <c r="Q166" s="73"/>
      <c r="R166" s="73"/>
      <c r="S166" s="73"/>
      <c r="T166" s="73"/>
      <c r="U166" s="73"/>
      <c r="V166" s="73"/>
      <c r="W166" s="73"/>
      <c r="X166" s="73"/>
      <c r="Y166" s="73"/>
      <c r="Z166" s="73"/>
      <c r="AA166" s="73"/>
    </row>
    <row r="167" spans="1:27" ht="18.5" thickBot="1">
      <c r="A167" s="3"/>
      <c r="B167" s="3"/>
      <c r="D167" s="197"/>
      <c r="E167" s="3"/>
      <c r="G167" s="3"/>
      <c r="H167" s="3"/>
      <c r="I167" s="3"/>
      <c r="J167" s="3"/>
      <c r="K167" s="3"/>
      <c r="M167" s="79">
        <v>56900000000</v>
      </c>
      <c r="P167" s="73"/>
      <c r="Q167" s="73"/>
      <c r="R167" s="73"/>
      <c r="S167" s="73"/>
      <c r="T167" s="73"/>
      <c r="U167" s="73"/>
      <c r="V167" s="73"/>
      <c r="W167" s="73"/>
      <c r="X167" s="73"/>
      <c r="Y167" s="73"/>
      <c r="Z167" s="73"/>
      <c r="AA167" s="73"/>
    </row>
    <row r="168" spans="1:27" ht="18.75" customHeight="1">
      <c r="A168" s="3"/>
      <c r="B168" s="3"/>
      <c r="C168" s="218" t="s">
        <v>206</v>
      </c>
      <c r="D168" s="219"/>
      <c r="E168" s="219"/>
      <c r="F168" s="219"/>
      <c r="G168" s="219"/>
      <c r="H168" s="219"/>
      <c r="I168" s="3"/>
      <c r="J168" s="6"/>
      <c r="K168" s="3"/>
      <c r="L168" s="218" t="s">
        <v>206</v>
      </c>
      <c r="M168" s="219"/>
      <c r="N168" s="219"/>
      <c r="O168" s="219"/>
      <c r="P168" s="219"/>
      <c r="Q168" s="219"/>
    </row>
    <row r="169" spans="1:27">
      <c r="A169" s="3"/>
      <c r="B169" s="3"/>
      <c r="C169" s="219"/>
      <c r="D169" s="219"/>
      <c r="E169" s="219"/>
      <c r="F169" s="219"/>
      <c r="G169" s="219"/>
      <c r="H169" s="219"/>
      <c r="I169" s="3"/>
      <c r="J169" s="3"/>
      <c r="K169" s="3"/>
      <c r="L169" s="219"/>
      <c r="M169" s="219"/>
      <c r="N169" s="219"/>
      <c r="O169" s="219"/>
      <c r="P169" s="219"/>
      <c r="Q169" s="219"/>
    </row>
    <row r="170" spans="1:27" ht="18.75" customHeight="1">
      <c r="A170" s="3"/>
      <c r="B170" s="3"/>
      <c r="C170" s="218" t="s">
        <v>196</v>
      </c>
      <c r="D170" s="219"/>
      <c r="E170" s="219"/>
      <c r="F170" s="219"/>
      <c r="G170" s="219"/>
      <c r="H170" s="219"/>
      <c r="I170" s="3"/>
      <c r="J170" s="6"/>
      <c r="K170" s="3"/>
      <c r="L170" s="218" t="s">
        <v>191</v>
      </c>
      <c r="M170" s="219"/>
      <c r="N170" s="219"/>
      <c r="O170" s="219"/>
      <c r="P170" s="219"/>
      <c r="Q170" s="219"/>
    </row>
    <row r="171" spans="1:27">
      <c r="A171" s="3"/>
      <c r="B171" s="77"/>
      <c r="C171" s="220"/>
      <c r="D171" s="220"/>
      <c r="E171" s="220"/>
      <c r="F171" s="220"/>
      <c r="G171" s="220"/>
      <c r="H171" s="220"/>
      <c r="I171" s="3"/>
      <c r="J171" s="3"/>
      <c r="K171" s="3"/>
      <c r="L171" s="219"/>
      <c r="M171" s="219"/>
      <c r="N171" s="219"/>
      <c r="O171" s="219"/>
      <c r="P171" s="219"/>
      <c r="Q171" s="219"/>
    </row>
    <row r="172" spans="1:27">
      <c r="A172" s="3"/>
      <c r="B172" s="3"/>
      <c r="D172" s="100"/>
      <c r="E172" s="3"/>
      <c r="G172" s="3"/>
      <c r="H172" s="3"/>
      <c r="I172" s="3"/>
      <c r="J172" s="3"/>
      <c r="K172" s="3"/>
      <c r="M172" s="100"/>
      <c r="P172" s="73"/>
      <c r="Q172" s="73"/>
      <c r="R172" s="73"/>
      <c r="S172" s="73"/>
      <c r="T172" s="73"/>
      <c r="U172" s="73"/>
      <c r="V172" s="73"/>
      <c r="W172" s="73"/>
      <c r="X172" s="73"/>
      <c r="Y172" s="73"/>
      <c r="Z172" s="73"/>
      <c r="AA172" s="73"/>
    </row>
    <row r="173" spans="1:27">
      <c r="A173" s="3"/>
      <c r="B173" s="3" t="s">
        <v>332</v>
      </c>
      <c r="D173" s="100"/>
      <c r="E173" s="3"/>
      <c r="G173" s="3"/>
      <c r="H173" s="3"/>
      <c r="I173" s="3"/>
      <c r="J173" s="3"/>
      <c r="K173" s="3" t="s">
        <v>332</v>
      </c>
      <c r="M173" s="5"/>
      <c r="P173" s="73"/>
      <c r="Q173" s="73"/>
      <c r="R173" s="73"/>
      <c r="S173" s="73"/>
      <c r="T173" s="73"/>
      <c r="U173" s="73"/>
      <c r="V173" s="73"/>
      <c r="W173" s="73"/>
      <c r="X173" s="73"/>
      <c r="Y173" s="73"/>
      <c r="Z173" s="73"/>
      <c r="AA173" s="73"/>
    </row>
    <row r="174" spans="1:27" ht="18.5" thickBot="1">
      <c r="A174" s="3"/>
      <c r="B174" s="3"/>
      <c r="C174" s="6" t="s">
        <v>181</v>
      </c>
      <c r="D174" s="3"/>
      <c r="E174" s="3"/>
      <c r="F174" s="3"/>
      <c r="G174" s="3"/>
      <c r="H174" s="3"/>
      <c r="I174" s="3"/>
      <c r="J174" s="3"/>
      <c r="K174" s="3"/>
      <c r="L174" s="6" t="s">
        <v>181</v>
      </c>
      <c r="M174" s="5"/>
      <c r="O174" s="1"/>
      <c r="P174" s="73"/>
      <c r="Q174" s="73"/>
      <c r="R174" s="73"/>
      <c r="S174" s="73"/>
      <c r="T174" s="73"/>
      <c r="U174" s="73"/>
      <c r="V174" s="73"/>
      <c r="W174" s="73"/>
      <c r="X174" s="73"/>
      <c r="Y174" s="73"/>
      <c r="Z174" s="73"/>
      <c r="AA174" s="73"/>
    </row>
    <row r="175" spans="1:27" ht="18.5" thickBot="1">
      <c r="A175" s="3"/>
      <c r="B175" s="3"/>
      <c r="D175" s="197"/>
      <c r="E175" s="3"/>
      <c r="F175" s="3"/>
      <c r="G175" s="3"/>
      <c r="H175" s="3"/>
      <c r="I175" s="3"/>
      <c r="J175" s="3"/>
      <c r="K175" s="3"/>
      <c r="M175" s="65">
        <v>10000000</v>
      </c>
      <c r="O175" s="1"/>
      <c r="P175" s="73"/>
      <c r="Q175" s="73"/>
      <c r="R175" s="73"/>
      <c r="S175" s="73"/>
      <c r="T175" s="73"/>
      <c r="U175" s="73"/>
      <c r="V175" s="73"/>
      <c r="W175" s="73"/>
      <c r="X175" s="73"/>
      <c r="Y175" s="73"/>
      <c r="Z175" s="73"/>
      <c r="AA175" s="73"/>
    </row>
    <row r="176" spans="1:27" ht="18.5" thickBot="1">
      <c r="A176" s="3"/>
      <c r="B176" s="3"/>
      <c r="C176" s="6" t="s">
        <v>135</v>
      </c>
      <c r="D176" s="3"/>
      <c r="E176" s="3"/>
      <c r="F176" s="3"/>
      <c r="G176" s="3"/>
      <c r="H176" s="3"/>
      <c r="I176" s="3"/>
      <c r="L176" s="6" t="s">
        <v>135</v>
      </c>
      <c r="O176" s="1"/>
      <c r="P176" s="73"/>
      <c r="Q176" s="73"/>
      <c r="R176" s="73"/>
      <c r="S176" s="80"/>
      <c r="T176" s="73"/>
      <c r="U176" s="73"/>
      <c r="V176" s="73"/>
      <c r="W176" s="73"/>
      <c r="X176" s="73"/>
      <c r="Y176" s="73"/>
      <c r="Z176" s="73"/>
      <c r="AA176" s="73"/>
    </row>
    <row r="177" spans="1:27" ht="18.5" thickBot="1">
      <c r="A177" s="3"/>
      <c r="B177" s="3"/>
      <c r="D177" s="197"/>
      <c r="E177" s="3"/>
      <c r="F177" s="3"/>
      <c r="G177" s="3"/>
      <c r="H177" s="3"/>
      <c r="I177" s="3"/>
      <c r="M177" s="65">
        <v>100000</v>
      </c>
      <c r="O177" s="1"/>
      <c r="P177" s="73"/>
      <c r="Q177" s="73"/>
      <c r="R177" s="73"/>
      <c r="S177" s="80"/>
      <c r="T177" s="73"/>
      <c r="U177" s="73"/>
      <c r="V177" s="73"/>
      <c r="W177" s="73"/>
      <c r="X177" s="73"/>
      <c r="Y177" s="73"/>
      <c r="Z177" s="73"/>
      <c r="AA177" s="73"/>
    </row>
    <row r="178" spans="1:27">
      <c r="A178" s="3"/>
      <c r="B178" s="3"/>
      <c r="C178" s="6" t="s">
        <v>182</v>
      </c>
      <c r="D178" s="3"/>
      <c r="E178" s="3"/>
      <c r="F178" s="3"/>
      <c r="G178" s="3"/>
      <c r="H178" s="3"/>
      <c r="I178" s="3"/>
      <c r="L178" s="6" t="s">
        <v>136</v>
      </c>
      <c r="O178" s="1"/>
      <c r="P178" s="73"/>
      <c r="Q178" s="73"/>
      <c r="R178" s="73"/>
      <c r="S178" s="80"/>
      <c r="T178" s="73"/>
      <c r="U178" s="73"/>
      <c r="V178" s="73"/>
      <c r="W178" s="73"/>
      <c r="X178" s="73"/>
      <c r="Y178" s="73"/>
      <c r="Z178" s="73"/>
      <c r="AA178" s="73"/>
    </row>
    <row r="179" spans="1:27">
      <c r="A179" s="3"/>
      <c r="B179" s="77"/>
      <c r="C179" s="83"/>
      <c r="D179" s="77"/>
      <c r="E179" s="77"/>
      <c r="F179" s="77"/>
      <c r="G179" s="77"/>
      <c r="H179" s="77"/>
      <c r="I179" s="3"/>
      <c r="O179" s="1"/>
      <c r="P179" s="73"/>
      <c r="Q179" s="73"/>
      <c r="R179" s="73"/>
      <c r="S179" s="80"/>
      <c r="T179" s="73"/>
      <c r="U179" s="73"/>
      <c r="V179" s="73"/>
      <c r="W179" s="73"/>
      <c r="X179" s="73"/>
      <c r="Y179" s="73"/>
      <c r="Z179" s="73"/>
      <c r="AA179" s="73"/>
    </row>
    <row r="180" spans="1:27">
      <c r="A180" s="3"/>
      <c r="B180" s="3"/>
      <c r="D180" s="3"/>
      <c r="E180" s="3"/>
      <c r="F180" s="3"/>
      <c r="G180" s="3"/>
      <c r="H180" s="3"/>
      <c r="I180" s="3"/>
      <c r="O180" s="1"/>
      <c r="P180" s="73"/>
      <c r="Q180" s="73"/>
      <c r="R180" s="73"/>
      <c r="S180" s="80"/>
      <c r="T180" s="73"/>
      <c r="U180" s="73"/>
      <c r="V180" s="73"/>
      <c r="W180" s="73"/>
      <c r="X180" s="73"/>
      <c r="Y180" s="73"/>
      <c r="Z180" s="73"/>
      <c r="AA180" s="73"/>
    </row>
    <row r="181" spans="1:27">
      <c r="B181" s="3" t="s">
        <v>333</v>
      </c>
      <c r="K181" s="3" t="s">
        <v>333</v>
      </c>
      <c r="S181" s="73"/>
      <c r="T181" s="73"/>
      <c r="U181" s="73"/>
      <c r="V181" s="73"/>
      <c r="W181" s="73"/>
      <c r="X181" s="73"/>
      <c r="Y181" s="73"/>
      <c r="Z181" s="73"/>
      <c r="AA181" s="73"/>
    </row>
    <row r="182" spans="1:27">
      <c r="S182" s="73"/>
      <c r="T182" s="73"/>
      <c r="U182" s="73"/>
      <c r="V182" s="73"/>
      <c r="W182" s="73"/>
      <c r="X182" s="73"/>
      <c r="Y182" s="73"/>
      <c r="Z182" s="73"/>
      <c r="AA182" s="73"/>
    </row>
    <row r="183" spans="1:27" ht="18.5" thickBot="1">
      <c r="C183" s="6" t="s">
        <v>220</v>
      </c>
      <c r="D183" s="3"/>
      <c r="L183" s="6" t="s">
        <v>220</v>
      </c>
      <c r="M183" s="3"/>
      <c r="S183" s="73"/>
      <c r="T183" s="73"/>
      <c r="U183" s="73"/>
      <c r="V183" s="73"/>
      <c r="W183" s="73"/>
      <c r="X183" s="73"/>
      <c r="Y183" s="73"/>
      <c r="Z183" s="73"/>
      <c r="AA183" s="73"/>
    </row>
    <row r="184" spans="1:27" ht="18.5" thickBot="1">
      <c r="D184" s="200"/>
      <c r="M184" s="102">
        <v>60</v>
      </c>
      <c r="S184" s="73"/>
      <c r="T184" s="73"/>
      <c r="U184" s="73"/>
      <c r="V184" s="73"/>
      <c r="W184" s="73"/>
      <c r="X184" s="73"/>
      <c r="Y184" s="73"/>
      <c r="Z184" s="73"/>
      <c r="AA184" s="73"/>
    </row>
    <row r="185" spans="1:27" ht="18.5" thickBot="1">
      <c r="C185" s="6" t="s">
        <v>221</v>
      </c>
      <c r="D185" s="3"/>
      <c r="L185" s="6" t="s">
        <v>221</v>
      </c>
      <c r="M185" s="3"/>
      <c r="S185" s="73"/>
      <c r="T185" s="73"/>
      <c r="U185" s="73"/>
      <c r="V185" s="73"/>
      <c r="W185" s="73"/>
      <c r="X185" s="73"/>
      <c r="Y185" s="73"/>
      <c r="Z185" s="73"/>
      <c r="AA185" s="73"/>
    </row>
    <row r="186" spans="1:27" ht="18.5" thickBot="1">
      <c r="D186" s="197"/>
      <c r="M186" s="79">
        <f>ROUNDDOWN(((M115+M126*(1-(M165/M167)))-M175-M177),-3)</f>
        <v>21482000</v>
      </c>
      <c r="S186" s="73"/>
      <c r="T186" s="73"/>
      <c r="U186" s="73"/>
      <c r="V186" s="73"/>
      <c r="W186" s="73"/>
      <c r="X186" s="73"/>
      <c r="Y186" s="73"/>
      <c r="Z186" s="73"/>
      <c r="AA186" s="73"/>
    </row>
    <row r="187" spans="1:27">
      <c r="S187" s="73"/>
      <c r="T187" s="73"/>
      <c r="U187" s="73"/>
      <c r="V187" s="73"/>
      <c r="W187" s="73"/>
      <c r="X187" s="73"/>
      <c r="Y187" s="73"/>
      <c r="Z187" s="73"/>
      <c r="AA187" s="73"/>
    </row>
    <row r="188" spans="1:27" ht="18.5" thickBot="1">
      <c r="C188" s="6" t="s">
        <v>222</v>
      </c>
      <c r="D188" s="3"/>
      <c r="L188" s="6" t="s">
        <v>222</v>
      </c>
      <c r="M188" s="3"/>
      <c r="S188" s="73"/>
      <c r="T188" s="73"/>
      <c r="U188" s="73"/>
      <c r="V188" s="73"/>
      <c r="W188" s="73"/>
      <c r="X188" s="73"/>
      <c r="Y188" s="73"/>
      <c r="Z188" s="73"/>
      <c r="AA188" s="73"/>
    </row>
    <row r="189" spans="1:27" ht="18.5" thickBot="1">
      <c r="D189" s="197"/>
      <c r="M189" s="79">
        <f>M191-M186-40000</f>
        <v>9960000</v>
      </c>
      <c r="S189" s="73"/>
      <c r="T189" s="73"/>
      <c r="U189" s="73"/>
      <c r="V189" s="73"/>
      <c r="W189" s="73"/>
      <c r="X189" s="73"/>
      <c r="Y189" s="73"/>
      <c r="Z189" s="73"/>
      <c r="AA189" s="73"/>
    </row>
    <row r="190" spans="1:27" ht="18.5" thickBot="1">
      <c r="C190" s="6" t="s">
        <v>223</v>
      </c>
      <c r="D190" s="3"/>
      <c r="L190" s="6" t="s">
        <v>223</v>
      </c>
      <c r="M190" s="3"/>
      <c r="S190" s="73"/>
      <c r="T190" s="73"/>
      <c r="U190" s="73"/>
      <c r="V190" s="73"/>
      <c r="W190" s="73"/>
      <c r="X190" s="73"/>
      <c r="Y190" s="73"/>
      <c r="Z190" s="73"/>
      <c r="AA190" s="73"/>
    </row>
    <row r="191" spans="1:27" ht="18.5" thickBot="1">
      <c r="D191" s="197"/>
      <c r="M191" s="79">
        <f>M186+10000000</f>
        <v>31482000</v>
      </c>
      <c r="O191" s="86"/>
      <c r="S191" s="73"/>
      <c r="T191" s="73"/>
      <c r="U191" s="73"/>
      <c r="V191" s="73"/>
      <c r="W191" s="73"/>
      <c r="X191" s="73"/>
      <c r="Y191" s="73"/>
      <c r="Z191" s="73"/>
      <c r="AA191" s="73"/>
    </row>
    <row r="192" spans="1:27">
      <c r="S192" s="73"/>
      <c r="T192" s="73"/>
      <c r="U192" s="73"/>
      <c r="V192" s="73"/>
      <c r="W192" s="73"/>
      <c r="X192" s="73"/>
      <c r="Y192" s="73"/>
      <c r="Z192" s="73"/>
      <c r="AA192" s="73"/>
    </row>
    <row r="193" spans="3:27" ht="18.5" thickBot="1">
      <c r="C193" s="6" t="s">
        <v>224</v>
      </c>
      <c r="D193" s="3"/>
      <c r="L193" s="6" t="s">
        <v>224</v>
      </c>
      <c r="M193" s="3"/>
      <c r="S193" s="73"/>
      <c r="T193" s="73"/>
      <c r="U193" s="73"/>
      <c r="V193" s="73"/>
      <c r="W193" s="73"/>
      <c r="X193" s="73"/>
      <c r="Y193" s="73"/>
      <c r="Z193" s="73"/>
      <c r="AA193" s="73"/>
    </row>
    <row r="194" spans="3:27" ht="18.5" thickBot="1">
      <c r="D194" s="197"/>
      <c r="M194" s="79">
        <f>M189/M184</f>
        <v>166000</v>
      </c>
      <c r="S194" s="73"/>
      <c r="T194" s="73"/>
      <c r="U194" s="73"/>
      <c r="V194" s="73"/>
      <c r="W194" s="73"/>
      <c r="X194" s="73"/>
      <c r="Y194" s="73"/>
      <c r="Z194" s="73"/>
      <c r="AA194" s="73"/>
    </row>
    <row r="195" spans="3:27" ht="18.5" thickBot="1">
      <c r="C195" s="6" t="s">
        <v>225</v>
      </c>
      <c r="D195" s="3"/>
      <c r="L195" s="6" t="s">
        <v>225</v>
      </c>
      <c r="M195" s="3"/>
      <c r="S195" s="73"/>
      <c r="T195" s="73"/>
      <c r="U195" s="73"/>
      <c r="V195" s="73"/>
      <c r="W195" s="73"/>
      <c r="X195" s="73"/>
      <c r="Y195" s="73"/>
      <c r="Z195" s="73"/>
      <c r="AA195" s="73"/>
    </row>
    <row r="196" spans="3:27" ht="18.5" thickBot="1">
      <c r="D196" s="197"/>
      <c r="M196" s="79">
        <f>M191/M184</f>
        <v>524700</v>
      </c>
      <c r="S196" s="73"/>
      <c r="T196" s="73"/>
      <c r="U196" s="73"/>
      <c r="V196" s="73"/>
      <c r="W196" s="73"/>
      <c r="X196" s="73"/>
      <c r="Y196" s="73"/>
      <c r="Z196" s="73"/>
      <c r="AA196" s="73"/>
    </row>
    <row r="197" spans="3:27">
      <c r="C197" s="6" t="s">
        <v>230</v>
      </c>
      <c r="L197" s="6" t="s">
        <v>230</v>
      </c>
      <c r="S197" s="73"/>
      <c r="T197" s="73"/>
      <c r="U197" s="73"/>
      <c r="V197" s="73"/>
      <c r="W197" s="73"/>
      <c r="X197" s="73"/>
      <c r="Y197" s="73"/>
      <c r="Z197" s="73"/>
      <c r="AA197" s="73"/>
    </row>
    <row r="198" spans="3:27">
      <c r="P198" s="73"/>
      <c r="Q198" s="73"/>
      <c r="R198" s="73"/>
      <c r="S198" s="73"/>
      <c r="T198" s="73"/>
      <c r="U198" s="73"/>
      <c r="V198" s="73"/>
      <c r="W198" s="73"/>
      <c r="X198" s="73"/>
      <c r="Y198" s="73"/>
      <c r="Z198" s="73"/>
      <c r="AA198" s="73"/>
    </row>
    <row r="199" spans="3:27">
      <c r="P199" s="73"/>
      <c r="Q199" s="73"/>
      <c r="R199" s="73"/>
      <c r="S199" s="73"/>
      <c r="T199" s="73"/>
      <c r="U199" s="73"/>
      <c r="V199" s="73"/>
      <c r="W199" s="73"/>
      <c r="X199" s="73"/>
      <c r="Y199" s="73"/>
      <c r="Z199" s="73"/>
      <c r="AA199" s="73"/>
    </row>
    <row r="200" spans="3:27">
      <c r="P200" s="73"/>
      <c r="Q200" s="73"/>
      <c r="R200" s="73"/>
      <c r="S200" s="73"/>
      <c r="T200" s="73"/>
      <c r="U200" s="73"/>
      <c r="V200" s="73"/>
      <c r="W200" s="73"/>
      <c r="X200" s="73"/>
      <c r="Y200" s="73"/>
      <c r="Z200" s="73"/>
      <c r="AA200" s="73"/>
    </row>
    <row r="201" spans="3:27">
      <c r="P201" s="73"/>
      <c r="Q201" s="73"/>
      <c r="R201" s="73"/>
      <c r="S201" s="73"/>
      <c r="T201" s="73"/>
      <c r="U201" s="73"/>
      <c r="V201" s="73"/>
      <c r="W201" s="73"/>
      <c r="X201" s="73"/>
      <c r="Y201" s="73"/>
      <c r="Z201" s="73"/>
      <c r="AA201" s="73"/>
    </row>
    <row r="202" spans="3:27">
      <c r="P202" s="73"/>
      <c r="Q202" s="73"/>
      <c r="R202" s="73"/>
      <c r="S202" s="73"/>
      <c r="T202" s="73"/>
      <c r="U202" s="73"/>
      <c r="V202" s="73"/>
      <c r="W202" s="73"/>
      <c r="X202" s="73"/>
      <c r="Y202" s="73"/>
      <c r="Z202" s="73"/>
      <c r="AA202" s="73"/>
    </row>
    <row r="203" spans="3:27">
      <c r="P203" s="73"/>
      <c r="Q203" s="73"/>
      <c r="R203" s="73"/>
      <c r="S203" s="73"/>
      <c r="T203" s="73"/>
      <c r="U203" s="73"/>
      <c r="V203" s="73"/>
      <c r="W203" s="73"/>
      <c r="X203" s="73"/>
      <c r="Y203" s="73"/>
      <c r="Z203" s="73"/>
      <c r="AA203" s="73"/>
    </row>
    <row r="204" spans="3:27">
      <c r="P204" s="73"/>
      <c r="Q204" s="73"/>
      <c r="R204" s="73"/>
      <c r="S204" s="73"/>
      <c r="T204" s="73"/>
      <c r="U204" s="73"/>
      <c r="V204" s="73"/>
      <c r="W204" s="73"/>
      <c r="X204" s="73"/>
      <c r="Y204" s="73"/>
      <c r="Z204" s="73"/>
      <c r="AA204" s="73"/>
    </row>
    <row r="205" spans="3:27">
      <c r="P205" s="73"/>
      <c r="Q205" s="73"/>
      <c r="R205" s="73"/>
      <c r="S205" s="73"/>
      <c r="T205" s="73"/>
      <c r="U205" s="73"/>
      <c r="V205" s="73"/>
      <c r="W205" s="73"/>
      <c r="X205" s="73"/>
      <c r="Y205" s="73"/>
      <c r="Z205" s="73"/>
      <c r="AA205" s="73"/>
    </row>
    <row r="206" spans="3:27">
      <c r="P206" s="73"/>
      <c r="Q206" s="73"/>
      <c r="R206" s="73"/>
      <c r="S206" s="73"/>
      <c r="T206" s="73"/>
      <c r="U206" s="73"/>
      <c r="V206" s="73"/>
      <c r="W206" s="73"/>
      <c r="X206" s="73"/>
      <c r="Y206" s="73"/>
      <c r="Z206" s="73"/>
      <c r="AA206" s="73"/>
    </row>
    <row r="207" spans="3:27">
      <c r="P207" s="73"/>
      <c r="Q207" s="73"/>
      <c r="R207" s="73"/>
      <c r="S207" s="73"/>
      <c r="T207" s="73"/>
      <c r="U207" s="73"/>
      <c r="V207" s="73"/>
      <c r="W207" s="73"/>
      <c r="X207" s="73"/>
      <c r="Y207" s="73"/>
      <c r="Z207" s="73"/>
      <c r="AA207" s="73"/>
    </row>
    <row r="208" spans="3:27">
      <c r="P208" s="73"/>
      <c r="Q208" s="73"/>
      <c r="R208" s="73"/>
      <c r="S208" s="73"/>
      <c r="T208" s="73"/>
      <c r="U208" s="73"/>
      <c r="V208" s="73"/>
      <c r="W208" s="73"/>
      <c r="X208" s="73"/>
      <c r="Y208" s="73"/>
      <c r="Z208" s="73"/>
      <c r="AA208" s="73"/>
    </row>
    <row r="209" spans="16:27">
      <c r="P209" s="73"/>
      <c r="Q209" s="73"/>
      <c r="R209" s="73"/>
      <c r="S209" s="73"/>
      <c r="T209" s="73"/>
      <c r="U209" s="73"/>
      <c r="V209" s="73"/>
      <c r="W209" s="73"/>
      <c r="X209" s="73"/>
      <c r="Y209" s="73"/>
      <c r="Z209" s="73"/>
      <c r="AA209" s="73"/>
    </row>
    <row r="210" spans="16:27">
      <c r="P210" s="73"/>
      <c r="Q210" s="73"/>
      <c r="R210" s="73"/>
      <c r="S210" s="73"/>
      <c r="T210" s="73"/>
      <c r="U210" s="73"/>
      <c r="V210" s="73"/>
      <c r="W210" s="73"/>
      <c r="X210" s="73"/>
      <c r="Y210" s="73"/>
      <c r="Z210" s="73"/>
      <c r="AA210" s="73"/>
    </row>
    <row r="211" spans="16:27">
      <c r="P211" s="73"/>
      <c r="Q211" s="73"/>
      <c r="R211" s="73"/>
      <c r="S211" s="73"/>
      <c r="T211" s="73"/>
      <c r="U211" s="73"/>
      <c r="V211" s="73"/>
      <c r="W211" s="73"/>
      <c r="X211" s="73"/>
      <c r="Y211" s="73"/>
      <c r="Z211" s="73"/>
      <c r="AA211" s="73"/>
    </row>
    <row r="212" spans="16:27">
      <c r="P212" s="73"/>
      <c r="Q212" s="73"/>
      <c r="R212" s="73"/>
      <c r="S212" s="73"/>
      <c r="T212" s="73"/>
      <c r="U212" s="73"/>
      <c r="V212" s="73"/>
      <c r="W212" s="73"/>
      <c r="X212" s="73"/>
      <c r="Y212" s="73"/>
      <c r="Z212" s="73"/>
      <c r="AA212" s="73"/>
    </row>
    <row r="213" spans="16:27">
      <c r="P213" s="73"/>
      <c r="Q213" s="73"/>
      <c r="R213" s="73"/>
      <c r="S213" s="73"/>
      <c r="T213" s="73"/>
      <c r="U213" s="73"/>
      <c r="V213" s="73"/>
      <c r="W213" s="73"/>
      <c r="X213" s="73"/>
      <c r="Y213" s="73"/>
      <c r="Z213" s="73"/>
      <c r="AA213" s="73"/>
    </row>
    <row r="214" spans="16:27">
      <c r="P214" s="73"/>
      <c r="Q214" s="73"/>
      <c r="R214" s="73"/>
      <c r="S214" s="73"/>
      <c r="T214" s="73"/>
      <c r="U214" s="73"/>
      <c r="V214" s="73"/>
      <c r="W214" s="73"/>
      <c r="X214" s="73"/>
      <c r="Y214" s="73"/>
      <c r="Z214" s="73"/>
      <c r="AA214" s="73"/>
    </row>
    <row r="215" spans="16:27">
      <c r="P215" s="73"/>
      <c r="Q215" s="73"/>
      <c r="R215" s="73"/>
      <c r="S215" s="73"/>
      <c r="T215" s="73"/>
      <c r="U215" s="73"/>
      <c r="V215" s="73"/>
      <c r="W215" s="73"/>
      <c r="X215" s="73"/>
      <c r="Y215" s="73"/>
      <c r="Z215" s="73"/>
      <c r="AA215" s="73"/>
    </row>
    <row r="216" spans="16:27">
      <c r="P216" s="73"/>
      <c r="Q216" s="73"/>
      <c r="R216" s="73"/>
      <c r="S216" s="73"/>
      <c r="T216" s="73"/>
      <c r="U216" s="73"/>
      <c r="V216" s="73"/>
      <c r="W216" s="73"/>
      <c r="X216" s="73"/>
      <c r="Y216" s="73"/>
      <c r="Z216" s="73"/>
      <c r="AA216" s="73"/>
    </row>
    <row r="217" spans="16:27">
      <c r="P217" s="73"/>
      <c r="Q217" s="73"/>
      <c r="R217" s="73"/>
      <c r="S217" s="73"/>
      <c r="T217" s="73"/>
      <c r="U217" s="73"/>
      <c r="V217" s="73"/>
      <c r="W217" s="73"/>
      <c r="X217" s="73"/>
      <c r="Y217" s="73"/>
      <c r="Z217" s="73"/>
      <c r="AA217" s="73"/>
    </row>
    <row r="218" spans="16:27">
      <c r="P218" s="73"/>
      <c r="Q218" s="73"/>
      <c r="R218" s="73"/>
      <c r="S218" s="73"/>
      <c r="T218" s="73"/>
      <c r="U218" s="73"/>
      <c r="V218" s="73"/>
      <c r="W218" s="73"/>
      <c r="X218" s="73"/>
      <c r="Y218" s="73"/>
      <c r="Z218" s="73"/>
      <c r="AA218" s="73"/>
    </row>
    <row r="219" spans="16:27">
      <c r="P219" s="73"/>
      <c r="Q219" s="73"/>
      <c r="R219" s="73"/>
      <c r="S219" s="73"/>
      <c r="T219" s="73"/>
      <c r="U219" s="73"/>
      <c r="V219" s="73"/>
      <c r="W219" s="73"/>
      <c r="X219" s="73"/>
      <c r="Y219" s="73"/>
      <c r="Z219" s="73"/>
      <c r="AA219" s="73"/>
    </row>
    <row r="220" spans="16:27">
      <c r="P220" s="73"/>
      <c r="Q220" s="73"/>
      <c r="R220" s="73"/>
      <c r="S220" s="73"/>
      <c r="T220" s="73"/>
      <c r="U220" s="73"/>
      <c r="V220" s="73"/>
      <c r="W220" s="73"/>
      <c r="X220" s="73"/>
      <c r="Y220" s="73"/>
      <c r="Z220" s="73"/>
      <c r="AA220" s="73"/>
    </row>
    <row r="221" spans="16:27">
      <c r="P221" s="73"/>
      <c r="Q221" s="73"/>
      <c r="R221" s="73"/>
      <c r="S221" s="73"/>
      <c r="T221" s="73"/>
      <c r="U221" s="73"/>
      <c r="V221" s="73"/>
      <c r="W221" s="73"/>
      <c r="X221" s="73"/>
      <c r="Y221" s="73"/>
      <c r="Z221" s="73"/>
      <c r="AA221" s="73"/>
    </row>
  </sheetData>
  <sheetProtection algorithmName="SHA-512" hashValue="LvxeFIrwL7msATb7ZJeJU1YFQ1zL2d4H+VSMfA8SaMgnJQdWtlAymGJZjivOQCmcbxONLe7JKQ1LZS4rhpEIKQ==" saltValue="YrBTEkcjGXIn/b9hJPFCZw==" spinCount="100000" sheet="1" formatCells="0"/>
  <mergeCells count="14">
    <mergeCell ref="C168:H169"/>
    <mergeCell ref="L168:Q169"/>
    <mergeCell ref="C170:H171"/>
    <mergeCell ref="L170:Q171"/>
    <mergeCell ref="M4:Q5"/>
    <mergeCell ref="D4:H5"/>
    <mergeCell ref="C102:H103"/>
    <mergeCell ref="L102:Q103"/>
    <mergeCell ref="C48:H49"/>
    <mergeCell ref="L48:Q49"/>
    <mergeCell ref="C50:H51"/>
    <mergeCell ref="L50:Q51"/>
    <mergeCell ref="C100:H101"/>
    <mergeCell ref="L100:Q101"/>
  </mergeCells>
  <phoneticPr fontId="1"/>
  <conditionalFormatting sqref="D9 G9 D11 G11 D13 G13 D15 G15 D17 G17 D19 G19">
    <cfRule type="cellIs" dxfId="432" priority="9" operator="equal">
      <formula>""</formula>
    </cfRule>
  </conditionalFormatting>
  <conditionalFormatting sqref="D9">
    <cfRule type="expression" dxfId="431" priority="65">
      <formula>$D$9&lt;&gt;""</formula>
    </cfRule>
  </conditionalFormatting>
  <conditionalFormatting sqref="D11">
    <cfRule type="expression" dxfId="430" priority="372">
      <formula>$D$11&lt;&gt;""</formula>
    </cfRule>
  </conditionalFormatting>
  <conditionalFormatting sqref="D13">
    <cfRule type="expression" dxfId="429" priority="370">
      <formula>$D$13&lt;&gt;""</formula>
    </cfRule>
  </conditionalFormatting>
  <conditionalFormatting sqref="D15">
    <cfRule type="expression" dxfId="428" priority="369">
      <formula>$D$15&lt;&gt;""</formula>
    </cfRule>
  </conditionalFormatting>
  <conditionalFormatting sqref="D17">
    <cfRule type="expression" dxfId="427" priority="368">
      <formula>$D$17&lt;&gt;""</formula>
    </cfRule>
  </conditionalFormatting>
  <conditionalFormatting sqref="D21 G21">
    <cfRule type="cellIs" dxfId="426" priority="10" operator="equal">
      <formula>""</formula>
    </cfRule>
  </conditionalFormatting>
  <conditionalFormatting sqref="D24 G24 D28 G28">
    <cfRule type="cellIs" dxfId="425" priority="8" operator="equal">
      <formula>""</formula>
    </cfRule>
  </conditionalFormatting>
  <conditionalFormatting sqref="D24">
    <cfRule type="expression" dxfId="424" priority="365">
      <formula>$D$24&lt;&gt;""</formula>
    </cfRule>
  </conditionalFormatting>
  <conditionalFormatting sqref="D26">
    <cfRule type="expression" dxfId="423" priority="366">
      <formula>$D$26&lt;&gt;""</formula>
    </cfRule>
  </conditionalFormatting>
  <conditionalFormatting sqref="D28">
    <cfRule type="expression" dxfId="422" priority="364">
      <formula>$D$28&lt;&gt;""</formula>
    </cfRule>
  </conditionalFormatting>
  <conditionalFormatting sqref="D33 G33 D37:D38 G37:G38 D41 G41 D43 G43 D45 G45 D47 G47">
    <cfRule type="cellIs" dxfId="421" priority="7" operator="equal">
      <formula>""</formula>
    </cfRule>
  </conditionalFormatting>
  <conditionalFormatting sqref="D33">
    <cfRule type="expression" dxfId="420" priority="334">
      <formula>$D$33&lt;&gt;""</formula>
    </cfRule>
  </conditionalFormatting>
  <conditionalFormatting sqref="D37">
    <cfRule type="expression" dxfId="419" priority="331">
      <formula>$D$37&lt;&gt;""</formula>
    </cfRule>
  </conditionalFormatting>
  <conditionalFormatting sqref="D38">
    <cfRule type="expression" dxfId="418" priority="333">
      <formula>$D$38&lt;&gt;""</formula>
    </cfRule>
  </conditionalFormatting>
  <conditionalFormatting sqref="D41">
    <cfRule type="expression" dxfId="417" priority="330">
      <formula>$D$41&lt;&gt;""</formula>
    </cfRule>
  </conditionalFormatting>
  <conditionalFormatting sqref="D43">
    <cfRule type="expression" dxfId="416" priority="329">
      <formula>$D$43&lt;&gt;""</formula>
    </cfRule>
  </conditionalFormatting>
  <conditionalFormatting sqref="D45">
    <cfRule type="expression" dxfId="415" priority="328">
      <formula>$D$45&lt;&gt;""</formula>
    </cfRule>
  </conditionalFormatting>
  <conditionalFormatting sqref="D47">
    <cfRule type="expression" dxfId="414" priority="327">
      <formula>$D$47&lt;&gt;""</formula>
    </cfRule>
  </conditionalFormatting>
  <conditionalFormatting sqref="D61">
    <cfRule type="expression" dxfId="413" priority="230">
      <formula>$D$9&lt;&gt;""</formula>
    </cfRule>
    <cfRule type="expression" dxfId="412" priority="232">
      <formula>$D$11&lt;&gt;""</formula>
    </cfRule>
    <cfRule type="cellIs" dxfId="411" priority="28" operator="equal">
      <formula>""</formula>
    </cfRule>
  </conditionalFormatting>
  <conditionalFormatting sqref="D63 G63 D65 G65 D67 G67 D69 G69 D71 G71 D73 G73 D76 G76">
    <cfRule type="cellIs" dxfId="410" priority="6" operator="equal">
      <formula>""</formula>
    </cfRule>
  </conditionalFormatting>
  <conditionalFormatting sqref="D63">
    <cfRule type="expression" dxfId="409" priority="356">
      <formula>$D$63&lt;&gt;""</formula>
    </cfRule>
  </conditionalFormatting>
  <conditionalFormatting sqref="D65">
    <cfRule type="expression" dxfId="408" priority="355">
      <formula>$D$65&lt;&gt;""</formula>
    </cfRule>
  </conditionalFormatting>
  <conditionalFormatting sqref="D67">
    <cfRule type="expression" dxfId="407" priority="354">
      <formula>$D$67&lt;&gt;""</formula>
    </cfRule>
  </conditionalFormatting>
  <conditionalFormatting sqref="D69">
    <cfRule type="expression" dxfId="406" priority="353">
      <formula>$D$69&lt;&gt;""</formula>
    </cfRule>
  </conditionalFormatting>
  <conditionalFormatting sqref="D71">
    <cfRule type="expression" dxfId="405" priority="352">
      <formula>$D$71&lt;&gt;""</formula>
    </cfRule>
  </conditionalFormatting>
  <conditionalFormatting sqref="D73">
    <cfRule type="expression" dxfId="404" priority="17">
      <formula>$D$19&lt;&gt;""</formula>
    </cfRule>
  </conditionalFormatting>
  <conditionalFormatting sqref="D76">
    <cfRule type="expression" dxfId="403" priority="350">
      <formula>$D$76&lt;&gt;""</formula>
    </cfRule>
  </conditionalFormatting>
  <conditionalFormatting sqref="D78">
    <cfRule type="expression" dxfId="402" priority="351">
      <formula>$D$78&lt;&gt;""</formula>
    </cfRule>
  </conditionalFormatting>
  <conditionalFormatting sqref="D80 G80 D85 G85 D89:D90 G89:G90 D93 G93 D95 G95 D97 G97 D99 G99">
    <cfRule type="cellIs" dxfId="401" priority="5" operator="equal">
      <formula>""</formula>
    </cfRule>
  </conditionalFormatting>
  <conditionalFormatting sqref="D80 M172 D172:D173">
    <cfRule type="expression" dxfId="400" priority="349">
      <formula>$D$80&lt;&gt;""</formula>
    </cfRule>
  </conditionalFormatting>
  <conditionalFormatting sqref="D85">
    <cfRule type="expression" dxfId="399" priority="226">
      <formula>$D$85&lt;&gt;""</formula>
    </cfRule>
  </conditionalFormatting>
  <conditionalFormatting sqref="D89">
    <cfRule type="expression" dxfId="398" priority="224">
      <formula>$D$89&lt;&gt;""</formula>
    </cfRule>
  </conditionalFormatting>
  <conditionalFormatting sqref="D90">
    <cfRule type="expression" dxfId="397" priority="225">
      <formula>$D$90&lt;&gt;""</formula>
    </cfRule>
  </conditionalFormatting>
  <conditionalFormatting sqref="D93">
    <cfRule type="expression" dxfId="396" priority="223">
      <formula>$D$93&lt;&gt;""</formula>
    </cfRule>
  </conditionalFormatting>
  <conditionalFormatting sqref="D95">
    <cfRule type="expression" dxfId="395" priority="222">
      <formula>$D$95&lt;&gt;""</formula>
    </cfRule>
  </conditionalFormatting>
  <conditionalFormatting sqref="D97">
    <cfRule type="expression" dxfId="394" priority="221">
      <formula>$D$97&lt;&gt;""</formula>
    </cfRule>
  </conditionalFormatting>
  <conditionalFormatting sqref="D99">
    <cfRule type="expression" dxfId="393" priority="220">
      <formula>$D$99&lt;&gt;""</formula>
    </cfRule>
  </conditionalFormatting>
  <conditionalFormatting sqref="D123 D134 D136 D138">
    <cfRule type="cellIs" dxfId="392" priority="4" operator="equal">
      <formula>""</formula>
    </cfRule>
  </conditionalFormatting>
  <conditionalFormatting sqref="D123">
    <cfRule type="expression" dxfId="391" priority="340">
      <formula>$D$123&lt;&gt;""</formula>
    </cfRule>
  </conditionalFormatting>
  <conditionalFormatting sqref="D126:D127">
    <cfRule type="expression" dxfId="390" priority="339">
      <formula>$D$126&lt;&gt;""</formula>
    </cfRule>
  </conditionalFormatting>
  <conditionalFormatting sqref="D130 D142">
    <cfRule type="cellIs" dxfId="389" priority="22" operator="equal">
      <formula>""</formula>
    </cfRule>
  </conditionalFormatting>
  <conditionalFormatting sqref="D130">
    <cfRule type="expression" dxfId="388" priority="24">
      <formula>$D$123&lt;&gt;""</formula>
    </cfRule>
  </conditionalFormatting>
  <conditionalFormatting sqref="D132">
    <cfRule type="expression" dxfId="387" priority="246">
      <formula>$D$123&lt;&gt;""</formula>
    </cfRule>
  </conditionalFormatting>
  <conditionalFormatting sqref="D134">
    <cfRule type="expression" dxfId="386" priority="45">
      <formula>$D$134&lt;&gt;""</formula>
    </cfRule>
  </conditionalFormatting>
  <conditionalFormatting sqref="D136">
    <cfRule type="expression" dxfId="385" priority="44">
      <formula>$D$136&lt;&gt;""</formula>
    </cfRule>
  </conditionalFormatting>
  <conditionalFormatting sqref="D138">
    <cfRule type="expression" dxfId="384" priority="43">
      <formula>$D$138&lt;&gt;""</formula>
    </cfRule>
  </conditionalFormatting>
  <conditionalFormatting sqref="D142">
    <cfRule type="expression" dxfId="383" priority="23">
      <formula>$D$123&lt;&gt;""</formula>
    </cfRule>
  </conditionalFormatting>
  <conditionalFormatting sqref="D144:D148">
    <cfRule type="expression" dxfId="382" priority="71">
      <formula>$D$123&lt;&gt;""</formula>
    </cfRule>
  </conditionalFormatting>
  <conditionalFormatting sqref="D146 D150 G150 D157">
    <cfRule type="cellIs" dxfId="381" priority="3" operator="equal">
      <formula>""</formula>
    </cfRule>
  </conditionalFormatting>
  <conditionalFormatting sqref="D146">
    <cfRule type="expression" dxfId="380" priority="46">
      <formula>$D$146&lt;&gt;""</formula>
    </cfRule>
  </conditionalFormatting>
  <conditionalFormatting sqref="D150">
    <cfRule type="expression" dxfId="379" priority="73">
      <formula>$D$150&lt;&gt;""</formula>
    </cfRule>
  </conditionalFormatting>
  <conditionalFormatting sqref="D152">
    <cfRule type="expression" dxfId="378" priority="262">
      <formula>$D$123&lt;&gt;""</formula>
    </cfRule>
  </conditionalFormatting>
  <conditionalFormatting sqref="D154">
    <cfRule type="cellIs" dxfId="377" priority="21" operator="equal">
      <formula>""</formula>
    </cfRule>
    <cfRule type="expression" dxfId="376" priority="110">
      <formula>$D$123&lt;&gt;""</formula>
    </cfRule>
  </conditionalFormatting>
  <conditionalFormatting sqref="D157">
    <cfRule type="expression" dxfId="375" priority="133">
      <formula>$D$157&lt;&gt;""</formula>
    </cfRule>
  </conditionalFormatting>
  <conditionalFormatting sqref="D159">
    <cfRule type="expression" dxfId="374" priority="132">
      <formula>$D$80&lt;&gt;""</formula>
    </cfRule>
  </conditionalFormatting>
  <conditionalFormatting sqref="D161 D163 D165 D167 D175 D177">
    <cfRule type="cellIs" dxfId="373" priority="2" operator="equal">
      <formula>""</formula>
    </cfRule>
  </conditionalFormatting>
  <conditionalFormatting sqref="D161">
    <cfRule type="expression" dxfId="372" priority="122">
      <formula>$D$161&lt;&gt;""</formula>
    </cfRule>
  </conditionalFormatting>
  <conditionalFormatting sqref="D163">
    <cfRule type="expression" dxfId="371" priority="242">
      <formula>$D$163&lt;&gt;""</formula>
    </cfRule>
  </conditionalFormatting>
  <conditionalFormatting sqref="D165">
    <cfRule type="expression" dxfId="370" priority="241">
      <formula>$D$165&lt;&gt;""</formula>
    </cfRule>
  </conditionalFormatting>
  <conditionalFormatting sqref="D167">
    <cfRule type="expression" dxfId="369" priority="240">
      <formula>$D$167</formula>
    </cfRule>
  </conditionalFormatting>
  <conditionalFormatting sqref="D175">
    <cfRule type="expression" dxfId="368" priority="338">
      <formula>$D$175&lt;&gt;""</formula>
    </cfRule>
  </conditionalFormatting>
  <conditionalFormatting sqref="D177">
    <cfRule type="expression" dxfId="367" priority="337">
      <formula>$D$177&lt;&gt;""</formula>
    </cfRule>
  </conditionalFormatting>
  <conditionalFormatting sqref="D184 D186 D189 D191 D194 D196">
    <cfRule type="cellIs" dxfId="366" priority="1" operator="equal">
      <formula>""</formula>
    </cfRule>
  </conditionalFormatting>
  <conditionalFormatting sqref="D184">
    <cfRule type="expression" dxfId="365" priority="36">
      <formula>$D$184&lt;&gt;""</formula>
    </cfRule>
  </conditionalFormatting>
  <conditionalFormatting sqref="D186">
    <cfRule type="expression" dxfId="364" priority="35">
      <formula>$D$186&lt;&gt;""</formula>
    </cfRule>
  </conditionalFormatting>
  <conditionalFormatting sqref="D189">
    <cfRule type="expression" dxfId="363" priority="34">
      <formula>$D$189&lt;&gt;""</formula>
    </cfRule>
  </conditionalFormatting>
  <conditionalFormatting sqref="D191">
    <cfRule type="expression" dxfId="362" priority="33">
      <formula>$D$191&lt;&gt;""</formula>
    </cfRule>
  </conditionalFormatting>
  <conditionalFormatting sqref="D194">
    <cfRule type="expression" dxfId="361" priority="32">
      <formula>$D$194&lt;&gt;""</formula>
    </cfRule>
  </conditionalFormatting>
  <conditionalFormatting sqref="D196">
    <cfRule type="expression" dxfId="360" priority="31">
      <formula>$D$196&lt;&gt;""</formula>
    </cfRule>
  </conditionalFormatting>
  <conditionalFormatting sqref="G9">
    <cfRule type="expression" dxfId="359" priority="235">
      <formula>$G$9&lt;&gt;""</formula>
    </cfRule>
  </conditionalFormatting>
  <conditionalFormatting sqref="G11">
    <cfRule type="expression" dxfId="358" priority="371">
      <formula>$G$11&lt;&gt;""</formula>
    </cfRule>
  </conditionalFormatting>
  <conditionalFormatting sqref="G13">
    <cfRule type="expression" dxfId="357" priority="335">
      <formula>$G$13&lt;&gt;""</formula>
    </cfRule>
  </conditionalFormatting>
  <conditionalFormatting sqref="G15">
    <cfRule type="expression" dxfId="356" priority="362">
      <formula>$G$15&lt;&gt;""</formula>
    </cfRule>
  </conditionalFormatting>
  <conditionalFormatting sqref="G17">
    <cfRule type="expression" dxfId="355" priority="361">
      <formula>$G$17&lt;&gt;""</formula>
    </cfRule>
  </conditionalFormatting>
  <conditionalFormatting sqref="G24">
    <cfRule type="expression" dxfId="354" priority="358">
      <formula>$G$24&lt;&gt;""</formula>
    </cfRule>
  </conditionalFormatting>
  <conditionalFormatting sqref="G26">
    <cfRule type="expression" dxfId="353" priority="359">
      <formula>$G$26&lt;&gt;""</formula>
    </cfRule>
  </conditionalFormatting>
  <conditionalFormatting sqref="G28">
    <cfRule type="expression" dxfId="352" priority="357">
      <formula>$G$28&lt;&gt;""</formula>
    </cfRule>
  </conditionalFormatting>
  <conditionalFormatting sqref="G33">
    <cfRule type="expression" dxfId="351" priority="234">
      <formula>$G$33&lt;&gt;""</formula>
    </cfRule>
  </conditionalFormatting>
  <conditionalFormatting sqref="G34:G35">
    <cfRule type="expression" dxfId="350" priority="326">
      <formula>$D$80&lt;&gt;""</formula>
    </cfRule>
  </conditionalFormatting>
  <conditionalFormatting sqref="G37">
    <cfRule type="expression" dxfId="349" priority="233">
      <formula>$G$37&lt;&gt;""</formula>
    </cfRule>
  </conditionalFormatting>
  <conditionalFormatting sqref="G38">
    <cfRule type="expression" dxfId="348" priority="325">
      <formula>$G$38&lt;&gt;""</formula>
    </cfRule>
  </conditionalFormatting>
  <conditionalFormatting sqref="G41">
    <cfRule type="expression" dxfId="347" priority="239">
      <formula>$G$41&lt;&gt;""</formula>
    </cfRule>
  </conditionalFormatting>
  <conditionalFormatting sqref="G43">
    <cfRule type="expression" dxfId="346" priority="321">
      <formula>$G$43&lt;&gt;""</formula>
    </cfRule>
  </conditionalFormatting>
  <conditionalFormatting sqref="G45">
    <cfRule type="expression" dxfId="345" priority="320">
      <formula>$G$45&lt;&gt;""</formula>
    </cfRule>
  </conditionalFormatting>
  <conditionalFormatting sqref="G47">
    <cfRule type="expression" dxfId="344" priority="319">
      <formula>$G$47&lt;&gt;""</formula>
    </cfRule>
  </conditionalFormatting>
  <conditionalFormatting sqref="G61">
    <cfRule type="expression" dxfId="343" priority="26">
      <formula>$D$9&lt;&gt;""</formula>
    </cfRule>
    <cfRule type="cellIs" dxfId="342" priority="25" operator="equal">
      <formula>""</formula>
    </cfRule>
    <cfRule type="expression" dxfId="341" priority="27">
      <formula>$D$11&lt;&gt;""</formula>
    </cfRule>
  </conditionalFormatting>
  <conditionalFormatting sqref="G63">
    <cfRule type="expression" dxfId="340" priority="348">
      <formula>$G$63&lt;&gt;""</formula>
    </cfRule>
  </conditionalFormatting>
  <conditionalFormatting sqref="G65">
    <cfRule type="expression" dxfId="339" priority="347">
      <formula>$G$65&lt;&gt;""</formula>
    </cfRule>
  </conditionalFormatting>
  <conditionalFormatting sqref="G67">
    <cfRule type="expression" dxfId="338" priority="346">
      <formula>$G$67&lt;&gt;""</formula>
    </cfRule>
  </conditionalFormatting>
  <conditionalFormatting sqref="G69">
    <cfRule type="expression" dxfId="337" priority="345">
      <formula>$G$69&lt;&gt;""</formula>
    </cfRule>
  </conditionalFormatting>
  <conditionalFormatting sqref="G71">
    <cfRule type="expression" dxfId="336" priority="344">
      <formula>$G$71&lt;&gt;""</formula>
    </cfRule>
  </conditionalFormatting>
  <conditionalFormatting sqref="G73">
    <cfRule type="expression" dxfId="335" priority="16">
      <formula>$G$19&lt;&gt;""</formula>
    </cfRule>
  </conditionalFormatting>
  <conditionalFormatting sqref="G76">
    <cfRule type="expression" dxfId="334" priority="342">
      <formula>$G$76&lt;&gt;""</formula>
    </cfRule>
  </conditionalFormatting>
  <conditionalFormatting sqref="G78">
    <cfRule type="expression" dxfId="333" priority="343">
      <formula>$G$78&lt;&gt;""</formula>
    </cfRule>
  </conditionalFormatting>
  <conditionalFormatting sqref="G80">
    <cfRule type="expression" dxfId="332" priority="341">
      <formula>$G$80&lt;&gt;""</formula>
    </cfRule>
  </conditionalFormatting>
  <conditionalFormatting sqref="G85">
    <cfRule type="expression" dxfId="331" priority="213">
      <formula>$G$85&lt;&gt;""</formula>
    </cfRule>
  </conditionalFormatting>
  <conditionalFormatting sqref="G86:G87">
    <cfRule type="expression" dxfId="330" priority="219">
      <formula>$D$80&lt;&gt;""</formula>
    </cfRule>
  </conditionalFormatting>
  <conditionalFormatting sqref="G89">
    <cfRule type="expression" dxfId="329" priority="212">
      <formula>$G$89&lt;&gt;""</formula>
    </cfRule>
  </conditionalFormatting>
  <conditionalFormatting sqref="G90">
    <cfRule type="expression" dxfId="328" priority="218">
      <formula>$G$90&lt;&gt;""</formula>
    </cfRule>
  </conditionalFormatting>
  <conditionalFormatting sqref="G93">
    <cfRule type="expression" dxfId="327" priority="214">
      <formula>$G$93&lt;&gt;""</formula>
    </cfRule>
  </conditionalFormatting>
  <conditionalFormatting sqref="G95">
    <cfRule type="expression" dxfId="326" priority="217">
      <formula>$G$95&lt;&gt;""</formula>
    </cfRule>
  </conditionalFormatting>
  <conditionalFormatting sqref="G97">
    <cfRule type="expression" dxfId="325" priority="216">
      <formula>$G$97&lt;&gt;""</formula>
    </cfRule>
  </conditionalFormatting>
  <conditionalFormatting sqref="G99">
    <cfRule type="expression" dxfId="324" priority="215">
      <formula>$G$99&lt;&gt;""</formula>
    </cfRule>
  </conditionalFormatting>
  <conditionalFormatting sqref="G150">
    <cfRule type="expression" dxfId="323" priority="12">
      <formula>$D$71&lt;&gt;""</formula>
    </cfRule>
  </conditionalFormatting>
  <conditionalFormatting sqref="G159">
    <cfRule type="expression" dxfId="322" priority="131">
      <formula>$D$80&lt;&gt;""</formula>
    </cfRule>
  </conditionalFormatting>
  <conditionalFormatting sqref="M9">
    <cfRule type="expression" dxfId="321" priority="196">
      <formula>$D$11&lt;&gt;""</formula>
    </cfRule>
    <cfRule type="expression" dxfId="320" priority="194">
      <formula>$D$9&lt;&gt;""</formula>
    </cfRule>
  </conditionalFormatting>
  <conditionalFormatting sqref="M21">
    <cfRule type="expression" dxfId="319" priority="19">
      <formula>$D$19&lt;&gt;""</formula>
    </cfRule>
  </conditionalFormatting>
  <conditionalFormatting sqref="M33:M35">
    <cfRule type="expression" dxfId="318" priority="211">
      <formula>$D$80&lt;&gt;""</formula>
    </cfRule>
  </conditionalFormatting>
  <conditionalFormatting sqref="M37:M39">
    <cfRule type="expression" dxfId="317" priority="209">
      <formula>$D$80&lt;&gt;""</formula>
    </cfRule>
  </conditionalFormatting>
  <conditionalFormatting sqref="M41">
    <cfRule type="expression" dxfId="316" priority="208">
      <formula>$D$80&lt;&gt;""</formula>
    </cfRule>
  </conditionalFormatting>
  <conditionalFormatting sqref="M45">
    <cfRule type="expression" dxfId="315" priority="206">
      <formula>$D$80&lt;&gt;""</formula>
    </cfRule>
  </conditionalFormatting>
  <conditionalFormatting sqref="M47">
    <cfRule type="expression" dxfId="314" priority="205">
      <formula>$D$80&lt;&gt;""</formula>
    </cfRule>
  </conditionalFormatting>
  <conditionalFormatting sqref="M61">
    <cfRule type="expression" dxfId="313" priority="192">
      <formula>$D$11&lt;&gt;""</formula>
    </cfRule>
    <cfRule type="expression" dxfId="312" priority="190">
      <formula>$D$9&lt;&gt;""</formula>
    </cfRule>
  </conditionalFormatting>
  <conditionalFormatting sqref="M73">
    <cfRule type="expression" dxfId="311" priority="15">
      <formula>$D$19&lt;&gt;""</formula>
    </cfRule>
  </conditionalFormatting>
  <conditionalFormatting sqref="M85:M87">
    <cfRule type="expression" dxfId="310" priority="186">
      <formula>$D$80&lt;&gt;""</formula>
    </cfRule>
  </conditionalFormatting>
  <conditionalFormatting sqref="M89:M91">
    <cfRule type="expression" dxfId="309" priority="184">
      <formula>$D$80&lt;&gt;""</formula>
    </cfRule>
  </conditionalFormatting>
  <conditionalFormatting sqref="M93">
    <cfRule type="expression" dxfId="308" priority="183">
      <formula>$D$80&lt;&gt;""</formula>
    </cfRule>
  </conditionalFormatting>
  <conditionalFormatting sqref="M95">
    <cfRule type="expression" dxfId="307" priority="182">
      <formula>$D$80&lt;&gt;""</formula>
    </cfRule>
  </conditionalFormatting>
  <conditionalFormatting sqref="M97">
    <cfRule type="expression" dxfId="306" priority="181">
      <formula>$D$80&lt;&gt;""</formula>
    </cfRule>
  </conditionalFormatting>
  <conditionalFormatting sqref="M99">
    <cfRule type="expression" dxfId="305" priority="180">
      <formula>$D$80&lt;&gt;""</formula>
    </cfRule>
  </conditionalFormatting>
  <conditionalFormatting sqref="M126">
    <cfRule type="expression" dxfId="304" priority="20">
      <formula>$D$126&lt;&gt;""</formula>
    </cfRule>
  </conditionalFormatting>
  <conditionalFormatting sqref="M132">
    <cfRule type="expression" dxfId="303" priority="135">
      <formula>$D$123&lt;&gt;""</formula>
    </cfRule>
  </conditionalFormatting>
  <conditionalFormatting sqref="M144:M145">
    <cfRule type="expression" dxfId="302" priority="137">
      <formula>$D$123&lt;&gt;""</formula>
    </cfRule>
  </conditionalFormatting>
  <conditionalFormatting sqref="M148:M149">
    <cfRule type="expression" dxfId="301" priority="67">
      <formula>$D$123&lt;&gt;""</formula>
    </cfRule>
  </conditionalFormatting>
  <conditionalFormatting sqref="M152">
    <cfRule type="expression" dxfId="300" priority="149">
      <formula>$D$123&lt;&gt;""</formula>
    </cfRule>
  </conditionalFormatting>
  <conditionalFormatting sqref="M157">
    <cfRule type="expression" dxfId="299" priority="126">
      <formula>$D$80&lt;&gt;""</formula>
    </cfRule>
  </conditionalFormatting>
  <conditionalFormatting sqref="M159">
    <cfRule type="expression" dxfId="298" priority="125">
      <formula>$D$80&lt;&gt;""</formula>
    </cfRule>
  </conditionalFormatting>
  <conditionalFormatting sqref="M161">
    <cfRule type="expression" dxfId="297" priority="123">
      <formula>$D$80&lt;&gt;""</formula>
    </cfRule>
  </conditionalFormatting>
  <conditionalFormatting sqref="M163">
    <cfRule type="expression" dxfId="296" priority="129">
      <formula>$D$80&lt;&gt;""</formula>
    </cfRule>
  </conditionalFormatting>
  <conditionalFormatting sqref="M165">
    <cfRule type="expression" dxfId="295" priority="128">
      <formula>$D$80&lt;&gt;""</formula>
    </cfRule>
  </conditionalFormatting>
  <conditionalFormatting sqref="M167">
    <cfRule type="expression" dxfId="294" priority="127">
      <formula>$D$80&lt;&gt;""</formula>
    </cfRule>
  </conditionalFormatting>
  <conditionalFormatting sqref="P9">
    <cfRule type="expression" dxfId="293" priority="193">
      <formula>$G$9&lt;&gt;""</formula>
    </cfRule>
  </conditionalFormatting>
  <conditionalFormatting sqref="P21">
    <cfRule type="expression" dxfId="292" priority="18">
      <formula>$G$19&lt;&gt;""</formula>
    </cfRule>
  </conditionalFormatting>
  <conditionalFormatting sqref="P33:P35">
    <cfRule type="expression" dxfId="291" priority="198">
      <formula>$D$80&lt;&gt;""</formula>
    </cfRule>
  </conditionalFormatting>
  <conditionalFormatting sqref="P37:P39">
    <cfRule type="expression" dxfId="290" priority="197">
      <formula>$D$80&lt;&gt;""</formula>
    </cfRule>
  </conditionalFormatting>
  <conditionalFormatting sqref="P41">
    <cfRule type="expression" dxfId="289" priority="199">
      <formula>$D$80&lt;&gt;""</formula>
    </cfRule>
  </conditionalFormatting>
  <conditionalFormatting sqref="P43">
    <cfRule type="expression" dxfId="288" priority="202">
      <formula>$D$80&lt;&gt;""</formula>
    </cfRule>
  </conditionalFormatting>
  <conditionalFormatting sqref="P45">
    <cfRule type="expression" dxfId="287" priority="201">
      <formula>$D$80&lt;&gt;""</formula>
    </cfRule>
  </conditionalFormatting>
  <conditionalFormatting sqref="P47">
    <cfRule type="expression" dxfId="286" priority="200">
      <formula>$D$80&lt;&gt;""</formula>
    </cfRule>
  </conditionalFormatting>
  <conditionalFormatting sqref="P61">
    <cfRule type="expression" dxfId="285" priority="187">
      <formula>$D$9&lt;&gt;""</formula>
    </cfRule>
    <cfRule type="expression" dxfId="284" priority="189">
      <formula>$D$11&lt;&gt;""</formula>
    </cfRule>
  </conditionalFormatting>
  <conditionalFormatting sqref="P73">
    <cfRule type="expression" dxfId="283" priority="14">
      <formula>$G$19&lt;&gt;""</formula>
    </cfRule>
  </conditionalFormatting>
  <conditionalFormatting sqref="P85:P87">
    <cfRule type="expression" dxfId="282" priority="173">
      <formula>$D$80&lt;&gt;""</formula>
    </cfRule>
  </conditionalFormatting>
  <conditionalFormatting sqref="P89:P91">
    <cfRule type="expression" dxfId="281" priority="172">
      <formula>$D$80&lt;&gt;""</formula>
    </cfRule>
  </conditionalFormatting>
  <conditionalFormatting sqref="P93">
    <cfRule type="expression" dxfId="280" priority="174">
      <formula>$D$80&lt;&gt;""</formula>
    </cfRule>
  </conditionalFormatting>
  <conditionalFormatting sqref="P95">
    <cfRule type="expression" dxfId="279" priority="177">
      <formula>$D$80&lt;&gt;""</formula>
    </cfRule>
  </conditionalFormatting>
  <conditionalFormatting sqref="P97">
    <cfRule type="expression" dxfId="278" priority="176">
      <formula>$D$80&lt;&gt;""</formula>
    </cfRule>
  </conditionalFormatting>
  <conditionalFormatting sqref="P99">
    <cfRule type="expression" dxfId="277" priority="175">
      <formula>$D$80&lt;&gt;""</formula>
    </cfRule>
  </conditionalFormatting>
  <conditionalFormatting sqref="P150">
    <cfRule type="expression" dxfId="276" priority="11">
      <formula>$D$71&lt;&gt;""</formula>
    </cfRule>
  </conditionalFormatting>
  <dataValidations count="7">
    <dataValidation type="list" allowBlank="1" showInputMessage="1" showErrorMessage="1" sqref="G65 D13 G13 D65" xr:uid="{00000000-0002-0000-0200-000000000000}">
      <formula1>"V2H充放電設備,V2B充放電設備"</formula1>
    </dataValidation>
    <dataValidation type="list" allowBlank="1" showInputMessage="1" showErrorMessage="1" sqref="D9 G9 D61 P61 M9 P9 M61 G61" xr:uid="{00000000-0002-0000-0200-000001000000}">
      <formula1>"平置き,機械式"</formula1>
    </dataValidation>
    <dataValidation type="list" allowBlank="1" showInputMessage="1" showErrorMessage="1" sqref="D35 D87 M35 M87 D159 M159" xr:uid="{00000000-0002-0000-0200-000002000000}">
      <formula1>"はい,いいえ"</formula1>
    </dataValidation>
    <dataValidation type="list" allowBlank="1" showInputMessage="1" showErrorMessage="1" sqref="D37 G37 D89 G89 M37 P37 M89 P89" xr:uid="{00000000-0002-0000-0200-000003000000}">
      <formula1>"充電設備メーカー,充電設備の販売会社"</formula1>
    </dataValidation>
    <dataValidation type="list" allowBlank="1" showInputMessage="1" showErrorMessage="1" sqref="D33 G33 D85 G85 M33 P33 M85 P85 D157 M157" xr:uid="{00000000-0002-0000-0200-000004000000}">
      <formula1>"該当する,該当しない"</formula1>
    </dataValidation>
    <dataValidation type="list" allowBlank="1" showInputMessage="1" showErrorMessage="1" sqref="D41 G41 D93 G93 M41 P41 M93 P93 M161" xr:uid="{00000000-0002-0000-0200-000005000000}">
      <formula1>"自社調達,100%同一資本に属する企業からの調達,関係会社（上記を除く）からの調達"</formula1>
    </dataValidation>
    <dataValidation type="list" allowBlank="1" showInputMessage="1" showErrorMessage="1" sqref="D161" xr:uid="{00000000-0002-0000-0200-000006000000}">
      <formula1>"100%同一資本に属する企業からの調達,関係会社（上記を除く）からの調達"</formula1>
    </dataValidation>
  </dataValidations>
  <pageMargins left="0.7" right="0.7" top="0.75" bottom="0.75" header="0.3" footer="0.3"/>
  <pageSetup paperSize="9" scale="60" orientation="portrait" r:id="rId1"/>
  <rowBreaks count="3" manualBreakCount="3">
    <brk id="58" max="8" man="1"/>
    <brk id="116" max="3" man="1"/>
    <brk id="17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25400</xdr:colOff>
                    <xdr:row>117</xdr:row>
                    <xdr:rowOff>215900</xdr:rowOff>
                  </from>
                  <to>
                    <xdr:col>3</xdr:col>
                    <xdr:colOff>63500</xdr:colOff>
                    <xdr:row>119</xdr:row>
                    <xdr:rowOff>25400</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11</xdr:col>
                    <xdr:colOff>25400</xdr:colOff>
                    <xdr:row>117</xdr:row>
                    <xdr:rowOff>215900</xdr:rowOff>
                  </from>
                  <to>
                    <xdr:col>12</xdr:col>
                    <xdr:colOff>63500</xdr:colOff>
                    <xdr:row>119</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S169"/>
  <sheetViews>
    <sheetView showGridLines="0" view="pageBreakPreview" zoomScaleNormal="85" zoomScaleSheetLayoutView="100" workbookViewId="0">
      <selection activeCell="AL3" sqref="AL3"/>
    </sheetView>
  </sheetViews>
  <sheetFormatPr defaultColWidth="2.5" defaultRowHeight="13"/>
  <cols>
    <col min="1" max="6" width="2.58203125" style="11" customWidth="1"/>
    <col min="7" max="7" width="2.58203125" style="12" customWidth="1"/>
    <col min="8" max="35" width="2.58203125" style="11" customWidth="1"/>
    <col min="36" max="36" width="2.58203125" style="11" hidden="1" customWidth="1"/>
    <col min="37" max="41" width="2.58203125" style="11" customWidth="1"/>
    <col min="42" max="16384" width="2.5" style="11"/>
  </cols>
  <sheetData>
    <row r="1" spans="1:45" ht="13.5" customHeight="1">
      <c r="A1" s="10" t="s">
        <v>63</v>
      </c>
      <c r="B1" s="10"/>
    </row>
    <row r="2" spans="1:45" s="9" customFormat="1" ht="13.5" customHeight="1">
      <c r="Y2" s="126" t="s">
        <v>325</v>
      </c>
      <c r="Z2" s="268"/>
      <c r="AA2" s="268"/>
      <c r="AB2" s="268"/>
      <c r="AC2" s="142" t="s">
        <v>56</v>
      </c>
      <c r="AD2" s="267"/>
      <c r="AE2" s="267"/>
      <c r="AF2" s="142" t="s">
        <v>324</v>
      </c>
      <c r="AG2" s="267"/>
      <c r="AH2" s="267"/>
      <c r="AI2" s="142" t="s">
        <v>57</v>
      </c>
      <c r="AM2" s="131"/>
      <c r="AN2" s="131"/>
      <c r="AO2" s="131"/>
      <c r="AP2" s="131"/>
      <c r="AQ2" s="131"/>
      <c r="AR2" s="131"/>
      <c r="AS2" s="131"/>
    </row>
    <row r="3" spans="1:45" s="9" customFormat="1" ht="13.5" customHeight="1">
      <c r="AB3" s="122"/>
      <c r="AC3" s="122"/>
      <c r="AD3" s="122"/>
      <c r="AE3" s="122"/>
      <c r="AG3" s="122"/>
      <c r="AH3" s="122"/>
      <c r="AJ3" s="122"/>
      <c r="AK3" s="122"/>
      <c r="AM3" s="132"/>
      <c r="AN3" s="132"/>
      <c r="AO3" s="132"/>
      <c r="AP3" s="132"/>
      <c r="AQ3" s="132"/>
    </row>
    <row r="4" spans="1:45" s="9" customFormat="1" ht="13.5" customHeight="1">
      <c r="B4" s="260" t="s">
        <v>64</v>
      </c>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13"/>
      <c r="AI4" s="13"/>
      <c r="AJ4" s="13"/>
      <c r="AK4" s="13"/>
      <c r="AM4" s="132"/>
      <c r="AN4" s="132"/>
      <c r="AO4" s="131"/>
      <c r="AP4" s="131"/>
      <c r="AQ4" s="131"/>
    </row>
    <row r="5" spans="1:45" s="9" customFormat="1" ht="13.5" customHeight="1">
      <c r="AM5" s="131"/>
      <c r="AN5" s="131"/>
      <c r="AO5" s="131"/>
      <c r="AP5" s="131"/>
      <c r="AQ5" s="131"/>
    </row>
    <row r="6" spans="1:45" s="9" customFormat="1" ht="13.5" customHeight="1">
      <c r="Q6" s="9" t="s">
        <v>65</v>
      </c>
      <c r="AM6" s="131"/>
      <c r="AN6" s="131"/>
      <c r="AO6" s="131"/>
      <c r="AP6" s="131"/>
      <c r="AQ6" s="131"/>
    </row>
    <row r="7" spans="1:45" s="9" customFormat="1" ht="13.5" customHeight="1">
      <c r="Q7" s="221" t="s">
        <v>66</v>
      </c>
      <c r="R7" s="221"/>
      <c r="S7" s="221"/>
      <c r="T7" s="221"/>
      <c r="U7" s="265"/>
      <c r="V7" s="265"/>
      <c r="W7" s="265"/>
      <c r="X7" s="265"/>
      <c r="Y7" s="265"/>
      <c r="Z7" s="265"/>
      <c r="AA7" s="265"/>
      <c r="AB7" s="265"/>
      <c r="AC7" s="265"/>
      <c r="AD7" s="265"/>
      <c r="AE7" s="265"/>
      <c r="AF7" s="265"/>
      <c r="AG7" s="265"/>
      <c r="AJ7" s="133"/>
      <c r="AM7" s="131"/>
      <c r="AN7" s="131"/>
      <c r="AO7" s="131"/>
      <c r="AP7" s="131"/>
      <c r="AQ7" s="131"/>
    </row>
    <row r="8" spans="1:45" s="9" customFormat="1" ht="13.5" customHeight="1">
      <c r="Q8" s="221"/>
      <c r="R8" s="221"/>
      <c r="S8" s="221"/>
      <c r="T8" s="221"/>
      <c r="U8" s="266"/>
      <c r="V8" s="266"/>
      <c r="W8" s="266"/>
      <c r="X8" s="266"/>
      <c r="Y8" s="266"/>
      <c r="Z8" s="266"/>
      <c r="AA8" s="266"/>
      <c r="AB8" s="266"/>
      <c r="AC8" s="266"/>
      <c r="AD8" s="266"/>
      <c r="AE8" s="266"/>
      <c r="AF8" s="266"/>
      <c r="AG8" s="266"/>
      <c r="AJ8" s="133"/>
      <c r="AM8" s="131"/>
      <c r="AN8" s="131"/>
      <c r="AO8" s="131"/>
      <c r="AP8" s="131"/>
      <c r="AQ8" s="131"/>
    </row>
    <row r="9" spans="1:45" s="9" customFormat="1" ht="13.5" customHeight="1">
      <c r="Q9" s="221" t="s">
        <v>67</v>
      </c>
      <c r="R9" s="221"/>
      <c r="S9" s="221"/>
      <c r="T9" s="221"/>
      <c r="U9" s="269"/>
      <c r="V9" s="269"/>
      <c r="W9" s="269"/>
      <c r="X9" s="269"/>
      <c r="Y9" s="269"/>
      <c r="Z9" s="269"/>
      <c r="AA9" s="269"/>
      <c r="AB9" s="269"/>
      <c r="AC9" s="269"/>
      <c r="AD9" s="269"/>
      <c r="AE9" s="269"/>
      <c r="AF9" s="269"/>
      <c r="AG9" s="269"/>
      <c r="AJ9" s="134"/>
      <c r="AM9" s="131"/>
      <c r="AN9" s="131"/>
      <c r="AO9" s="131"/>
      <c r="AP9" s="131"/>
      <c r="AQ9" s="131"/>
    </row>
    <row r="10" spans="1:45" s="9" customFormat="1" ht="13.5" customHeight="1">
      <c r="Q10" s="221"/>
      <c r="R10" s="221"/>
      <c r="S10" s="221"/>
      <c r="T10" s="221"/>
      <c r="U10" s="269"/>
      <c r="V10" s="269"/>
      <c r="W10" s="269"/>
      <c r="X10" s="269"/>
      <c r="Y10" s="269"/>
      <c r="Z10" s="269"/>
      <c r="AA10" s="269"/>
      <c r="AB10" s="269"/>
      <c r="AC10" s="269"/>
      <c r="AD10" s="269"/>
      <c r="AE10" s="269"/>
      <c r="AF10" s="269"/>
      <c r="AG10" s="269"/>
      <c r="AJ10" s="134"/>
      <c r="AM10" s="131"/>
      <c r="AN10" s="131"/>
      <c r="AO10" s="131"/>
      <c r="AP10" s="131"/>
      <c r="AQ10" s="131"/>
    </row>
    <row r="11" spans="1:45" s="9" customFormat="1" ht="13.5" customHeight="1">
      <c r="Q11" s="270" t="s">
        <v>68</v>
      </c>
      <c r="R11" s="270"/>
      <c r="S11" s="270"/>
      <c r="T11" s="270"/>
      <c r="U11" s="269"/>
      <c r="V11" s="269"/>
      <c r="W11" s="269"/>
      <c r="X11" s="269"/>
      <c r="Y11" s="269"/>
      <c r="Z11" s="269"/>
      <c r="AA11" s="269"/>
      <c r="AB11" s="269"/>
      <c r="AC11" s="269"/>
      <c r="AD11" s="269"/>
      <c r="AE11" s="269"/>
      <c r="AF11" s="269"/>
      <c r="AG11" s="269"/>
      <c r="AH11" s="221"/>
      <c r="AI11" s="221"/>
      <c r="AK11" s="221"/>
      <c r="AL11" s="221"/>
      <c r="AM11" s="131"/>
      <c r="AN11" s="131"/>
      <c r="AO11" s="131"/>
      <c r="AP11" s="131"/>
      <c r="AQ11" s="131"/>
    </row>
    <row r="12" spans="1:45" s="9" customFormat="1" ht="13.5" customHeight="1">
      <c r="Q12" s="270"/>
      <c r="R12" s="270"/>
      <c r="S12" s="270"/>
      <c r="T12" s="270"/>
      <c r="U12" s="269"/>
      <c r="V12" s="269"/>
      <c r="W12" s="269"/>
      <c r="X12" s="269"/>
      <c r="Y12" s="269"/>
      <c r="Z12" s="269"/>
      <c r="AA12" s="269"/>
      <c r="AB12" s="269"/>
      <c r="AC12" s="269"/>
      <c r="AD12" s="269"/>
      <c r="AE12" s="269"/>
      <c r="AF12" s="269"/>
      <c r="AG12" s="269"/>
      <c r="AH12" s="221"/>
      <c r="AI12" s="221"/>
      <c r="AK12" s="221"/>
      <c r="AL12" s="221"/>
      <c r="AM12" s="131"/>
      <c r="AN12" s="131"/>
      <c r="AO12" s="131"/>
      <c r="AP12" s="131"/>
      <c r="AQ12" s="131"/>
    </row>
    <row r="13" spans="1:45" s="9" customFormat="1" ht="13.5" customHeight="1">
      <c r="AM13" s="131"/>
      <c r="AN13" s="131"/>
      <c r="AO13" s="131"/>
      <c r="AP13" s="131"/>
      <c r="AQ13" s="131"/>
    </row>
    <row r="14" spans="1:45" ht="13.5" customHeight="1">
      <c r="A14" s="10"/>
    </row>
    <row r="15" spans="1:45" ht="13.5" customHeight="1">
      <c r="A15" s="10"/>
    </row>
    <row r="16" spans="1:45" s="14" customFormat="1" ht="13.5" customHeight="1">
      <c r="A16" s="222" t="s">
        <v>238</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M16" s="15"/>
      <c r="AN16" s="15"/>
      <c r="AO16" s="15"/>
    </row>
    <row r="17" spans="1:36" s="17" customFormat="1" ht="13.5" customHeight="1">
      <c r="A17" s="264" t="s">
        <v>69</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16"/>
    </row>
    <row r="18" spans="1:36" ht="13.5" customHeight="1">
      <c r="A18" s="10"/>
      <c r="AA18" s="135"/>
    </row>
    <row r="19" spans="1:36" ht="13.5" customHeight="1">
      <c r="B19" s="256" t="s">
        <v>303</v>
      </c>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18"/>
      <c r="AI19" s="18"/>
      <c r="AJ19" s="18"/>
    </row>
    <row r="20" spans="1:36" ht="13.5" customHeight="1">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19"/>
      <c r="AI20" s="19"/>
      <c r="AJ20" s="19"/>
    </row>
    <row r="21" spans="1:36" ht="13.5" customHeight="1">
      <c r="A21" s="20"/>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19"/>
      <c r="AI21" s="19"/>
      <c r="AJ21" s="19"/>
    </row>
    <row r="22" spans="1:36" ht="13.5" customHeight="1">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36" ht="13.5" customHeight="1">
      <c r="A23" s="20"/>
      <c r="B23" s="257" t="s">
        <v>70</v>
      </c>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19"/>
      <c r="AI23" s="19"/>
      <c r="AJ23" s="19"/>
    </row>
    <row r="24" spans="1:36" ht="13.5" customHeight="1">
      <c r="A24" s="20"/>
      <c r="B24" s="136"/>
      <c r="C24" s="136"/>
      <c r="D24" s="136"/>
      <c r="E24" s="136"/>
      <c r="F24" s="136"/>
      <c r="G24" s="137"/>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9"/>
      <c r="AI24" s="19"/>
      <c r="AJ24" s="19"/>
    </row>
    <row r="25" spans="1:36" s="21" customFormat="1" ht="13.5" customHeight="1">
      <c r="B25" s="223" t="s">
        <v>71</v>
      </c>
      <c r="C25" s="224"/>
      <c r="D25" s="224"/>
      <c r="E25" s="224"/>
      <c r="F25" s="224"/>
      <c r="G25" s="224"/>
      <c r="H25" s="224"/>
      <c r="I25" s="225"/>
      <c r="J25" s="232"/>
      <c r="K25" s="233"/>
      <c r="L25" s="233"/>
      <c r="M25" s="233"/>
      <c r="N25" s="233"/>
      <c r="O25" s="233"/>
      <c r="P25" s="233"/>
      <c r="Q25" s="233"/>
      <c r="R25" s="233"/>
      <c r="S25" s="233"/>
      <c r="T25" s="233"/>
      <c r="U25" s="233"/>
      <c r="V25" s="258" t="s">
        <v>231</v>
      </c>
      <c r="W25" s="258"/>
      <c r="X25" s="258"/>
      <c r="Y25" s="258"/>
      <c r="Z25" s="258"/>
      <c r="AA25" s="258"/>
      <c r="AB25" s="258"/>
      <c r="AC25" s="258"/>
      <c r="AD25" s="258"/>
      <c r="AE25" s="258"/>
      <c r="AF25" s="258"/>
      <c r="AG25" s="259"/>
      <c r="AH25" s="138"/>
    </row>
    <row r="26" spans="1:36" s="21" customFormat="1" ht="13.5" customHeight="1">
      <c r="B26" s="226"/>
      <c r="C26" s="227"/>
      <c r="D26" s="227"/>
      <c r="E26" s="227"/>
      <c r="F26" s="227"/>
      <c r="G26" s="227"/>
      <c r="H26" s="227"/>
      <c r="I26" s="228"/>
      <c r="J26" s="235"/>
      <c r="K26" s="236"/>
      <c r="L26" s="236"/>
      <c r="M26" s="236"/>
      <c r="N26" s="236"/>
      <c r="O26" s="236"/>
      <c r="P26" s="236"/>
      <c r="Q26" s="236"/>
      <c r="R26" s="236"/>
      <c r="S26" s="236"/>
      <c r="T26" s="236"/>
      <c r="U26" s="236"/>
      <c r="V26" s="260"/>
      <c r="W26" s="260"/>
      <c r="X26" s="260"/>
      <c r="Y26" s="260"/>
      <c r="Z26" s="260"/>
      <c r="AA26" s="260"/>
      <c r="AB26" s="260"/>
      <c r="AC26" s="260"/>
      <c r="AD26" s="260"/>
      <c r="AE26" s="260"/>
      <c r="AF26" s="260"/>
      <c r="AG26" s="261"/>
      <c r="AH26" s="138"/>
    </row>
    <row r="27" spans="1:36" s="21" customFormat="1" ht="13.5" customHeight="1">
      <c r="B27" s="229"/>
      <c r="C27" s="230"/>
      <c r="D27" s="230"/>
      <c r="E27" s="230"/>
      <c r="F27" s="230"/>
      <c r="G27" s="230"/>
      <c r="H27" s="230"/>
      <c r="I27" s="231"/>
      <c r="J27" s="238"/>
      <c r="K27" s="239"/>
      <c r="L27" s="239"/>
      <c r="M27" s="239"/>
      <c r="N27" s="239"/>
      <c r="O27" s="239"/>
      <c r="P27" s="239"/>
      <c r="Q27" s="239"/>
      <c r="R27" s="239"/>
      <c r="S27" s="239"/>
      <c r="T27" s="239"/>
      <c r="U27" s="239"/>
      <c r="V27" s="262"/>
      <c r="W27" s="262"/>
      <c r="X27" s="262"/>
      <c r="Y27" s="262"/>
      <c r="Z27" s="262"/>
      <c r="AA27" s="262"/>
      <c r="AB27" s="262"/>
      <c r="AC27" s="262"/>
      <c r="AD27" s="262"/>
      <c r="AE27" s="262"/>
      <c r="AF27" s="262"/>
      <c r="AG27" s="263"/>
      <c r="AH27" s="138"/>
    </row>
    <row r="28" spans="1:36" s="21" customFormat="1" ht="13.5" customHeight="1">
      <c r="B28" s="223" t="s">
        <v>72</v>
      </c>
      <c r="C28" s="224"/>
      <c r="D28" s="224"/>
      <c r="E28" s="224"/>
      <c r="F28" s="224"/>
      <c r="G28" s="224"/>
      <c r="H28" s="224"/>
      <c r="I28" s="225"/>
      <c r="J28" s="232"/>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4"/>
      <c r="AH28" s="22"/>
      <c r="AJ28" s="139" t="e">
        <f>COUNTIFS(#REF!,TRUE)</f>
        <v>#REF!</v>
      </c>
    </row>
    <row r="29" spans="1:36" s="21" customFormat="1" ht="13.5" customHeight="1">
      <c r="B29" s="226"/>
      <c r="C29" s="227"/>
      <c r="D29" s="227"/>
      <c r="E29" s="227"/>
      <c r="F29" s="227"/>
      <c r="G29" s="227"/>
      <c r="H29" s="227"/>
      <c r="I29" s="228"/>
      <c r="J29" s="235"/>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7"/>
      <c r="AH29" s="22"/>
    </row>
    <row r="30" spans="1:36" s="21" customFormat="1" ht="13.5" customHeight="1">
      <c r="B30" s="229"/>
      <c r="C30" s="230"/>
      <c r="D30" s="230"/>
      <c r="E30" s="230"/>
      <c r="F30" s="230"/>
      <c r="G30" s="230"/>
      <c r="H30" s="230"/>
      <c r="I30" s="231"/>
      <c r="J30" s="238"/>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40"/>
      <c r="AH30" s="22"/>
    </row>
    <row r="31" spans="1:36" ht="13.5" customHeight="1">
      <c r="B31" s="241" t="s">
        <v>73</v>
      </c>
      <c r="C31" s="242"/>
      <c r="D31" s="242"/>
      <c r="E31" s="242"/>
      <c r="F31" s="242"/>
      <c r="G31" s="242"/>
      <c r="H31" s="242"/>
      <c r="I31" s="242"/>
      <c r="J31" s="247"/>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9"/>
      <c r="AH31" s="140"/>
      <c r="AI31" s="12"/>
      <c r="AJ31" s="12"/>
    </row>
    <row r="32" spans="1:36" ht="13.5" customHeight="1">
      <c r="B32" s="243"/>
      <c r="C32" s="244"/>
      <c r="D32" s="244"/>
      <c r="E32" s="244"/>
      <c r="F32" s="244"/>
      <c r="G32" s="244"/>
      <c r="H32" s="244"/>
      <c r="I32" s="244"/>
      <c r="J32" s="250"/>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2"/>
      <c r="AH32" s="140"/>
      <c r="AI32" s="12"/>
      <c r="AJ32" s="12"/>
    </row>
    <row r="33" spans="2:36" ht="13.5" customHeight="1">
      <c r="B33" s="243"/>
      <c r="C33" s="244"/>
      <c r="D33" s="244"/>
      <c r="E33" s="244"/>
      <c r="F33" s="244"/>
      <c r="G33" s="244"/>
      <c r="H33" s="244"/>
      <c r="I33" s="244"/>
      <c r="J33" s="250"/>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2"/>
      <c r="AH33" s="140"/>
      <c r="AI33" s="12"/>
      <c r="AJ33" s="12"/>
    </row>
    <row r="34" spans="2:36" ht="13.5" customHeight="1">
      <c r="B34" s="243"/>
      <c r="C34" s="244"/>
      <c r="D34" s="244"/>
      <c r="E34" s="244"/>
      <c r="F34" s="244"/>
      <c r="G34" s="244"/>
      <c r="H34" s="244"/>
      <c r="I34" s="244"/>
      <c r="J34" s="250"/>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2"/>
      <c r="AH34" s="140"/>
      <c r="AI34" s="12"/>
      <c r="AJ34" s="12"/>
    </row>
    <row r="35" spans="2:36" ht="13.5" customHeight="1">
      <c r="B35" s="243"/>
      <c r="C35" s="244"/>
      <c r="D35" s="244"/>
      <c r="E35" s="244"/>
      <c r="F35" s="244"/>
      <c r="G35" s="244"/>
      <c r="H35" s="244"/>
      <c r="I35" s="244"/>
      <c r="J35" s="250"/>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2"/>
      <c r="AH35" s="140"/>
      <c r="AI35" s="12"/>
      <c r="AJ35" s="12"/>
    </row>
    <row r="36" spans="2:36" ht="13.5" customHeight="1">
      <c r="B36" s="243"/>
      <c r="C36" s="244"/>
      <c r="D36" s="244"/>
      <c r="E36" s="244"/>
      <c r="F36" s="244"/>
      <c r="G36" s="244"/>
      <c r="H36" s="244"/>
      <c r="I36" s="244"/>
      <c r="J36" s="250"/>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2"/>
      <c r="AH36" s="140"/>
      <c r="AI36" s="12"/>
      <c r="AJ36" s="12"/>
    </row>
    <row r="37" spans="2:36" ht="13.5" customHeight="1">
      <c r="B37" s="245"/>
      <c r="C37" s="246"/>
      <c r="D37" s="246"/>
      <c r="E37" s="246"/>
      <c r="F37" s="246"/>
      <c r="G37" s="246"/>
      <c r="H37" s="246"/>
      <c r="I37" s="246"/>
      <c r="J37" s="253"/>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5"/>
      <c r="AH37" s="140"/>
      <c r="AI37" s="12"/>
      <c r="AJ37" s="12"/>
    </row>
    <row r="38" spans="2:36" s="21" customFormat="1" ht="13.5" customHeight="1">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4"/>
      <c r="AI38" s="124"/>
      <c r="AJ38" s="124"/>
    </row>
    <row r="39" spans="2:36" s="21" customFormat="1" ht="13.5" customHeight="1">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row>
    <row r="40" spans="2:36" ht="13.5" customHeight="1"/>
    <row r="41" spans="2:36" ht="13.5" customHeight="1"/>
    <row r="42" spans="2:36" ht="13.5" customHeight="1"/>
    <row r="43" spans="2:36" ht="13.5" customHeight="1"/>
    <row r="44" spans="2:36" ht="13.5" customHeight="1"/>
    <row r="45" spans="2:36" ht="13.5" customHeight="1"/>
    <row r="46" spans="2:36" ht="13.5" customHeight="1"/>
    <row r="47" spans="2:36" ht="13.5" customHeight="1"/>
    <row r="48" spans="2:36"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1" spans="7:7" s="23" customFormat="1" ht="14">
      <c r="G61" s="141"/>
    </row>
    <row r="62" spans="7:7" s="23" customFormat="1" ht="14">
      <c r="G62" s="141"/>
    </row>
    <row r="63" spans="7:7" s="23" customFormat="1" ht="14">
      <c r="G63" s="141"/>
    </row>
    <row r="64" spans="7:7" s="23" customFormat="1" ht="14">
      <c r="G64" s="141"/>
    </row>
    <row r="65" spans="7:7" s="23" customFormat="1" ht="14">
      <c r="G65" s="141"/>
    </row>
    <row r="66" spans="7:7" s="23" customFormat="1" ht="14">
      <c r="G66" s="141"/>
    </row>
    <row r="67" spans="7:7" s="23" customFormat="1" ht="14">
      <c r="G67" s="141"/>
    </row>
    <row r="68" spans="7:7" s="23" customFormat="1" ht="14">
      <c r="G68" s="141"/>
    </row>
    <row r="69" spans="7:7" s="23" customFormat="1" ht="14">
      <c r="G69" s="141"/>
    </row>
    <row r="70" spans="7:7" s="23" customFormat="1" ht="14">
      <c r="G70" s="141"/>
    </row>
    <row r="71" spans="7:7" s="23" customFormat="1" ht="14">
      <c r="G71" s="141"/>
    </row>
    <row r="72" spans="7:7" s="23" customFormat="1" ht="14">
      <c r="G72" s="141"/>
    </row>
    <row r="73" spans="7:7" s="23" customFormat="1" ht="14">
      <c r="G73" s="141"/>
    </row>
    <row r="74" spans="7:7" s="23" customFormat="1" ht="14">
      <c r="G74" s="141"/>
    </row>
    <row r="75" spans="7:7" s="23" customFormat="1" ht="14">
      <c r="G75" s="141"/>
    </row>
    <row r="76" spans="7:7" s="23" customFormat="1" ht="14">
      <c r="G76" s="141"/>
    </row>
    <row r="77" spans="7:7" s="23" customFormat="1" ht="14">
      <c r="G77" s="141"/>
    </row>
    <row r="78" spans="7:7" s="23" customFormat="1" ht="14">
      <c r="G78" s="141"/>
    </row>
    <row r="79" spans="7:7" s="23" customFormat="1" ht="14">
      <c r="G79" s="141"/>
    </row>
    <row r="80" spans="7:7" s="23" customFormat="1" ht="14">
      <c r="G80" s="141"/>
    </row>
    <row r="81" spans="7:7" s="23" customFormat="1" ht="14">
      <c r="G81" s="141"/>
    </row>
    <row r="82" spans="7:7" s="23" customFormat="1" ht="14">
      <c r="G82" s="141"/>
    </row>
    <row r="83" spans="7:7" s="23" customFormat="1" ht="14">
      <c r="G83" s="141"/>
    </row>
    <row r="84" spans="7:7" s="23" customFormat="1" ht="14">
      <c r="G84" s="141"/>
    </row>
    <row r="85" spans="7:7" s="23" customFormat="1" ht="14">
      <c r="G85" s="141"/>
    </row>
    <row r="86" spans="7:7" s="23" customFormat="1" ht="14">
      <c r="G86" s="141"/>
    </row>
    <row r="87" spans="7:7" s="23" customFormat="1" ht="14">
      <c r="G87" s="141"/>
    </row>
    <row r="88" spans="7:7" s="23" customFormat="1" ht="14">
      <c r="G88" s="141"/>
    </row>
    <row r="89" spans="7:7" s="23" customFormat="1" ht="14">
      <c r="G89" s="141"/>
    </row>
    <row r="90" spans="7:7" s="23" customFormat="1" ht="14">
      <c r="G90" s="141"/>
    </row>
    <row r="91" spans="7:7" s="23" customFormat="1" ht="14">
      <c r="G91" s="141"/>
    </row>
    <row r="92" spans="7:7" s="23" customFormat="1" ht="14">
      <c r="G92" s="141"/>
    </row>
    <row r="93" spans="7:7" s="23" customFormat="1" ht="14">
      <c r="G93" s="141"/>
    </row>
    <row r="94" spans="7:7" s="23" customFormat="1" ht="14">
      <c r="G94" s="141"/>
    </row>
    <row r="95" spans="7:7" s="23" customFormat="1" ht="14">
      <c r="G95" s="141"/>
    </row>
    <row r="96" spans="7:7" s="23" customFormat="1" ht="14">
      <c r="G96" s="141"/>
    </row>
    <row r="97" spans="7:7" s="23" customFormat="1" ht="14">
      <c r="G97" s="141"/>
    </row>
    <row r="98" spans="7:7" s="23" customFormat="1" ht="14">
      <c r="G98" s="141"/>
    </row>
    <row r="99" spans="7:7" s="23" customFormat="1" ht="14">
      <c r="G99" s="141"/>
    </row>
    <row r="100" spans="7:7" s="23" customFormat="1" ht="14">
      <c r="G100" s="141"/>
    </row>
    <row r="101" spans="7:7" s="23" customFormat="1" ht="14">
      <c r="G101" s="141"/>
    </row>
    <row r="102" spans="7:7" s="23" customFormat="1" ht="14">
      <c r="G102" s="141"/>
    </row>
    <row r="103" spans="7:7" s="23" customFormat="1" ht="14">
      <c r="G103" s="141"/>
    </row>
    <row r="104" spans="7:7" s="23" customFormat="1" ht="14">
      <c r="G104" s="141"/>
    </row>
    <row r="105" spans="7:7" s="23" customFormat="1" ht="14">
      <c r="G105" s="141"/>
    </row>
    <row r="106" spans="7:7" s="23" customFormat="1" ht="14">
      <c r="G106" s="141"/>
    </row>
    <row r="107" spans="7:7" s="23" customFormat="1" ht="14">
      <c r="G107" s="141"/>
    </row>
    <row r="108" spans="7:7" s="23" customFormat="1" ht="14">
      <c r="G108" s="141"/>
    </row>
    <row r="109" spans="7:7" s="23" customFormat="1" ht="14">
      <c r="G109" s="141"/>
    </row>
    <row r="110" spans="7:7" s="23" customFormat="1" ht="14">
      <c r="G110" s="141"/>
    </row>
    <row r="111" spans="7:7" s="23" customFormat="1" ht="14">
      <c r="G111" s="141"/>
    </row>
    <row r="112" spans="7:7" s="23" customFormat="1" ht="14">
      <c r="G112" s="141"/>
    </row>
    <row r="113" spans="7:7" s="23" customFormat="1" ht="14">
      <c r="G113" s="141"/>
    </row>
    <row r="114" spans="7:7" s="23" customFormat="1" ht="14">
      <c r="G114" s="141"/>
    </row>
    <row r="115" spans="7:7" s="23" customFormat="1" ht="14">
      <c r="G115" s="141"/>
    </row>
    <row r="116" spans="7:7" s="23" customFormat="1" ht="14">
      <c r="G116" s="141"/>
    </row>
    <row r="117" spans="7:7" s="23" customFormat="1" ht="14">
      <c r="G117" s="141"/>
    </row>
    <row r="118" spans="7:7" s="23" customFormat="1" ht="14">
      <c r="G118" s="141"/>
    </row>
    <row r="119" spans="7:7" s="23" customFormat="1" ht="14">
      <c r="G119" s="141"/>
    </row>
    <row r="120" spans="7:7" s="23" customFormat="1" ht="14">
      <c r="G120" s="141"/>
    </row>
    <row r="121" spans="7:7" s="23" customFormat="1" ht="14">
      <c r="G121" s="141"/>
    </row>
    <row r="122" spans="7:7" s="23" customFormat="1" ht="14">
      <c r="G122" s="141"/>
    </row>
    <row r="123" spans="7:7" s="23" customFormat="1" ht="14">
      <c r="G123" s="141"/>
    </row>
    <row r="124" spans="7:7" s="23" customFormat="1" ht="14">
      <c r="G124" s="141"/>
    </row>
    <row r="125" spans="7:7" s="23" customFormat="1" ht="14">
      <c r="G125" s="141"/>
    </row>
    <row r="126" spans="7:7" s="23" customFormat="1" ht="14">
      <c r="G126" s="141"/>
    </row>
    <row r="127" spans="7:7" s="23" customFormat="1" ht="14">
      <c r="G127" s="141"/>
    </row>
    <row r="128" spans="7:7" s="23" customFormat="1" ht="14">
      <c r="G128" s="141"/>
    </row>
    <row r="129" spans="7:7" s="23" customFormat="1" ht="14">
      <c r="G129" s="141"/>
    </row>
    <row r="130" spans="7:7" s="23" customFormat="1" ht="14">
      <c r="G130" s="141"/>
    </row>
    <row r="131" spans="7:7" s="23" customFormat="1" ht="14">
      <c r="G131" s="141"/>
    </row>
    <row r="132" spans="7:7" s="23" customFormat="1" ht="14">
      <c r="G132" s="141"/>
    </row>
    <row r="133" spans="7:7" s="23" customFormat="1" ht="14">
      <c r="G133" s="141"/>
    </row>
    <row r="134" spans="7:7" s="23" customFormat="1" ht="14">
      <c r="G134" s="141"/>
    </row>
    <row r="135" spans="7:7" s="23" customFormat="1" ht="14">
      <c r="G135" s="141"/>
    </row>
    <row r="136" spans="7:7" s="23" customFormat="1" ht="14">
      <c r="G136" s="141"/>
    </row>
    <row r="137" spans="7:7" s="23" customFormat="1" ht="14">
      <c r="G137" s="141"/>
    </row>
    <row r="138" spans="7:7" s="23" customFormat="1" ht="14">
      <c r="G138" s="141"/>
    </row>
    <row r="139" spans="7:7" s="23" customFormat="1" ht="14">
      <c r="G139" s="141"/>
    </row>
    <row r="140" spans="7:7" s="23" customFormat="1" ht="14">
      <c r="G140" s="141"/>
    </row>
    <row r="141" spans="7:7" s="23" customFormat="1" ht="14">
      <c r="G141" s="141"/>
    </row>
    <row r="142" spans="7:7" s="23" customFormat="1" ht="14">
      <c r="G142" s="141"/>
    </row>
    <row r="143" spans="7:7" s="23" customFormat="1" ht="14">
      <c r="G143" s="141"/>
    </row>
    <row r="144" spans="7:7" s="23" customFormat="1" ht="14">
      <c r="G144" s="141"/>
    </row>
    <row r="145" spans="7:7" s="23" customFormat="1" ht="14">
      <c r="G145" s="141"/>
    </row>
    <row r="146" spans="7:7" s="23" customFormat="1" ht="14">
      <c r="G146" s="141"/>
    </row>
    <row r="147" spans="7:7" s="23" customFormat="1" ht="14">
      <c r="G147" s="141"/>
    </row>
    <row r="148" spans="7:7" s="23" customFormat="1" ht="14">
      <c r="G148" s="141"/>
    </row>
    <row r="149" spans="7:7" s="23" customFormat="1" ht="14">
      <c r="G149" s="141"/>
    </row>
    <row r="150" spans="7:7" s="23" customFormat="1" ht="14">
      <c r="G150" s="141"/>
    </row>
    <row r="151" spans="7:7" s="23" customFormat="1" ht="14">
      <c r="G151" s="141"/>
    </row>
    <row r="152" spans="7:7" s="23" customFormat="1" ht="14">
      <c r="G152" s="141"/>
    </row>
    <row r="153" spans="7:7" s="23" customFormat="1" ht="14">
      <c r="G153" s="141"/>
    </row>
    <row r="154" spans="7:7" s="23" customFormat="1" ht="14">
      <c r="G154" s="141"/>
    </row>
    <row r="155" spans="7:7" s="23" customFormat="1" ht="14">
      <c r="G155" s="141"/>
    </row>
    <row r="156" spans="7:7" s="23" customFormat="1" ht="14">
      <c r="G156" s="141"/>
    </row>
    <row r="157" spans="7:7" s="23" customFormat="1" ht="14">
      <c r="G157" s="141"/>
    </row>
    <row r="158" spans="7:7" s="23" customFormat="1" ht="14">
      <c r="G158" s="141"/>
    </row>
    <row r="159" spans="7:7" s="23" customFormat="1" ht="14">
      <c r="G159" s="141"/>
    </row>
    <row r="160" spans="7:7" s="23" customFormat="1" ht="14">
      <c r="G160" s="141"/>
    </row>
    <row r="161" spans="1:38" s="23" customFormat="1" ht="14">
      <c r="G161" s="141"/>
    </row>
    <row r="162" spans="1:38" s="23" customFormat="1" ht="14">
      <c r="G162" s="141"/>
    </row>
    <row r="163" spans="1:38" s="23" customFormat="1" ht="14">
      <c r="G163" s="141"/>
    </row>
    <row r="164" spans="1:38" s="23" customFormat="1" ht="14">
      <c r="A164" s="11"/>
      <c r="B164" s="11"/>
      <c r="C164" s="11"/>
      <c r="D164" s="11"/>
      <c r="E164" s="11"/>
      <c r="F164" s="11"/>
      <c r="G164" s="12"/>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row>
    <row r="165" spans="1:38" s="23" customFormat="1" ht="14">
      <c r="A165" s="11"/>
      <c r="B165" s="11"/>
      <c r="C165" s="11"/>
      <c r="D165" s="11"/>
      <c r="E165" s="11"/>
      <c r="F165" s="11"/>
      <c r="G165" s="12"/>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row>
    <row r="166" spans="1:38" s="23" customFormat="1" ht="14">
      <c r="A166" s="11"/>
      <c r="B166" s="11"/>
      <c r="C166" s="11"/>
      <c r="D166" s="11"/>
      <c r="E166" s="11"/>
      <c r="F166" s="11"/>
      <c r="G166" s="12"/>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row>
    <row r="167" spans="1:38" s="23" customFormat="1" ht="14">
      <c r="A167" s="11"/>
      <c r="B167" s="11"/>
      <c r="C167" s="11"/>
      <c r="D167" s="11"/>
      <c r="E167" s="11"/>
      <c r="F167" s="11"/>
      <c r="G167" s="12"/>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row>
    <row r="168" spans="1:38" s="23" customFormat="1" ht="14">
      <c r="A168" s="11"/>
      <c r="B168" s="11"/>
      <c r="C168" s="11"/>
      <c r="D168" s="11"/>
      <c r="E168" s="11"/>
      <c r="F168" s="11"/>
      <c r="G168" s="12"/>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row>
    <row r="169" spans="1:38" s="23" customFormat="1" ht="14">
      <c r="A169" s="11"/>
      <c r="B169" s="11"/>
      <c r="C169" s="11"/>
      <c r="D169" s="11"/>
      <c r="E169" s="11"/>
      <c r="F169" s="11"/>
      <c r="G169" s="12"/>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row>
  </sheetData>
  <sheetProtection algorithmName="SHA-512" hashValue="pgFM3RNefTaLEntZ0L2oUBBu9oYrzHM6UHNbhPDLtbfesemRnyxyvDLxVtcDhk7Q5vkDO2J7QqJRV2x3M49nMg==" saltValue="i1PywM/NM7MSMsx+DHI0Uw==" spinCount="100000" sheet="1"/>
  <mergeCells count="23">
    <mergeCell ref="Q9:T10"/>
    <mergeCell ref="U9:AG10"/>
    <mergeCell ref="Q11:T12"/>
    <mergeCell ref="U11:AG12"/>
    <mergeCell ref="AH11:AI12"/>
    <mergeCell ref="B4:AG4"/>
    <mergeCell ref="Q7:T8"/>
    <mergeCell ref="U7:AG8"/>
    <mergeCell ref="AG2:AH2"/>
    <mergeCell ref="AD2:AE2"/>
    <mergeCell ref="Z2:AB2"/>
    <mergeCell ref="AK11:AL12"/>
    <mergeCell ref="A16:AI16"/>
    <mergeCell ref="B28:I30"/>
    <mergeCell ref="J28:AG30"/>
    <mergeCell ref="B31:I37"/>
    <mergeCell ref="J31:AG37"/>
    <mergeCell ref="B19:AG21"/>
    <mergeCell ref="B23:AG23"/>
    <mergeCell ref="B25:I27"/>
    <mergeCell ref="J25:U27"/>
    <mergeCell ref="V25:AG27"/>
    <mergeCell ref="A17:AI17"/>
  </mergeCells>
  <phoneticPr fontId="1"/>
  <conditionalFormatting sqref="J25:U27">
    <cfRule type="expression" dxfId="275" priority="5">
      <formula>$J$25&lt;&gt;""</formula>
    </cfRule>
  </conditionalFormatting>
  <conditionalFormatting sqref="J28:AG30">
    <cfRule type="expression" dxfId="274" priority="4">
      <formula>$J$28&lt;&gt;""</formula>
    </cfRule>
  </conditionalFormatting>
  <conditionalFormatting sqref="J31:AG37">
    <cfRule type="expression" dxfId="273" priority="3">
      <formula>$J$31&lt;&gt;""</formula>
    </cfRule>
  </conditionalFormatting>
  <conditionalFormatting sqref="U7:AG8">
    <cfRule type="expression" dxfId="272" priority="8">
      <formula>$U$7&lt;&gt;""</formula>
    </cfRule>
  </conditionalFormatting>
  <conditionalFormatting sqref="U9:AG10">
    <cfRule type="expression" dxfId="271" priority="7">
      <formula>$U$9&lt;&gt;""</formula>
    </cfRule>
  </conditionalFormatting>
  <conditionalFormatting sqref="U11:AG12">
    <cfRule type="expression" dxfId="270" priority="6">
      <formula>$U$11&lt;&gt;""</formula>
    </cfRule>
  </conditionalFormatting>
  <conditionalFormatting sqref="Z2:AB2 AD2:AE2 AG2:AH2 U7:AG12 J25:U27 J28:AG37">
    <cfRule type="cellIs" dxfId="269"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59"/>
  <sheetViews>
    <sheetView showGridLines="0" view="pageBreakPreview" zoomScaleNormal="100" zoomScaleSheetLayoutView="100" zoomScalePageLayoutView="115" workbookViewId="0">
      <selection activeCell="AK3" sqref="AK3"/>
    </sheetView>
  </sheetViews>
  <sheetFormatPr defaultColWidth="9" defaultRowHeight="13"/>
  <cols>
    <col min="1" max="20" width="2.58203125" style="152" customWidth="1"/>
    <col min="21" max="27" width="2.58203125" style="153" customWidth="1"/>
    <col min="28" max="35" width="2.58203125" style="152" customWidth="1"/>
    <col min="36" max="36" width="2.58203125" style="152" hidden="1" customWidth="1"/>
    <col min="37" max="229" width="9" style="152"/>
    <col min="230" max="230" width="2.5" style="152" customWidth="1"/>
    <col min="231" max="231" width="2.1640625" style="152" customWidth="1"/>
    <col min="232" max="232" width="1.08203125" style="152" customWidth="1"/>
    <col min="233" max="233" width="22.58203125" style="152" customWidth="1"/>
    <col min="234" max="234" width="1.1640625" style="152" customWidth="1"/>
    <col min="235" max="236" width="11.6640625" style="152" customWidth="1"/>
    <col min="237" max="237" width="1.6640625" style="152" customWidth="1"/>
    <col min="238" max="238" width="6.6640625" style="152" customWidth="1"/>
    <col min="239" max="239" width="4.5" style="152" customWidth="1"/>
    <col min="240" max="240" width="3.58203125" style="152" customWidth="1"/>
    <col min="241" max="241" width="0.6640625" style="152" customWidth="1"/>
    <col min="242" max="242" width="3.1640625" style="152" customWidth="1"/>
    <col min="243" max="243" width="3.58203125" style="152" customWidth="1"/>
    <col min="244" max="244" width="3" style="152" customWidth="1"/>
    <col min="245" max="245" width="3.58203125" style="152" customWidth="1"/>
    <col min="246" max="246" width="3.08203125" style="152" customWidth="1"/>
    <col min="247" max="247" width="1.6640625" style="152" customWidth="1"/>
    <col min="248" max="249" width="2.1640625" style="152" customWidth="1"/>
    <col min="250" max="250" width="7.1640625" style="152" customWidth="1"/>
    <col min="251" max="485" width="9" style="152"/>
    <col min="486" max="486" width="2.5" style="152" customWidth="1"/>
    <col min="487" max="487" width="2.1640625" style="152" customWidth="1"/>
    <col min="488" max="488" width="1.08203125" style="152" customWidth="1"/>
    <col min="489" max="489" width="22.58203125" style="152" customWidth="1"/>
    <col min="490" max="490" width="1.1640625" style="152" customWidth="1"/>
    <col min="491" max="492" width="11.6640625" style="152" customWidth="1"/>
    <col min="493" max="493" width="1.6640625" style="152" customWidth="1"/>
    <col min="494" max="494" width="6.6640625" style="152" customWidth="1"/>
    <col min="495" max="495" width="4.5" style="152" customWidth="1"/>
    <col min="496" max="496" width="3.58203125" style="152" customWidth="1"/>
    <col min="497" max="497" width="0.6640625" style="152" customWidth="1"/>
    <col min="498" max="498" width="3.1640625" style="152" customWidth="1"/>
    <col min="499" max="499" width="3.58203125" style="152" customWidth="1"/>
    <col min="500" max="500" width="3" style="152" customWidth="1"/>
    <col min="501" max="501" width="3.58203125" style="152" customWidth="1"/>
    <col min="502" max="502" width="3.08203125" style="152" customWidth="1"/>
    <col min="503" max="503" width="1.6640625" style="152" customWidth="1"/>
    <col min="504" max="505" width="2.1640625" style="152" customWidth="1"/>
    <col min="506" max="506" width="7.1640625" style="152" customWidth="1"/>
    <col min="507" max="741" width="9" style="152"/>
    <col min="742" max="742" width="2.5" style="152" customWidth="1"/>
    <col min="743" max="743" width="2.1640625" style="152" customWidth="1"/>
    <col min="744" max="744" width="1.08203125" style="152" customWidth="1"/>
    <col min="745" max="745" width="22.58203125" style="152" customWidth="1"/>
    <col min="746" max="746" width="1.1640625" style="152" customWidth="1"/>
    <col min="747" max="748" width="11.6640625" style="152" customWidth="1"/>
    <col min="749" max="749" width="1.6640625" style="152" customWidth="1"/>
    <col min="750" max="750" width="6.6640625" style="152" customWidth="1"/>
    <col min="751" max="751" width="4.5" style="152" customWidth="1"/>
    <col min="752" max="752" width="3.58203125" style="152" customWidth="1"/>
    <col min="753" max="753" width="0.6640625" style="152" customWidth="1"/>
    <col min="754" max="754" width="3.1640625" style="152" customWidth="1"/>
    <col min="755" max="755" width="3.58203125" style="152" customWidth="1"/>
    <col min="756" max="756" width="3" style="152" customWidth="1"/>
    <col min="757" max="757" width="3.58203125" style="152" customWidth="1"/>
    <col min="758" max="758" width="3.08203125" style="152" customWidth="1"/>
    <col min="759" max="759" width="1.6640625" style="152" customWidth="1"/>
    <col min="760" max="761" width="2.1640625" style="152" customWidth="1"/>
    <col min="762" max="762" width="7.1640625" style="152" customWidth="1"/>
    <col min="763" max="997" width="9" style="152"/>
    <col min="998" max="998" width="2.5" style="152" customWidth="1"/>
    <col min="999" max="999" width="2.1640625" style="152" customWidth="1"/>
    <col min="1000" max="1000" width="1.08203125" style="152" customWidth="1"/>
    <col min="1001" max="1001" width="22.58203125" style="152" customWidth="1"/>
    <col min="1002" max="1002" width="1.1640625" style="152" customWidth="1"/>
    <col min="1003" max="1004" width="11.6640625" style="152" customWidth="1"/>
    <col min="1005" max="1005" width="1.6640625" style="152" customWidth="1"/>
    <col min="1006" max="1006" width="6.6640625" style="152" customWidth="1"/>
    <col min="1007" max="1007" width="4.5" style="152" customWidth="1"/>
    <col min="1008" max="1008" width="3.58203125" style="152" customWidth="1"/>
    <col min="1009" max="1009" width="0.6640625" style="152" customWidth="1"/>
    <col min="1010" max="1010" width="3.1640625" style="152" customWidth="1"/>
    <col min="1011" max="1011" width="3.58203125" style="152" customWidth="1"/>
    <col min="1012" max="1012" width="3" style="152" customWidth="1"/>
    <col min="1013" max="1013" width="3.58203125" style="152" customWidth="1"/>
    <col min="1014" max="1014" width="3.08203125" style="152" customWidth="1"/>
    <col min="1015" max="1015" width="1.6640625" style="152" customWidth="1"/>
    <col min="1016" max="1017" width="2.1640625" style="152" customWidth="1"/>
    <col min="1018" max="1018" width="7.1640625" style="152" customWidth="1"/>
    <col min="1019" max="1253" width="9" style="152"/>
    <col min="1254" max="1254" width="2.5" style="152" customWidth="1"/>
    <col min="1255" max="1255" width="2.1640625" style="152" customWidth="1"/>
    <col min="1256" max="1256" width="1.08203125" style="152" customWidth="1"/>
    <col min="1257" max="1257" width="22.58203125" style="152" customWidth="1"/>
    <col min="1258" max="1258" width="1.1640625" style="152" customWidth="1"/>
    <col min="1259" max="1260" width="11.6640625" style="152" customWidth="1"/>
    <col min="1261" max="1261" width="1.6640625" style="152" customWidth="1"/>
    <col min="1262" max="1262" width="6.6640625" style="152" customWidth="1"/>
    <col min="1263" max="1263" width="4.5" style="152" customWidth="1"/>
    <col min="1264" max="1264" width="3.58203125" style="152" customWidth="1"/>
    <col min="1265" max="1265" width="0.6640625" style="152" customWidth="1"/>
    <col min="1266" max="1266" width="3.1640625" style="152" customWidth="1"/>
    <col min="1267" max="1267" width="3.58203125" style="152" customWidth="1"/>
    <col min="1268" max="1268" width="3" style="152" customWidth="1"/>
    <col min="1269" max="1269" width="3.58203125" style="152" customWidth="1"/>
    <col min="1270" max="1270" width="3.08203125" style="152" customWidth="1"/>
    <col min="1271" max="1271" width="1.6640625" style="152" customWidth="1"/>
    <col min="1272" max="1273" width="2.1640625" style="152" customWidth="1"/>
    <col min="1274" max="1274" width="7.1640625" style="152" customWidth="1"/>
    <col min="1275" max="1509" width="9" style="152"/>
    <col min="1510" max="1510" width="2.5" style="152" customWidth="1"/>
    <col min="1511" max="1511" width="2.1640625" style="152" customWidth="1"/>
    <col min="1512" max="1512" width="1.08203125" style="152" customWidth="1"/>
    <col min="1513" max="1513" width="22.58203125" style="152" customWidth="1"/>
    <col min="1514" max="1514" width="1.1640625" style="152" customWidth="1"/>
    <col min="1515" max="1516" width="11.6640625" style="152" customWidth="1"/>
    <col min="1517" max="1517" width="1.6640625" style="152" customWidth="1"/>
    <col min="1518" max="1518" width="6.6640625" style="152" customWidth="1"/>
    <col min="1519" max="1519" width="4.5" style="152" customWidth="1"/>
    <col min="1520" max="1520" width="3.58203125" style="152" customWidth="1"/>
    <col min="1521" max="1521" width="0.6640625" style="152" customWidth="1"/>
    <col min="1522" max="1522" width="3.1640625" style="152" customWidth="1"/>
    <col min="1523" max="1523" width="3.58203125" style="152" customWidth="1"/>
    <col min="1524" max="1524" width="3" style="152" customWidth="1"/>
    <col min="1525" max="1525" width="3.58203125" style="152" customWidth="1"/>
    <col min="1526" max="1526" width="3.08203125" style="152" customWidth="1"/>
    <col min="1527" max="1527" width="1.6640625" style="152" customWidth="1"/>
    <col min="1528" max="1529" width="2.1640625" style="152" customWidth="1"/>
    <col min="1530" max="1530" width="7.1640625" style="152" customWidth="1"/>
    <col min="1531" max="1765" width="9" style="152"/>
    <col min="1766" max="1766" width="2.5" style="152" customWidth="1"/>
    <col min="1767" max="1767" width="2.1640625" style="152" customWidth="1"/>
    <col min="1768" max="1768" width="1.08203125" style="152" customWidth="1"/>
    <col min="1769" max="1769" width="22.58203125" style="152" customWidth="1"/>
    <col min="1770" max="1770" width="1.1640625" style="152" customWidth="1"/>
    <col min="1771" max="1772" width="11.6640625" style="152" customWidth="1"/>
    <col min="1773" max="1773" width="1.6640625" style="152" customWidth="1"/>
    <col min="1774" max="1774" width="6.6640625" style="152" customWidth="1"/>
    <col min="1775" max="1775" width="4.5" style="152" customWidth="1"/>
    <col min="1776" max="1776" width="3.58203125" style="152" customWidth="1"/>
    <col min="1777" max="1777" width="0.6640625" style="152" customWidth="1"/>
    <col min="1778" max="1778" width="3.1640625" style="152" customWidth="1"/>
    <col min="1779" max="1779" width="3.58203125" style="152" customWidth="1"/>
    <col min="1780" max="1780" width="3" style="152" customWidth="1"/>
    <col min="1781" max="1781" width="3.58203125" style="152" customWidth="1"/>
    <col min="1782" max="1782" width="3.08203125" style="152" customWidth="1"/>
    <col min="1783" max="1783" width="1.6640625" style="152" customWidth="1"/>
    <col min="1784" max="1785" width="2.1640625" style="152" customWidth="1"/>
    <col min="1786" max="1786" width="7.1640625" style="152" customWidth="1"/>
    <col min="1787" max="2021" width="9" style="152"/>
    <col min="2022" max="2022" width="2.5" style="152" customWidth="1"/>
    <col min="2023" max="2023" width="2.1640625" style="152" customWidth="1"/>
    <col min="2024" max="2024" width="1.08203125" style="152" customWidth="1"/>
    <col min="2025" max="2025" width="22.58203125" style="152" customWidth="1"/>
    <col min="2026" max="2026" width="1.1640625" style="152" customWidth="1"/>
    <col min="2027" max="2028" width="11.6640625" style="152" customWidth="1"/>
    <col min="2029" max="2029" width="1.6640625" style="152" customWidth="1"/>
    <col min="2030" max="2030" width="6.6640625" style="152" customWidth="1"/>
    <col min="2031" max="2031" width="4.5" style="152" customWidth="1"/>
    <col min="2032" max="2032" width="3.58203125" style="152" customWidth="1"/>
    <col min="2033" max="2033" width="0.6640625" style="152" customWidth="1"/>
    <col min="2034" max="2034" width="3.1640625" style="152" customWidth="1"/>
    <col min="2035" max="2035" width="3.58203125" style="152" customWidth="1"/>
    <col min="2036" max="2036" width="3" style="152" customWidth="1"/>
    <col min="2037" max="2037" width="3.58203125" style="152" customWidth="1"/>
    <col min="2038" max="2038" width="3.08203125" style="152" customWidth="1"/>
    <col min="2039" max="2039" width="1.6640625" style="152" customWidth="1"/>
    <col min="2040" max="2041" width="2.1640625" style="152" customWidth="1"/>
    <col min="2042" max="2042" width="7.1640625" style="152" customWidth="1"/>
    <col min="2043" max="2277" width="9" style="152"/>
    <col min="2278" max="2278" width="2.5" style="152" customWidth="1"/>
    <col min="2279" max="2279" width="2.1640625" style="152" customWidth="1"/>
    <col min="2280" max="2280" width="1.08203125" style="152" customWidth="1"/>
    <col min="2281" max="2281" width="22.58203125" style="152" customWidth="1"/>
    <col min="2282" max="2282" width="1.1640625" style="152" customWidth="1"/>
    <col min="2283" max="2284" width="11.6640625" style="152" customWidth="1"/>
    <col min="2285" max="2285" width="1.6640625" style="152" customWidth="1"/>
    <col min="2286" max="2286" width="6.6640625" style="152" customWidth="1"/>
    <col min="2287" max="2287" width="4.5" style="152" customWidth="1"/>
    <col min="2288" max="2288" width="3.58203125" style="152" customWidth="1"/>
    <col min="2289" max="2289" width="0.6640625" style="152" customWidth="1"/>
    <col min="2290" max="2290" width="3.1640625" style="152" customWidth="1"/>
    <col min="2291" max="2291" width="3.58203125" style="152" customWidth="1"/>
    <col min="2292" max="2292" width="3" style="152" customWidth="1"/>
    <col min="2293" max="2293" width="3.58203125" style="152" customWidth="1"/>
    <col min="2294" max="2294" width="3.08203125" style="152" customWidth="1"/>
    <col min="2295" max="2295" width="1.6640625" style="152" customWidth="1"/>
    <col min="2296" max="2297" width="2.1640625" style="152" customWidth="1"/>
    <col min="2298" max="2298" width="7.1640625" style="152" customWidth="1"/>
    <col min="2299" max="2533" width="9" style="152"/>
    <col min="2534" max="2534" width="2.5" style="152" customWidth="1"/>
    <col min="2535" max="2535" width="2.1640625" style="152" customWidth="1"/>
    <col min="2536" max="2536" width="1.08203125" style="152" customWidth="1"/>
    <col min="2537" max="2537" width="22.58203125" style="152" customWidth="1"/>
    <col min="2538" max="2538" width="1.1640625" style="152" customWidth="1"/>
    <col min="2539" max="2540" width="11.6640625" style="152" customWidth="1"/>
    <col min="2541" max="2541" width="1.6640625" style="152" customWidth="1"/>
    <col min="2542" max="2542" width="6.6640625" style="152" customWidth="1"/>
    <col min="2543" max="2543" width="4.5" style="152" customWidth="1"/>
    <col min="2544" max="2544" width="3.58203125" style="152" customWidth="1"/>
    <col min="2545" max="2545" width="0.6640625" style="152" customWidth="1"/>
    <col min="2546" max="2546" width="3.1640625" style="152" customWidth="1"/>
    <col min="2547" max="2547" width="3.58203125" style="152" customWidth="1"/>
    <col min="2548" max="2548" width="3" style="152" customWidth="1"/>
    <col min="2549" max="2549" width="3.58203125" style="152" customWidth="1"/>
    <col min="2550" max="2550" width="3.08203125" style="152" customWidth="1"/>
    <col min="2551" max="2551" width="1.6640625" style="152" customWidth="1"/>
    <col min="2552" max="2553" width="2.1640625" style="152" customWidth="1"/>
    <col min="2554" max="2554" width="7.1640625" style="152" customWidth="1"/>
    <col min="2555" max="2789" width="9" style="152"/>
    <col min="2790" max="2790" width="2.5" style="152" customWidth="1"/>
    <col min="2791" max="2791" width="2.1640625" style="152" customWidth="1"/>
    <col min="2792" max="2792" width="1.08203125" style="152" customWidth="1"/>
    <col min="2793" max="2793" width="22.58203125" style="152" customWidth="1"/>
    <col min="2794" max="2794" width="1.1640625" style="152" customWidth="1"/>
    <col min="2795" max="2796" width="11.6640625" style="152" customWidth="1"/>
    <col min="2797" max="2797" width="1.6640625" style="152" customWidth="1"/>
    <col min="2798" max="2798" width="6.6640625" style="152" customWidth="1"/>
    <col min="2799" max="2799" width="4.5" style="152" customWidth="1"/>
    <col min="2800" max="2800" width="3.58203125" style="152" customWidth="1"/>
    <col min="2801" max="2801" width="0.6640625" style="152" customWidth="1"/>
    <col min="2802" max="2802" width="3.1640625" style="152" customWidth="1"/>
    <col min="2803" max="2803" width="3.58203125" style="152" customWidth="1"/>
    <col min="2804" max="2804" width="3" style="152" customWidth="1"/>
    <col min="2805" max="2805" width="3.58203125" style="152" customWidth="1"/>
    <col min="2806" max="2806" width="3.08203125" style="152" customWidth="1"/>
    <col min="2807" max="2807" width="1.6640625" style="152" customWidth="1"/>
    <col min="2808" max="2809" width="2.1640625" style="152" customWidth="1"/>
    <col min="2810" max="2810" width="7.1640625" style="152" customWidth="1"/>
    <col min="2811" max="3045" width="9" style="152"/>
    <col min="3046" max="3046" width="2.5" style="152" customWidth="1"/>
    <col min="3047" max="3047" width="2.1640625" style="152" customWidth="1"/>
    <col min="3048" max="3048" width="1.08203125" style="152" customWidth="1"/>
    <col min="3049" max="3049" width="22.58203125" style="152" customWidth="1"/>
    <col min="3050" max="3050" width="1.1640625" style="152" customWidth="1"/>
    <col min="3051" max="3052" width="11.6640625" style="152" customWidth="1"/>
    <col min="3053" max="3053" width="1.6640625" style="152" customWidth="1"/>
    <col min="3054" max="3054" width="6.6640625" style="152" customWidth="1"/>
    <col min="3055" max="3055" width="4.5" style="152" customWidth="1"/>
    <col min="3056" max="3056" width="3.58203125" style="152" customWidth="1"/>
    <col min="3057" max="3057" width="0.6640625" style="152" customWidth="1"/>
    <col min="3058" max="3058" width="3.1640625" style="152" customWidth="1"/>
    <col min="3059" max="3059" width="3.58203125" style="152" customWidth="1"/>
    <col min="3060" max="3060" width="3" style="152" customWidth="1"/>
    <col min="3061" max="3061" width="3.58203125" style="152" customWidth="1"/>
    <col min="3062" max="3062" width="3.08203125" style="152" customWidth="1"/>
    <col min="3063" max="3063" width="1.6640625" style="152" customWidth="1"/>
    <col min="3064" max="3065" width="2.1640625" style="152" customWidth="1"/>
    <col min="3066" max="3066" width="7.1640625" style="152" customWidth="1"/>
    <col min="3067" max="3301" width="9" style="152"/>
    <col min="3302" max="3302" width="2.5" style="152" customWidth="1"/>
    <col min="3303" max="3303" width="2.1640625" style="152" customWidth="1"/>
    <col min="3304" max="3304" width="1.08203125" style="152" customWidth="1"/>
    <col min="3305" max="3305" width="22.58203125" style="152" customWidth="1"/>
    <col min="3306" max="3306" width="1.1640625" style="152" customWidth="1"/>
    <col min="3307" max="3308" width="11.6640625" style="152" customWidth="1"/>
    <col min="3309" max="3309" width="1.6640625" style="152" customWidth="1"/>
    <col min="3310" max="3310" width="6.6640625" style="152" customWidth="1"/>
    <col min="3311" max="3311" width="4.5" style="152" customWidth="1"/>
    <col min="3312" max="3312" width="3.58203125" style="152" customWidth="1"/>
    <col min="3313" max="3313" width="0.6640625" style="152" customWidth="1"/>
    <col min="3314" max="3314" width="3.1640625" style="152" customWidth="1"/>
    <col min="3315" max="3315" width="3.58203125" style="152" customWidth="1"/>
    <col min="3316" max="3316" width="3" style="152" customWidth="1"/>
    <col min="3317" max="3317" width="3.58203125" style="152" customWidth="1"/>
    <col min="3318" max="3318" width="3.08203125" style="152" customWidth="1"/>
    <col min="3319" max="3319" width="1.6640625" style="152" customWidth="1"/>
    <col min="3320" max="3321" width="2.1640625" style="152" customWidth="1"/>
    <col min="3322" max="3322" width="7.1640625" style="152" customWidth="1"/>
    <col min="3323" max="3557" width="9" style="152"/>
    <col min="3558" max="3558" width="2.5" style="152" customWidth="1"/>
    <col min="3559" max="3559" width="2.1640625" style="152" customWidth="1"/>
    <col min="3560" max="3560" width="1.08203125" style="152" customWidth="1"/>
    <col min="3561" max="3561" width="22.58203125" style="152" customWidth="1"/>
    <col min="3562" max="3562" width="1.1640625" style="152" customWidth="1"/>
    <col min="3563" max="3564" width="11.6640625" style="152" customWidth="1"/>
    <col min="3565" max="3565" width="1.6640625" style="152" customWidth="1"/>
    <col min="3566" max="3566" width="6.6640625" style="152" customWidth="1"/>
    <col min="3567" max="3567" width="4.5" style="152" customWidth="1"/>
    <col min="3568" max="3568" width="3.58203125" style="152" customWidth="1"/>
    <col min="3569" max="3569" width="0.6640625" style="152" customWidth="1"/>
    <col min="3570" max="3570" width="3.1640625" style="152" customWidth="1"/>
    <col min="3571" max="3571" width="3.58203125" style="152" customWidth="1"/>
    <col min="3572" max="3572" width="3" style="152" customWidth="1"/>
    <col min="3573" max="3573" width="3.58203125" style="152" customWidth="1"/>
    <col min="3574" max="3574" width="3.08203125" style="152" customWidth="1"/>
    <col min="3575" max="3575" width="1.6640625" style="152" customWidth="1"/>
    <col min="3576" max="3577" width="2.1640625" style="152" customWidth="1"/>
    <col min="3578" max="3578" width="7.1640625" style="152" customWidth="1"/>
    <col min="3579" max="3813" width="9" style="152"/>
    <col min="3814" max="3814" width="2.5" style="152" customWidth="1"/>
    <col min="3815" max="3815" width="2.1640625" style="152" customWidth="1"/>
    <col min="3816" max="3816" width="1.08203125" style="152" customWidth="1"/>
    <col min="3817" max="3817" width="22.58203125" style="152" customWidth="1"/>
    <col min="3818" max="3818" width="1.1640625" style="152" customWidth="1"/>
    <col min="3819" max="3820" width="11.6640625" style="152" customWidth="1"/>
    <col min="3821" max="3821" width="1.6640625" style="152" customWidth="1"/>
    <col min="3822" max="3822" width="6.6640625" style="152" customWidth="1"/>
    <col min="3823" max="3823" width="4.5" style="152" customWidth="1"/>
    <col min="3824" max="3824" width="3.58203125" style="152" customWidth="1"/>
    <col min="3825" max="3825" width="0.6640625" style="152" customWidth="1"/>
    <col min="3826" max="3826" width="3.1640625" style="152" customWidth="1"/>
    <col min="3827" max="3827" width="3.58203125" style="152" customWidth="1"/>
    <col min="3828" max="3828" width="3" style="152" customWidth="1"/>
    <col min="3829" max="3829" width="3.58203125" style="152" customWidth="1"/>
    <col min="3830" max="3830" width="3.08203125" style="152" customWidth="1"/>
    <col min="3831" max="3831" width="1.6640625" style="152" customWidth="1"/>
    <col min="3832" max="3833" width="2.1640625" style="152" customWidth="1"/>
    <col min="3834" max="3834" width="7.1640625" style="152" customWidth="1"/>
    <col min="3835" max="4069" width="9" style="152"/>
    <col min="4070" max="4070" width="2.5" style="152" customWidth="1"/>
    <col min="4071" max="4071" width="2.1640625" style="152" customWidth="1"/>
    <col min="4072" max="4072" width="1.08203125" style="152" customWidth="1"/>
    <col min="4073" max="4073" width="22.58203125" style="152" customWidth="1"/>
    <col min="4074" max="4074" width="1.1640625" style="152" customWidth="1"/>
    <col min="4075" max="4076" width="11.6640625" style="152" customWidth="1"/>
    <col min="4077" max="4077" width="1.6640625" style="152" customWidth="1"/>
    <col min="4078" max="4078" width="6.6640625" style="152" customWidth="1"/>
    <col min="4079" max="4079" width="4.5" style="152" customWidth="1"/>
    <col min="4080" max="4080" width="3.58203125" style="152" customWidth="1"/>
    <col min="4081" max="4081" width="0.6640625" style="152" customWidth="1"/>
    <col min="4082" max="4082" width="3.1640625" style="152" customWidth="1"/>
    <col min="4083" max="4083" width="3.58203125" style="152" customWidth="1"/>
    <col min="4084" max="4084" width="3" style="152" customWidth="1"/>
    <col min="4085" max="4085" width="3.58203125" style="152" customWidth="1"/>
    <col min="4086" max="4086" width="3.08203125" style="152" customWidth="1"/>
    <col min="4087" max="4087" width="1.6640625" style="152" customWidth="1"/>
    <col min="4088" max="4089" width="2.1640625" style="152" customWidth="1"/>
    <col min="4090" max="4090" width="7.1640625" style="152" customWidth="1"/>
    <col min="4091" max="4325" width="9" style="152"/>
    <col min="4326" max="4326" width="2.5" style="152" customWidth="1"/>
    <col min="4327" max="4327" width="2.1640625" style="152" customWidth="1"/>
    <col min="4328" max="4328" width="1.08203125" style="152" customWidth="1"/>
    <col min="4329" max="4329" width="22.58203125" style="152" customWidth="1"/>
    <col min="4330" max="4330" width="1.1640625" style="152" customWidth="1"/>
    <col min="4331" max="4332" width="11.6640625" style="152" customWidth="1"/>
    <col min="4333" max="4333" width="1.6640625" style="152" customWidth="1"/>
    <col min="4334" max="4334" width="6.6640625" style="152" customWidth="1"/>
    <col min="4335" max="4335" width="4.5" style="152" customWidth="1"/>
    <col min="4336" max="4336" width="3.58203125" style="152" customWidth="1"/>
    <col min="4337" max="4337" width="0.6640625" style="152" customWidth="1"/>
    <col min="4338" max="4338" width="3.1640625" style="152" customWidth="1"/>
    <col min="4339" max="4339" width="3.58203125" style="152" customWidth="1"/>
    <col min="4340" max="4340" width="3" style="152" customWidth="1"/>
    <col min="4341" max="4341" width="3.58203125" style="152" customWidth="1"/>
    <col min="4342" max="4342" width="3.08203125" style="152" customWidth="1"/>
    <col min="4343" max="4343" width="1.6640625" style="152" customWidth="1"/>
    <col min="4344" max="4345" width="2.1640625" style="152" customWidth="1"/>
    <col min="4346" max="4346" width="7.1640625" style="152" customWidth="1"/>
    <col min="4347" max="4581" width="9" style="152"/>
    <col min="4582" max="4582" width="2.5" style="152" customWidth="1"/>
    <col min="4583" max="4583" width="2.1640625" style="152" customWidth="1"/>
    <col min="4584" max="4584" width="1.08203125" style="152" customWidth="1"/>
    <col min="4585" max="4585" width="22.58203125" style="152" customWidth="1"/>
    <col min="4586" max="4586" width="1.1640625" style="152" customWidth="1"/>
    <col min="4587" max="4588" width="11.6640625" style="152" customWidth="1"/>
    <col min="4589" max="4589" width="1.6640625" style="152" customWidth="1"/>
    <col min="4590" max="4590" width="6.6640625" style="152" customWidth="1"/>
    <col min="4591" max="4591" width="4.5" style="152" customWidth="1"/>
    <col min="4592" max="4592" width="3.58203125" style="152" customWidth="1"/>
    <col min="4593" max="4593" width="0.6640625" style="152" customWidth="1"/>
    <col min="4594" max="4594" width="3.1640625" style="152" customWidth="1"/>
    <col min="4595" max="4595" width="3.58203125" style="152" customWidth="1"/>
    <col min="4596" max="4596" width="3" style="152" customWidth="1"/>
    <col min="4597" max="4597" width="3.58203125" style="152" customWidth="1"/>
    <col min="4598" max="4598" width="3.08203125" style="152" customWidth="1"/>
    <col min="4599" max="4599" width="1.6640625" style="152" customWidth="1"/>
    <col min="4600" max="4601" width="2.1640625" style="152" customWidth="1"/>
    <col min="4602" max="4602" width="7.1640625" style="152" customWidth="1"/>
    <col min="4603" max="4837" width="9" style="152"/>
    <col min="4838" max="4838" width="2.5" style="152" customWidth="1"/>
    <col min="4839" max="4839" width="2.1640625" style="152" customWidth="1"/>
    <col min="4840" max="4840" width="1.08203125" style="152" customWidth="1"/>
    <col min="4841" max="4841" width="22.58203125" style="152" customWidth="1"/>
    <col min="4842" max="4842" width="1.1640625" style="152" customWidth="1"/>
    <col min="4843" max="4844" width="11.6640625" style="152" customWidth="1"/>
    <col min="4845" max="4845" width="1.6640625" style="152" customWidth="1"/>
    <col min="4846" max="4846" width="6.6640625" style="152" customWidth="1"/>
    <col min="4847" max="4847" width="4.5" style="152" customWidth="1"/>
    <col min="4848" max="4848" width="3.58203125" style="152" customWidth="1"/>
    <col min="4849" max="4849" width="0.6640625" style="152" customWidth="1"/>
    <col min="4850" max="4850" width="3.1640625" style="152" customWidth="1"/>
    <col min="4851" max="4851" width="3.58203125" style="152" customWidth="1"/>
    <col min="4852" max="4852" width="3" style="152" customWidth="1"/>
    <col min="4853" max="4853" width="3.58203125" style="152" customWidth="1"/>
    <col min="4854" max="4854" width="3.08203125" style="152" customWidth="1"/>
    <col min="4855" max="4855" width="1.6640625" style="152" customWidth="1"/>
    <col min="4856" max="4857" width="2.1640625" style="152" customWidth="1"/>
    <col min="4858" max="4858" width="7.1640625" style="152" customWidth="1"/>
    <col min="4859" max="5093" width="9" style="152"/>
    <col min="5094" max="5094" width="2.5" style="152" customWidth="1"/>
    <col min="5095" max="5095" width="2.1640625" style="152" customWidth="1"/>
    <col min="5096" max="5096" width="1.08203125" style="152" customWidth="1"/>
    <col min="5097" max="5097" width="22.58203125" style="152" customWidth="1"/>
    <col min="5098" max="5098" width="1.1640625" style="152" customWidth="1"/>
    <col min="5099" max="5100" width="11.6640625" style="152" customWidth="1"/>
    <col min="5101" max="5101" width="1.6640625" style="152" customWidth="1"/>
    <col min="5102" max="5102" width="6.6640625" style="152" customWidth="1"/>
    <col min="5103" max="5103" width="4.5" style="152" customWidth="1"/>
    <col min="5104" max="5104" width="3.58203125" style="152" customWidth="1"/>
    <col min="5105" max="5105" width="0.6640625" style="152" customWidth="1"/>
    <col min="5106" max="5106" width="3.1640625" style="152" customWidth="1"/>
    <col min="5107" max="5107" width="3.58203125" style="152" customWidth="1"/>
    <col min="5108" max="5108" width="3" style="152" customWidth="1"/>
    <col min="5109" max="5109" width="3.58203125" style="152" customWidth="1"/>
    <col min="5110" max="5110" width="3.08203125" style="152" customWidth="1"/>
    <col min="5111" max="5111" width="1.6640625" style="152" customWidth="1"/>
    <col min="5112" max="5113" width="2.1640625" style="152" customWidth="1"/>
    <col min="5114" max="5114" width="7.1640625" style="152" customWidth="1"/>
    <col min="5115" max="5349" width="9" style="152"/>
    <col min="5350" max="5350" width="2.5" style="152" customWidth="1"/>
    <col min="5351" max="5351" width="2.1640625" style="152" customWidth="1"/>
    <col min="5352" max="5352" width="1.08203125" style="152" customWidth="1"/>
    <col min="5353" max="5353" width="22.58203125" style="152" customWidth="1"/>
    <col min="5354" max="5354" width="1.1640625" style="152" customWidth="1"/>
    <col min="5355" max="5356" width="11.6640625" style="152" customWidth="1"/>
    <col min="5357" max="5357" width="1.6640625" style="152" customWidth="1"/>
    <col min="5358" max="5358" width="6.6640625" style="152" customWidth="1"/>
    <col min="5359" max="5359" width="4.5" style="152" customWidth="1"/>
    <col min="5360" max="5360" width="3.58203125" style="152" customWidth="1"/>
    <col min="5361" max="5361" width="0.6640625" style="152" customWidth="1"/>
    <col min="5362" max="5362" width="3.1640625" style="152" customWidth="1"/>
    <col min="5363" max="5363" width="3.58203125" style="152" customWidth="1"/>
    <col min="5364" max="5364" width="3" style="152" customWidth="1"/>
    <col min="5365" max="5365" width="3.58203125" style="152" customWidth="1"/>
    <col min="5366" max="5366" width="3.08203125" style="152" customWidth="1"/>
    <col min="5367" max="5367" width="1.6640625" style="152" customWidth="1"/>
    <col min="5368" max="5369" width="2.1640625" style="152" customWidth="1"/>
    <col min="5370" max="5370" width="7.1640625" style="152" customWidth="1"/>
    <col min="5371" max="5605" width="9" style="152"/>
    <col min="5606" max="5606" width="2.5" style="152" customWidth="1"/>
    <col min="5607" max="5607" width="2.1640625" style="152" customWidth="1"/>
    <col min="5608" max="5608" width="1.08203125" style="152" customWidth="1"/>
    <col min="5609" max="5609" width="22.58203125" style="152" customWidth="1"/>
    <col min="5610" max="5610" width="1.1640625" style="152" customWidth="1"/>
    <col min="5611" max="5612" width="11.6640625" style="152" customWidth="1"/>
    <col min="5613" max="5613" width="1.6640625" style="152" customWidth="1"/>
    <col min="5614" max="5614" width="6.6640625" style="152" customWidth="1"/>
    <col min="5615" max="5615" width="4.5" style="152" customWidth="1"/>
    <col min="5616" max="5616" width="3.58203125" style="152" customWidth="1"/>
    <col min="5617" max="5617" width="0.6640625" style="152" customWidth="1"/>
    <col min="5618" max="5618" width="3.1640625" style="152" customWidth="1"/>
    <col min="5619" max="5619" width="3.58203125" style="152" customWidth="1"/>
    <col min="5620" max="5620" width="3" style="152" customWidth="1"/>
    <col min="5621" max="5621" width="3.58203125" style="152" customWidth="1"/>
    <col min="5622" max="5622" width="3.08203125" style="152" customWidth="1"/>
    <col min="5623" max="5623" width="1.6640625" style="152" customWidth="1"/>
    <col min="5624" max="5625" width="2.1640625" style="152" customWidth="1"/>
    <col min="5626" max="5626" width="7.1640625" style="152" customWidth="1"/>
    <col min="5627" max="5861" width="9" style="152"/>
    <col min="5862" max="5862" width="2.5" style="152" customWidth="1"/>
    <col min="5863" max="5863" width="2.1640625" style="152" customWidth="1"/>
    <col min="5864" max="5864" width="1.08203125" style="152" customWidth="1"/>
    <col min="5865" max="5865" width="22.58203125" style="152" customWidth="1"/>
    <col min="5866" max="5866" width="1.1640625" style="152" customWidth="1"/>
    <col min="5867" max="5868" width="11.6640625" style="152" customWidth="1"/>
    <col min="5869" max="5869" width="1.6640625" style="152" customWidth="1"/>
    <col min="5870" max="5870" width="6.6640625" style="152" customWidth="1"/>
    <col min="5871" max="5871" width="4.5" style="152" customWidth="1"/>
    <col min="5872" max="5872" width="3.58203125" style="152" customWidth="1"/>
    <col min="5873" max="5873" width="0.6640625" style="152" customWidth="1"/>
    <col min="5874" max="5874" width="3.1640625" style="152" customWidth="1"/>
    <col min="5875" max="5875" width="3.58203125" style="152" customWidth="1"/>
    <col min="5876" max="5876" width="3" style="152" customWidth="1"/>
    <col min="5877" max="5877" width="3.58203125" style="152" customWidth="1"/>
    <col min="5878" max="5878" width="3.08203125" style="152" customWidth="1"/>
    <col min="5879" max="5879" width="1.6640625" style="152" customWidth="1"/>
    <col min="5880" max="5881" width="2.1640625" style="152" customWidth="1"/>
    <col min="5882" max="5882" width="7.1640625" style="152" customWidth="1"/>
    <col min="5883" max="6117" width="9" style="152"/>
    <col min="6118" max="6118" width="2.5" style="152" customWidth="1"/>
    <col min="6119" max="6119" width="2.1640625" style="152" customWidth="1"/>
    <col min="6120" max="6120" width="1.08203125" style="152" customWidth="1"/>
    <col min="6121" max="6121" width="22.58203125" style="152" customWidth="1"/>
    <col min="6122" max="6122" width="1.1640625" style="152" customWidth="1"/>
    <col min="6123" max="6124" width="11.6640625" style="152" customWidth="1"/>
    <col min="6125" max="6125" width="1.6640625" style="152" customWidth="1"/>
    <col min="6126" max="6126" width="6.6640625" style="152" customWidth="1"/>
    <col min="6127" max="6127" width="4.5" style="152" customWidth="1"/>
    <col min="6128" max="6128" width="3.58203125" style="152" customWidth="1"/>
    <col min="6129" max="6129" width="0.6640625" style="152" customWidth="1"/>
    <col min="6130" max="6130" width="3.1640625" style="152" customWidth="1"/>
    <col min="6131" max="6131" width="3.58203125" style="152" customWidth="1"/>
    <col min="6132" max="6132" width="3" style="152" customWidth="1"/>
    <col min="6133" max="6133" width="3.58203125" style="152" customWidth="1"/>
    <col min="6134" max="6134" width="3.08203125" style="152" customWidth="1"/>
    <col min="6135" max="6135" width="1.6640625" style="152" customWidth="1"/>
    <col min="6136" max="6137" width="2.1640625" style="152" customWidth="1"/>
    <col min="6138" max="6138" width="7.1640625" style="152" customWidth="1"/>
    <col min="6139" max="6373" width="9" style="152"/>
    <col min="6374" max="6374" width="2.5" style="152" customWidth="1"/>
    <col min="6375" max="6375" width="2.1640625" style="152" customWidth="1"/>
    <col min="6376" max="6376" width="1.08203125" style="152" customWidth="1"/>
    <col min="6377" max="6377" width="22.58203125" style="152" customWidth="1"/>
    <col min="6378" max="6378" width="1.1640625" style="152" customWidth="1"/>
    <col min="6379" max="6380" width="11.6640625" style="152" customWidth="1"/>
    <col min="6381" max="6381" width="1.6640625" style="152" customWidth="1"/>
    <col min="6382" max="6382" width="6.6640625" style="152" customWidth="1"/>
    <col min="6383" max="6383" width="4.5" style="152" customWidth="1"/>
    <col min="6384" max="6384" width="3.58203125" style="152" customWidth="1"/>
    <col min="6385" max="6385" width="0.6640625" style="152" customWidth="1"/>
    <col min="6386" max="6386" width="3.1640625" style="152" customWidth="1"/>
    <col min="6387" max="6387" width="3.58203125" style="152" customWidth="1"/>
    <col min="6388" max="6388" width="3" style="152" customWidth="1"/>
    <col min="6389" max="6389" width="3.58203125" style="152" customWidth="1"/>
    <col min="6390" max="6390" width="3.08203125" style="152" customWidth="1"/>
    <col min="6391" max="6391" width="1.6640625" style="152" customWidth="1"/>
    <col min="6392" max="6393" width="2.1640625" style="152" customWidth="1"/>
    <col min="6394" max="6394" width="7.1640625" style="152" customWidth="1"/>
    <col min="6395" max="6629" width="9" style="152"/>
    <col min="6630" max="6630" width="2.5" style="152" customWidth="1"/>
    <col min="6631" max="6631" width="2.1640625" style="152" customWidth="1"/>
    <col min="6632" max="6632" width="1.08203125" style="152" customWidth="1"/>
    <col min="6633" max="6633" width="22.58203125" style="152" customWidth="1"/>
    <col min="6634" max="6634" width="1.1640625" style="152" customWidth="1"/>
    <col min="6635" max="6636" width="11.6640625" style="152" customWidth="1"/>
    <col min="6637" max="6637" width="1.6640625" style="152" customWidth="1"/>
    <col min="6638" max="6638" width="6.6640625" style="152" customWidth="1"/>
    <col min="6639" max="6639" width="4.5" style="152" customWidth="1"/>
    <col min="6640" max="6640" width="3.58203125" style="152" customWidth="1"/>
    <col min="6641" max="6641" width="0.6640625" style="152" customWidth="1"/>
    <col min="6642" max="6642" width="3.1640625" style="152" customWidth="1"/>
    <col min="6643" max="6643" width="3.58203125" style="152" customWidth="1"/>
    <col min="6644" max="6644" width="3" style="152" customWidth="1"/>
    <col min="6645" max="6645" width="3.58203125" style="152" customWidth="1"/>
    <col min="6646" max="6646" width="3.08203125" style="152" customWidth="1"/>
    <col min="6647" max="6647" width="1.6640625" style="152" customWidth="1"/>
    <col min="6648" max="6649" width="2.1640625" style="152" customWidth="1"/>
    <col min="6650" max="6650" width="7.1640625" style="152" customWidth="1"/>
    <col min="6651" max="6885" width="9" style="152"/>
    <col min="6886" max="6886" width="2.5" style="152" customWidth="1"/>
    <col min="6887" max="6887" width="2.1640625" style="152" customWidth="1"/>
    <col min="6888" max="6888" width="1.08203125" style="152" customWidth="1"/>
    <col min="6889" max="6889" width="22.58203125" style="152" customWidth="1"/>
    <col min="6890" max="6890" width="1.1640625" style="152" customWidth="1"/>
    <col min="6891" max="6892" width="11.6640625" style="152" customWidth="1"/>
    <col min="6893" max="6893" width="1.6640625" style="152" customWidth="1"/>
    <col min="6894" max="6894" width="6.6640625" style="152" customWidth="1"/>
    <col min="6895" max="6895" width="4.5" style="152" customWidth="1"/>
    <col min="6896" max="6896" width="3.58203125" style="152" customWidth="1"/>
    <col min="6897" max="6897" width="0.6640625" style="152" customWidth="1"/>
    <col min="6898" max="6898" width="3.1640625" style="152" customWidth="1"/>
    <col min="6899" max="6899" width="3.58203125" style="152" customWidth="1"/>
    <col min="6900" max="6900" width="3" style="152" customWidth="1"/>
    <col min="6901" max="6901" width="3.58203125" style="152" customWidth="1"/>
    <col min="6902" max="6902" width="3.08203125" style="152" customWidth="1"/>
    <col min="6903" max="6903" width="1.6640625" style="152" customWidth="1"/>
    <col min="6904" max="6905" width="2.1640625" style="152" customWidth="1"/>
    <col min="6906" max="6906" width="7.1640625" style="152" customWidth="1"/>
    <col min="6907" max="7141" width="9" style="152"/>
    <col min="7142" max="7142" width="2.5" style="152" customWidth="1"/>
    <col min="7143" max="7143" width="2.1640625" style="152" customWidth="1"/>
    <col min="7144" max="7144" width="1.08203125" style="152" customWidth="1"/>
    <col min="7145" max="7145" width="22.58203125" style="152" customWidth="1"/>
    <col min="7146" max="7146" width="1.1640625" style="152" customWidth="1"/>
    <col min="7147" max="7148" width="11.6640625" style="152" customWidth="1"/>
    <col min="7149" max="7149" width="1.6640625" style="152" customWidth="1"/>
    <col min="7150" max="7150" width="6.6640625" style="152" customWidth="1"/>
    <col min="7151" max="7151" width="4.5" style="152" customWidth="1"/>
    <col min="7152" max="7152" width="3.58203125" style="152" customWidth="1"/>
    <col min="7153" max="7153" width="0.6640625" style="152" customWidth="1"/>
    <col min="7154" max="7154" width="3.1640625" style="152" customWidth="1"/>
    <col min="7155" max="7155" width="3.58203125" style="152" customWidth="1"/>
    <col min="7156" max="7156" width="3" style="152" customWidth="1"/>
    <col min="7157" max="7157" width="3.58203125" style="152" customWidth="1"/>
    <col min="7158" max="7158" width="3.08203125" style="152" customWidth="1"/>
    <col min="7159" max="7159" width="1.6640625" style="152" customWidth="1"/>
    <col min="7160" max="7161" width="2.1640625" style="152" customWidth="1"/>
    <col min="7162" max="7162" width="7.1640625" style="152" customWidth="1"/>
    <col min="7163" max="7397" width="9" style="152"/>
    <col min="7398" max="7398" width="2.5" style="152" customWidth="1"/>
    <col min="7399" max="7399" width="2.1640625" style="152" customWidth="1"/>
    <col min="7400" max="7400" width="1.08203125" style="152" customWidth="1"/>
    <col min="7401" max="7401" width="22.58203125" style="152" customWidth="1"/>
    <col min="7402" max="7402" width="1.1640625" style="152" customWidth="1"/>
    <col min="7403" max="7404" width="11.6640625" style="152" customWidth="1"/>
    <col min="7405" max="7405" width="1.6640625" style="152" customWidth="1"/>
    <col min="7406" max="7406" width="6.6640625" style="152" customWidth="1"/>
    <col min="7407" max="7407" width="4.5" style="152" customWidth="1"/>
    <col min="7408" max="7408" width="3.58203125" style="152" customWidth="1"/>
    <col min="7409" max="7409" width="0.6640625" style="152" customWidth="1"/>
    <col min="7410" max="7410" width="3.1640625" style="152" customWidth="1"/>
    <col min="7411" max="7411" width="3.58203125" style="152" customWidth="1"/>
    <col min="7412" max="7412" width="3" style="152" customWidth="1"/>
    <col min="7413" max="7413" width="3.58203125" style="152" customWidth="1"/>
    <col min="7414" max="7414" width="3.08203125" style="152" customWidth="1"/>
    <col min="7415" max="7415" width="1.6640625" style="152" customWidth="1"/>
    <col min="7416" max="7417" width="2.1640625" style="152" customWidth="1"/>
    <col min="7418" max="7418" width="7.1640625" style="152" customWidth="1"/>
    <col min="7419" max="7653" width="9" style="152"/>
    <col min="7654" max="7654" width="2.5" style="152" customWidth="1"/>
    <col min="7655" max="7655" width="2.1640625" style="152" customWidth="1"/>
    <col min="7656" max="7656" width="1.08203125" style="152" customWidth="1"/>
    <col min="7657" max="7657" width="22.58203125" style="152" customWidth="1"/>
    <col min="7658" max="7658" width="1.1640625" style="152" customWidth="1"/>
    <col min="7659" max="7660" width="11.6640625" style="152" customWidth="1"/>
    <col min="7661" max="7661" width="1.6640625" style="152" customWidth="1"/>
    <col min="7662" max="7662" width="6.6640625" style="152" customWidth="1"/>
    <col min="7663" max="7663" width="4.5" style="152" customWidth="1"/>
    <col min="7664" max="7664" width="3.58203125" style="152" customWidth="1"/>
    <col min="7665" max="7665" width="0.6640625" style="152" customWidth="1"/>
    <col min="7666" max="7666" width="3.1640625" style="152" customWidth="1"/>
    <col min="7667" max="7667" width="3.58203125" style="152" customWidth="1"/>
    <col min="7668" max="7668" width="3" style="152" customWidth="1"/>
    <col min="7669" max="7669" width="3.58203125" style="152" customWidth="1"/>
    <col min="7670" max="7670" width="3.08203125" style="152" customWidth="1"/>
    <col min="7671" max="7671" width="1.6640625" style="152" customWidth="1"/>
    <col min="7672" max="7673" width="2.1640625" style="152" customWidth="1"/>
    <col min="7674" max="7674" width="7.1640625" style="152" customWidth="1"/>
    <col min="7675" max="7909" width="9" style="152"/>
    <col min="7910" max="7910" width="2.5" style="152" customWidth="1"/>
    <col min="7911" max="7911" width="2.1640625" style="152" customWidth="1"/>
    <col min="7912" max="7912" width="1.08203125" style="152" customWidth="1"/>
    <col min="7913" max="7913" width="22.58203125" style="152" customWidth="1"/>
    <col min="7914" max="7914" width="1.1640625" style="152" customWidth="1"/>
    <col min="7915" max="7916" width="11.6640625" style="152" customWidth="1"/>
    <col min="7917" max="7917" width="1.6640625" style="152" customWidth="1"/>
    <col min="7918" max="7918" width="6.6640625" style="152" customWidth="1"/>
    <col min="7919" max="7919" width="4.5" style="152" customWidth="1"/>
    <col min="7920" max="7920" width="3.58203125" style="152" customWidth="1"/>
    <col min="7921" max="7921" width="0.6640625" style="152" customWidth="1"/>
    <col min="7922" max="7922" width="3.1640625" style="152" customWidth="1"/>
    <col min="7923" max="7923" width="3.58203125" style="152" customWidth="1"/>
    <col min="7924" max="7924" width="3" style="152" customWidth="1"/>
    <col min="7925" max="7925" width="3.58203125" style="152" customWidth="1"/>
    <col min="7926" max="7926" width="3.08203125" style="152" customWidth="1"/>
    <col min="7927" max="7927" width="1.6640625" style="152" customWidth="1"/>
    <col min="7928" max="7929" width="2.1640625" style="152" customWidth="1"/>
    <col min="7930" max="7930" width="7.1640625" style="152" customWidth="1"/>
    <col min="7931" max="8165" width="9" style="152"/>
    <col min="8166" max="8166" width="2.5" style="152" customWidth="1"/>
    <col min="8167" max="8167" width="2.1640625" style="152" customWidth="1"/>
    <col min="8168" max="8168" width="1.08203125" style="152" customWidth="1"/>
    <col min="8169" max="8169" width="22.58203125" style="152" customWidth="1"/>
    <col min="8170" max="8170" width="1.1640625" style="152" customWidth="1"/>
    <col min="8171" max="8172" width="11.6640625" style="152" customWidth="1"/>
    <col min="8173" max="8173" width="1.6640625" style="152" customWidth="1"/>
    <col min="8174" max="8174" width="6.6640625" style="152" customWidth="1"/>
    <col min="8175" max="8175" width="4.5" style="152" customWidth="1"/>
    <col min="8176" max="8176" width="3.58203125" style="152" customWidth="1"/>
    <col min="8177" max="8177" width="0.6640625" style="152" customWidth="1"/>
    <col min="8178" max="8178" width="3.1640625" style="152" customWidth="1"/>
    <col min="8179" max="8179" width="3.58203125" style="152" customWidth="1"/>
    <col min="8180" max="8180" width="3" style="152" customWidth="1"/>
    <col min="8181" max="8181" width="3.58203125" style="152" customWidth="1"/>
    <col min="8182" max="8182" width="3.08203125" style="152" customWidth="1"/>
    <col min="8183" max="8183" width="1.6640625" style="152" customWidth="1"/>
    <col min="8184" max="8185" width="2.1640625" style="152" customWidth="1"/>
    <col min="8186" max="8186" width="7.1640625" style="152" customWidth="1"/>
    <col min="8187" max="8421" width="9" style="152"/>
    <col min="8422" max="8422" width="2.5" style="152" customWidth="1"/>
    <col min="8423" max="8423" width="2.1640625" style="152" customWidth="1"/>
    <col min="8424" max="8424" width="1.08203125" style="152" customWidth="1"/>
    <col min="8425" max="8425" width="22.58203125" style="152" customWidth="1"/>
    <col min="8426" max="8426" width="1.1640625" style="152" customWidth="1"/>
    <col min="8427" max="8428" width="11.6640625" style="152" customWidth="1"/>
    <col min="8429" max="8429" width="1.6640625" style="152" customWidth="1"/>
    <col min="8430" max="8430" width="6.6640625" style="152" customWidth="1"/>
    <col min="8431" max="8431" width="4.5" style="152" customWidth="1"/>
    <col min="8432" max="8432" width="3.58203125" style="152" customWidth="1"/>
    <col min="8433" max="8433" width="0.6640625" style="152" customWidth="1"/>
    <col min="8434" max="8434" width="3.1640625" style="152" customWidth="1"/>
    <col min="8435" max="8435" width="3.58203125" style="152" customWidth="1"/>
    <col min="8436" max="8436" width="3" style="152" customWidth="1"/>
    <col min="8437" max="8437" width="3.58203125" style="152" customWidth="1"/>
    <col min="8438" max="8438" width="3.08203125" style="152" customWidth="1"/>
    <col min="8439" max="8439" width="1.6640625" style="152" customWidth="1"/>
    <col min="8440" max="8441" width="2.1640625" style="152" customWidth="1"/>
    <col min="8442" max="8442" width="7.1640625" style="152" customWidth="1"/>
    <col min="8443" max="8677" width="9" style="152"/>
    <col min="8678" max="8678" width="2.5" style="152" customWidth="1"/>
    <col min="8679" max="8679" width="2.1640625" style="152" customWidth="1"/>
    <col min="8680" max="8680" width="1.08203125" style="152" customWidth="1"/>
    <col min="8681" max="8681" width="22.58203125" style="152" customWidth="1"/>
    <col min="8682" max="8682" width="1.1640625" style="152" customWidth="1"/>
    <col min="8683" max="8684" width="11.6640625" style="152" customWidth="1"/>
    <col min="8685" max="8685" width="1.6640625" style="152" customWidth="1"/>
    <col min="8686" max="8686" width="6.6640625" style="152" customWidth="1"/>
    <col min="8687" max="8687" width="4.5" style="152" customWidth="1"/>
    <col min="8688" max="8688" width="3.58203125" style="152" customWidth="1"/>
    <col min="8689" max="8689" width="0.6640625" style="152" customWidth="1"/>
    <col min="8690" max="8690" width="3.1640625" style="152" customWidth="1"/>
    <col min="8691" max="8691" width="3.58203125" style="152" customWidth="1"/>
    <col min="8692" max="8692" width="3" style="152" customWidth="1"/>
    <col min="8693" max="8693" width="3.58203125" style="152" customWidth="1"/>
    <col min="8694" max="8694" width="3.08203125" style="152" customWidth="1"/>
    <col min="8695" max="8695" width="1.6640625" style="152" customWidth="1"/>
    <col min="8696" max="8697" width="2.1640625" style="152" customWidth="1"/>
    <col min="8698" max="8698" width="7.1640625" style="152" customWidth="1"/>
    <col min="8699" max="8933" width="9" style="152"/>
    <col min="8934" max="8934" width="2.5" style="152" customWidth="1"/>
    <col min="8935" max="8935" width="2.1640625" style="152" customWidth="1"/>
    <col min="8936" max="8936" width="1.08203125" style="152" customWidth="1"/>
    <col min="8937" max="8937" width="22.58203125" style="152" customWidth="1"/>
    <col min="8938" max="8938" width="1.1640625" style="152" customWidth="1"/>
    <col min="8939" max="8940" width="11.6640625" style="152" customWidth="1"/>
    <col min="8941" max="8941" width="1.6640625" style="152" customWidth="1"/>
    <col min="8942" max="8942" width="6.6640625" style="152" customWidth="1"/>
    <col min="8943" max="8943" width="4.5" style="152" customWidth="1"/>
    <col min="8944" max="8944" width="3.58203125" style="152" customWidth="1"/>
    <col min="8945" max="8945" width="0.6640625" style="152" customWidth="1"/>
    <col min="8946" max="8946" width="3.1640625" style="152" customWidth="1"/>
    <col min="8947" max="8947" width="3.58203125" style="152" customWidth="1"/>
    <col min="8948" max="8948" width="3" style="152" customWidth="1"/>
    <col min="8949" max="8949" width="3.58203125" style="152" customWidth="1"/>
    <col min="8950" max="8950" width="3.08203125" style="152" customWidth="1"/>
    <col min="8951" max="8951" width="1.6640625" style="152" customWidth="1"/>
    <col min="8952" max="8953" width="2.1640625" style="152" customWidth="1"/>
    <col min="8954" max="8954" width="7.1640625" style="152" customWidth="1"/>
    <col min="8955" max="9189" width="9" style="152"/>
    <col min="9190" max="9190" width="2.5" style="152" customWidth="1"/>
    <col min="9191" max="9191" width="2.1640625" style="152" customWidth="1"/>
    <col min="9192" max="9192" width="1.08203125" style="152" customWidth="1"/>
    <col min="9193" max="9193" width="22.58203125" style="152" customWidth="1"/>
    <col min="9194" max="9194" width="1.1640625" style="152" customWidth="1"/>
    <col min="9195" max="9196" width="11.6640625" style="152" customWidth="1"/>
    <col min="9197" max="9197" width="1.6640625" style="152" customWidth="1"/>
    <col min="9198" max="9198" width="6.6640625" style="152" customWidth="1"/>
    <col min="9199" max="9199" width="4.5" style="152" customWidth="1"/>
    <col min="9200" max="9200" width="3.58203125" style="152" customWidth="1"/>
    <col min="9201" max="9201" width="0.6640625" style="152" customWidth="1"/>
    <col min="9202" max="9202" width="3.1640625" style="152" customWidth="1"/>
    <col min="9203" max="9203" width="3.58203125" style="152" customWidth="1"/>
    <col min="9204" max="9204" width="3" style="152" customWidth="1"/>
    <col min="9205" max="9205" width="3.58203125" style="152" customWidth="1"/>
    <col min="9206" max="9206" width="3.08203125" style="152" customWidth="1"/>
    <col min="9207" max="9207" width="1.6640625" style="152" customWidth="1"/>
    <col min="9208" max="9209" width="2.1640625" style="152" customWidth="1"/>
    <col min="9210" max="9210" width="7.1640625" style="152" customWidth="1"/>
    <col min="9211" max="9445" width="9" style="152"/>
    <col min="9446" max="9446" width="2.5" style="152" customWidth="1"/>
    <col min="9447" max="9447" width="2.1640625" style="152" customWidth="1"/>
    <col min="9448" max="9448" width="1.08203125" style="152" customWidth="1"/>
    <col min="9449" max="9449" width="22.58203125" style="152" customWidth="1"/>
    <col min="9450" max="9450" width="1.1640625" style="152" customWidth="1"/>
    <col min="9451" max="9452" width="11.6640625" style="152" customWidth="1"/>
    <col min="9453" max="9453" width="1.6640625" style="152" customWidth="1"/>
    <col min="9454" max="9454" width="6.6640625" style="152" customWidth="1"/>
    <col min="9455" max="9455" width="4.5" style="152" customWidth="1"/>
    <col min="9456" max="9456" width="3.58203125" style="152" customWidth="1"/>
    <col min="9457" max="9457" width="0.6640625" style="152" customWidth="1"/>
    <col min="9458" max="9458" width="3.1640625" style="152" customWidth="1"/>
    <col min="9459" max="9459" width="3.58203125" style="152" customWidth="1"/>
    <col min="9460" max="9460" width="3" style="152" customWidth="1"/>
    <col min="9461" max="9461" width="3.58203125" style="152" customWidth="1"/>
    <col min="9462" max="9462" width="3.08203125" style="152" customWidth="1"/>
    <col min="9463" max="9463" width="1.6640625" style="152" customWidth="1"/>
    <col min="9464" max="9465" width="2.1640625" style="152" customWidth="1"/>
    <col min="9466" max="9466" width="7.1640625" style="152" customWidth="1"/>
    <col min="9467" max="9701" width="9" style="152"/>
    <col min="9702" max="9702" width="2.5" style="152" customWidth="1"/>
    <col min="9703" max="9703" width="2.1640625" style="152" customWidth="1"/>
    <col min="9704" max="9704" width="1.08203125" style="152" customWidth="1"/>
    <col min="9705" max="9705" width="22.58203125" style="152" customWidth="1"/>
    <col min="9706" max="9706" width="1.1640625" style="152" customWidth="1"/>
    <col min="9707" max="9708" width="11.6640625" style="152" customWidth="1"/>
    <col min="9709" max="9709" width="1.6640625" style="152" customWidth="1"/>
    <col min="9710" max="9710" width="6.6640625" style="152" customWidth="1"/>
    <col min="9711" max="9711" width="4.5" style="152" customWidth="1"/>
    <col min="9712" max="9712" width="3.58203125" style="152" customWidth="1"/>
    <col min="9713" max="9713" width="0.6640625" style="152" customWidth="1"/>
    <col min="9714" max="9714" width="3.1640625" style="152" customWidth="1"/>
    <col min="9715" max="9715" width="3.58203125" style="152" customWidth="1"/>
    <col min="9716" max="9716" width="3" style="152" customWidth="1"/>
    <col min="9717" max="9717" width="3.58203125" style="152" customWidth="1"/>
    <col min="9718" max="9718" width="3.08203125" style="152" customWidth="1"/>
    <col min="9719" max="9719" width="1.6640625" style="152" customWidth="1"/>
    <col min="9720" max="9721" width="2.1640625" style="152" customWidth="1"/>
    <col min="9722" max="9722" width="7.1640625" style="152" customWidth="1"/>
    <col min="9723" max="9957" width="9" style="152"/>
    <col min="9958" max="9958" width="2.5" style="152" customWidth="1"/>
    <col min="9959" max="9959" width="2.1640625" style="152" customWidth="1"/>
    <col min="9960" max="9960" width="1.08203125" style="152" customWidth="1"/>
    <col min="9961" max="9961" width="22.58203125" style="152" customWidth="1"/>
    <col min="9962" max="9962" width="1.1640625" style="152" customWidth="1"/>
    <col min="9963" max="9964" width="11.6640625" style="152" customWidth="1"/>
    <col min="9965" max="9965" width="1.6640625" style="152" customWidth="1"/>
    <col min="9966" max="9966" width="6.6640625" style="152" customWidth="1"/>
    <col min="9967" max="9967" width="4.5" style="152" customWidth="1"/>
    <col min="9968" max="9968" width="3.58203125" style="152" customWidth="1"/>
    <col min="9969" max="9969" width="0.6640625" style="152" customWidth="1"/>
    <col min="9970" max="9970" width="3.1640625" style="152" customWidth="1"/>
    <col min="9971" max="9971" width="3.58203125" style="152" customWidth="1"/>
    <col min="9972" max="9972" width="3" style="152" customWidth="1"/>
    <col min="9973" max="9973" width="3.58203125" style="152" customWidth="1"/>
    <col min="9974" max="9974" width="3.08203125" style="152" customWidth="1"/>
    <col min="9975" max="9975" width="1.6640625" style="152" customWidth="1"/>
    <col min="9976" max="9977" width="2.1640625" style="152" customWidth="1"/>
    <col min="9978" max="9978" width="7.1640625" style="152" customWidth="1"/>
    <col min="9979" max="10213" width="9" style="152"/>
    <col min="10214" max="10214" width="2.5" style="152" customWidth="1"/>
    <col min="10215" max="10215" width="2.1640625" style="152" customWidth="1"/>
    <col min="10216" max="10216" width="1.08203125" style="152" customWidth="1"/>
    <col min="10217" max="10217" width="22.58203125" style="152" customWidth="1"/>
    <col min="10218" max="10218" width="1.1640625" style="152" customWidth="1"/>
    <col min="10219" max="10220" width="11.6640625" style="152" customWidth="1"/>
    <col min="10221" max="10221" width="1.6640625" style="152" customWidth="1"/>
    <col min="10222" max="10222" width="6.6640625" style="152" customWidth="1"/>
    <col min="10223" max="10223" width="4.5" style="152" customWidth="1"/>
    <col min="10224" max="10224" width="3.58203125" style="152" customWidth="1"/>
    <col min="10225" max="10225" width="0.6640625" style="152" customWidth="1"/>
    <col min="10226" max="10226" width="3.1640625" style="152" customWidth="1"/>
    <col min="10227" max="10227" width="3.58203125" style="152" customWidth="1"/>
    <col min="10228" max="10228" width="3" style="152" customWidth="1"/>
    <col min="10229" max="10229" width="3.58203125" style="152" customWidth="1"/>
    <col min="10230" max="10230" width="3.08203125" style="152" customWidth="1"/>
    <col min="10231" max="10231" width="1.6640625" style="152" customWidth="1"/>
    <col min="10232" max="10233" width="2.1640625" style="152" customWidth="1"/>
    <col min="10234" max="10234" width="7.1640625" style="152" customWidth="1"/>
    <col min="10235" max="10469" width="9" style="152"/>
    <col min="10470" max="10470" width="2.5" style="152" customWidth="1"/>
    <col min="10471" max="10471" width="2.1640625" style="152" customWidth="1"/>
    <col min="10472" max="10472" width="1.08203125" style="152" customWidth="1"/>
    <col min="10473" max="10473" width="22.58203125" style="152" customWidth="1"/>
    <col min="10474" max="10474" width="1.1640625" style="152" customWidth="1"/>
    <col min="10475" max="10476" width="11.6640625" style="152" customWidth="1"/>
    <col min="10477" max="10477" width="1.6640625" style="152" customWidth="1"/>
    <col min="10478" max="10478" width="6.6640625" style="152" customWidth="1"/>
    <col min="10479" max="10479" width="4.5" style="152" customWidth="1"/>
    <col min="10480" max="10480" width="3.58203125" style="152" customWidth="1"/>
    <col min="10481" max="10481" width="0.6640625" style="152" customWidth="1"/>
    <col min="10482" max="10482" width="3.1640625" style="152" customWidth="1"/>
    <col min="10483" max="10483" width="3.58203125" style="152" customWidth="1"/>
    <col min="10484" max="10484" width="3" style="152" customWidth="1"/>
    <col min="10485" max="10485" width="3.58203125" style="152" customWidth="1"/>
    <col min="10486" max="10486" width="3.08203125" style="152" customWidth="1"/>
    <col min="10487" max="10487" width="1.6640625" style="152" customWidth="1"/>
    <col min="10488" max="10489" width="2.1640625" style="152" customWidth="1"/>
    <col min="10490" max="10490" width="7.1640625" style="152" customWidth="1"/>
    <col min="10491" max="10725" width="9" style="152"/>
    <col min="10726" max="10726" width="2.5" style="152" customWidth="1"/>
    <col min="10727" max="10727" width="2.1640625" style="152" customWidth="1"/>
    <col min="10728" max="10728" width="1.08203125" style="152" customWidth="1"/>
    <col min="10729" max="10729" width="22.58203125" style="152" customWidth="1"/>
    <col min="10730" max="10730" width="1.1640625" style="152" customWidth="1"/>
    <col min="10731" max="10732" width="11.6640625" style="152" customWidth="1"/>
    <col min="10733" max="10733" width="1.6640625" style="152" customWidth="1"/>
    <col min="10734" max="10734" width="6.6640625" style="152" customWidth="1"/>
    <col min="10735" max="10735" width="4.5" style="152" customWidth="1"/>
    <col min="10736" max="10736" width="3.58203125" style="152" customWidth="1"/>
    <col min="10737" max="10737" width="0.6640625" style="152" customWidth="1"/>
    <col min="10738" max="10738" width="3.1640625" style="152" customWidth="1"/>
    <col min="10739" max="10739" width="3.58203125" style="152" customWidth="1"/>
    <col min="10740" max="10740" width="3" style="152" customWidth="1"/>
    <col min="10741" max="10741" width="3.58203125" style="152" customWidth="1"/>
    <col min="10742" max="10742" width="3.08203125" style="152" customWidth="1"/>
    <col min="10743" max="10743" width="1.6640625" style="152" customWidth="1"/>
    <col min="10744" max="10745" width="2.1640625" style="152" customWidth="1"/>
    <col min="10746" max="10746" width="7.1640625" style="152" customWidth="1"/>
    <col min="10747" max="10981" width="9" style="152"/>
    <col min="10982" max="10982" width="2.5" style="152" customWidth="1"/>
    <col min="10983" max="10983" width="2.1640625" style="152" customWidth="1"/>
    <col min="10984" max="10984" width="1.08203125" style="152" customWidth="1"/>
    <col min="10985" max="10985" width="22.58203125" style="152" customWidth="1"/>
    <col min="10986" max="10986" width="1.1640625" style="152" customWidth="1"/>
    <col min="10987" max="10988" width="11.6640625" style="152" customWidth="1"/>
    <col min="10989" max="10989" width="1.6640625" style="152" customWidth="1"/>
    <col min="10990" max="10990" width="6.6640625" style="152" customWidth="1"/>
    <col min="10991" max="10991" width="4.5" style="152" customWidth="1"/>
    <col min="10992" max="10992" width="3.58203125" style="152" customWidth="1"/>
    <col min="10993" max="10993" width="0.6640625" style="152" customWidth="1"/>
    <col min="10994" max="10994" width="3.1640625" style="152" customWidth="1"/>
    <col min="10995" max="10995" width="3.58203125" style="152" customWidth="1"/>
    <col min="10996" max="10996" width="3" style="152" customWidth="1"/>
    <col min="10997" max="10997" width="3.58203125" style="152" customWidth="1"/>
    <col min="10998" max="10998" width="3.08203125" style="152" customWidth="1"/>
    <col min="10999" max="10999" width="1.6640625" style="152" customWidth="1"/>
    <col min="11000" max="11001" width="2.1640625" style="152" customWidth="1"/>
    <col min="11002" max="11002" width="7.1640625" style="152" customWidth="1"/>
    <col min="11003" max="11237" width="9" style="152"/>
    <col min="11238" max="11238" width="2.5" style="152" customWidth="1"/>
    <col min="11239" max="11239" width="2.1640625" style="152" customWidth="1"/>
    <col min="11240" max="11240" width="1.08203125" style="152" customWidth="1"/>
    <col min="11241" max="11241" width="22.58203125" style="152" customWidth="1"/>
    <col min="11242" max="11242" width="1.1640625" style="152" customWidth="1"/>
    <col min="11243" max="11244" width="11.6640625" style="152" customWidth="1"/>
    <col min="11245" max="11245" width="1.6640625" style="152" customWidth="1"/>
    <col min="11246" max="11246" width="6.6640625" style="152" customWidth="1"/>
    <col min="11247" max="11247" width="4.5" style="152" customWidth="1"/>
    <col min="11248" max="11248" width="3.58203125" style="152" customWidth="1"/>
    <col min="11249" max="11249" width="0.6640625" style="152" customWidth="1"/>
    <col min="11250" max="11250" width="3.1640625" style="152" customWidth="1"/>
    <col min="11251" max="11251" width="3.58203125" style="152" customWidth="1"/>
    <col min="11252" max="11252" width="3" style="152" customWidth="1"/>
    <col min="11253" max="11253" width="3.58203125" style="152" customWidth="1"/>
    <col min="11254" max="11254" width="3.08203125" style="152" customWidth="1"/>
    <col min="11255" max="11255" width="1.6640625" style="152" customWidth="1"/>
    <col min="11256" max="11257" width="2.1640625" style="152" customWidth="1"/>
    <col min="11258" max="11258" width="7.1640625" style="152" customWidth="1"/>
    <col min="11259" max="11493" width="9" style="152"/>
    <col min="11494" max="11494" width="2.5" style="152" customWidth="1"/>
    <col min="11495" max="11495" width="2.1640625" style="152" customWidth="1"/>
    <col min="11496" max="11496" width="1.08203125" style="152" customWidth="1"/>
    <col min="11497" max="11497" width="22.58203125" style="152" customWidth="1"/>
    <col min="11498" max="11498" width="1.1640625" style="152" customWidth="1"/>
    <col min="11499" max="11500" width="11.6640625" style="152" customWidth="1"/>
    <col min="11501" max="11501" width="1.6640625" style="152" customWidth="1"/>
    <col min="11502" max="11502" width="6.6640625" style="152" customWidth="1"/>
    <col min="11503" max="11503" width="4.5" style="152" customWidth="1"/>
    <col min="11504" max="11504" width="3.58203125" style="152" customWidth="1"/>
    <col min="11505" max="11505" width="0.6640625" style="152" customWidth="1"/>
    <col min="11506" max="11506" width="3.1640625" style="152" customWidth="1"/>
    <col min="11507" max="11507" width="3.58203125" style="152" customWidth="1"/>
    <col min="11508" max="11508" width="3" style="152" customWidth="1"/>
    <col min="11509" max="11509" width="3.58203125" style="152" customWidth="1"/>
    <col min="11510" max="11510" width="3.08203125" style="152" customWidth="1"/>
    <col min="11511" max="11511" width="1.6640625" style="152" customWidth="1"/>
    <col min="11512" max="11513" width="2.1640625" style="152" customWidth="1"/>
    <col min="11514" max="11514" width="7.1640625" style="152" customWidth="1"/>
    <col min="11515" max="11749" width="9" style="152"/>
    <col min="11750" max="11750" width="2.5" style="152" customWidth="1"/>
    <col min="11751" max="11751" width="2.1640625" style="152" customWidth="1"/>
    <col min="11752" max="11752" width="1.08203125" style="152" customWidth="1"/>
    <col min="11753" max="11753" width="22.58203125" style="152" customWidth="1"/>
    <col min="11754" max="11754" width="1.1640625" style="152" customWidth="1"/>
    <col min="11755" max="11756" width="11.6640625" style="152" customWidth="1"/>
    <col min="11757" max="11757" width="1.6640625" style="152" customWidth="1"/>
    <col min="11758" max="11758" width="6.6640625" style="152" customWidth="1"/>
    <col min="11759" max="11759" width="4.5" style="152" customWidth="1"/>
    <col min="11760" max="11760" width="3.58203125" style="152" customWidth="1"/>
    <col min="11761" max="11761" width="0.6640625" style="152" customWidth="1"/>
    <col min="11762" max="11762" width="3.1640625" style="152" customWidth="1"/>
    <col min="11763" max="11763" width="3.58203125" style="152" customWidth="1"/>
    <col min="11764" max="11764" width="3" style="152" customWidth="1"/>
    <col min="11765" max="11765" width="3.58203125" style="152" customWidth="1"/>
    <col min="11766" max="11766" width="3.08203125" style="152" customWidth="1"/>
    <col min="11767" max="11767" width="1.6640625" style="152" customWidth="1"/>
    <col min="11768" max="11769" width="2.1640625" style="152" customWidth="1"/>
    <col min="11770" max="11770" width="7.1640625" style="152" customWidth="1"/>
    <col min="11771" max="12005" width="9" style="152"/>
    <col min="12006" max="12006" width="2.5" style="152" customWidth="1"/>
    <col min="12007" max="12007" width="2.1640625" style="152" customWidth="1"/>
    <col min="12008" max="12008" width="1.08203125" style="152" customWidth="1"/>
    <col min="12009" max="12009" width="22.58203125" style="152" customWidth="1"/>
    <col min="12010" max="12010" width="1.1640625" style="152" customWidth="1"/>
    <col min="12011" max="12012" width="11.6640625" style="152" customWidth="1"/>
    <col min="12013" max="12013" width="1.6640625" style="152" customWidth="1"/>
    <col min="12014" max="12014" width="6.6640625" style="152" customWidth="1"/>
    <col min="12015" max="12015" width="4.5" style="152" customWidth="1"/>
    <col min="12016" max="12016" width="3.58203125" style="152" customWidth="1"/>
    <col min="12017" max="12017" width="0.6640625" style="152" customWidth="1"/>
    <col min="12018" max="12018" width="3.1640625" style="152" customWidth="1"/>
    <col min="12019" max="12019" width="3.58203125" style="152" customWidth="1"/>
    <col min="12020" max="12020" width="3" style="152" customWidth="1"/>
    <col min="12021" max="12021" width="3.58203125" style="152" customWidth="1"/>
    <col min="12022" max="12022" width="3.08203125" style="152" customWidth="1"/>
    <col min="12023" max="12023" width="1.6640625" style="152" customWidth="1"/>
    <col min="12024" max="12025" width="2.1640625" style="152" customWidth="1"/>
    <col min="12026" max="12026" width="7.1640625" style="152" customWidth="1"/>
    <col min="12027" max="12261" width="9" style="152"/>
    <col min="12262" max="12262" width="2.5" style="152" customWidth="1"/>
    <col min="12263" max="12263" width="2.1640625" style="152" customWidth="1"/>
    <col min="12264" max="12264" width="1.08203125" style="152" customWidth="1"/>
    <col min="12265" max="12265" width="22.58203125" style="152" customWidth="1"/>
    <col min="12266" max="12266" width="1.1640625" style="152" customWidth="1"/>
    <col min="12267" max="12268" width="11.6640625" style="152" customWidth="1"/>
    <col min="12269" max="12269" width="1.6640625" style="152" customWidth="1"/>
    <col min="12270" max="12270" width="6.6640625" style="152" customWidth="1"/>
    <col min="12271" max="12271" width="4.5" style="152" customWidth="1"/>
    <col min="12272" max="12272" width="3.58203125" style="152" customWidth="1"/>
    <col min="12273" max="12273" width="0.6640625" style="152" customWidth="1"/>
    <col min="12274" max="12274" width="3.1640625" style="152" customWidth="1"/>
    <col min="12275" max="12275" width="3.58203125" style="152" customWidth="1"/>
    <col min="12276" max="12276" width="3" style="152" customWidth="1"/>
    <col min="12277" max="12277" width="3.58203125" style="152" customWidth="1"/>
    <col min="12278" max="12278" width="3.08203125" style="152" customWidth="1"/>
    <col min="12279" max="12279" width="1.6640625" style="152" customWidth="1"/>
    <col min="12280" max="12281" width="2.1640625" style="152" customWidth="1"/>
    <col min="12282" max="12282" width="7.1640625" style="152" customWidth="1"/>
    <col min="12283" max="12517" width="9" style="152"/>
    <col min="12518" max="12518" width="2.5" style="152" customWidth="1"/>
    <col min="12519" max="12519" width="2.1640625" style="152" customWidth="1"/>
    <col min="12520" max="12520" width="1.08203125" style="152" customWidth="1"/>
    <col min="12521" max="12521" width="22.58203125" style="152" customWidth="1"/>
    <col min="12522" max="12522" width="1.1640625" style="152" customWidth="1"/>
    <col min="12523" max="12524" width="11.6640625" style="152" customWidth="1"/>
    <col min="12525" max="12525" width="1.6640625" style="152" customWidth="1"/>
    <col min="12526" max="12526" width="6.6640625" style="152" customWidth="1"/>
    <col min="12527" max="12527" width="4.5" style="152" customWidth="1"/>
    <col min="12528" max="12528" width="3.58203125" style="152" customWidth="1"/>
    <col min="12529" max="12529" width="0.6640625" style="152" customWidth="1"/>
    <col min="12530" max="12530" width="3.1640625" style="152" customWidth="1"/>
    <col min="12531" max="12531" width="3.58203125" style="152" customWidth="1"/>
    <col min="12532" max="12532" width="3" style="152" customWidth="1"/>
    <col min="12533" max="12533" width="3.58203125" style="152" customWidth="1"/>
    <col min="12534" max="12534" width="3.08203125" style="152" customWidth="1"/>
    <col min="12535" max="12535" width="1.6640625" style="152" customWidth="1"/>
    <col min="12536" max="12537" width="2.1640625" style="152" customWidth="1"/>
    <col min="12538" max="12538" width="7.1640625" style="152" customWidth="1"/>
    <col min="12539" max="12773" width="9" style="152"/>
    <col min="12774" max="12774" width="2.5" style="152" customWidth="1"/>
    <col min="12775" max="12775" width="2.1640625" style="152" customWidth="1"/>
    <col min="12776" max="12776" width="1.08203125" style="152" customWidth="1"/>
    <col min="12777" max="12777" width="22.58203125" style="152" customWidth="1"/>
    <col min="12778" max="12778" width="1.1640625" style="152" customWidth="1"/>
    <col min="12779" max="12780" width="11.6640625" style="152" customWidth="1"/>
    <col min="12781" max="12781" width="1.6640625" style="152" customWidth="1"/>
    <col min="12782" max="12782" width="6.6640625" style="152" customWidth="1"/>
    <col min="12783" max="12783" width="4.5" style="152" customWidth="1"/>
    <col min="12784" max="12784" width="3.58203125" style="152" customWidth="1"/>
    <col min="12785" max="12785" width="0.6640625" style="152" customWidth="1"/>
    <col min="12786" max="12786" width="3.1640625" style="152" customWidth="1"/>
    <col min="12787" max="12787" width="3.58203125" style="152" customWidth="1"/>
    <col min="12788" max="12788" width="3" style="152" customWidth="1"/>
    <col min="12789" max="12789" width="3.58203125" style="152" customWidth="1"/>
    <col min="12790" max="12790" width="3.08203125" style="152" customWidth="1"/>
    <col min="12791" max="12791" width="1.6640625" style="152" customWidth="1"/>
    <col min="12792" max="12793" width="2.1640625" style="152" customWidth="1"/>
    <col min="12794" max="12794" width="7.1640625" style="152" customWidth="1"/>
    <col min="12795" max="13029" width="9" style="152"/>
    <col min="13030" max="13030" width="2.5" style="152" customWidth="1"/>
    <col min="13031" max="13031" width="2.1640625" style="152" customWidth="1"/>
    <col min="13032" max="13032" width="1.08203125" style="152" customWidth="1"/>
    <col min="13033" max="13033" width="22.58203125" style="152" customWidth="1"/>
    <col min="13034" max="13034" width="1.1640625" style="152" customWidth="1"/>
    <col min="13035" max="13036" width="11.6640625" style="152" customWidth="1"/>
    <col min="13037" max="13037" width="1.6640625" style="152" customWidth="1"/>
    <col min="13038" max="13038" width="6.6640625" style="152" customWidth="1"/>
    <col min="13039" max="13039" width="4.5" style="152" customWidth="1"/>
    <col min="13040" max="13040" width="3.58203125" style="152" customWidth="1"/>
    <col min="13041" max="13041" width="0.6640625" style="152" customWidth="1"/>
    <col min="13042" max="13042" width="3.1640625" style="152" customWidth="1"/>
    <col min="13043" max="13043" width="3.58203125" style="152" customWidth="1"/>
    <col min="13044" max="13044" width="3" style="152" customWidth="1"/>
    <col min="13045" max="13045" width="3.58203125" style="152" customWidth="1"/>
    <col min="13046" max="13046" width="3.08203125" style="152" customWidth="1"/>
    <col min="13047" max="13047" width="1.6640625" style="152" customWidth="1"/>
    <col min="13048" max="13049" width="2.1640625" style="152" customWidth="1"/>
    <col min="13050" max="13050" width="7.1640625" style="152" customWidth="1"/>
    <col min="13051" max="13285" width="9" style="152"/>
    <col min="13286" max="13286" width="2.5" style="152" customWidth="1"/>
    <col min="13287" max="13287" width="2.1640625" style="152" customWidth="1"/>
    <col min="13288" max="13288" width="1.08203125" style="152" customWidth="1"/>
    <col min="13289" max="13289" width="22.58203125" style="152" customWidth="1"/>
    <col min="13290" max="13290" width="1.1640625" style="152" customWidth="1"/>
    <col min="13291" max="13292" width="11.6640625" style="152" customWidth="1"/>
    <col min="13293" max="13293" width="1.6640625" style="152" customWidth="1"/>
    <col min="13294" max="13294" width="6.6640625" style="152" customWidth="1"/>
    <col min="13295" max="13295" width="4.5" style="152" customWidth="1"/>
    <col min="13296" max="13296" width="3.58203125" style="152" customWidth="1"/>
    <col min="13297" max="13297" width="0.6640625" style="152" customWidth="1"/>
    <col min="13298" max="13298" width="3.1640625" style="152" customWidth="1"/>
    <col min="13299" max="13299" width="3.58203125" style="152" customWidth="1"/>
    <col min="13300" max="13300" width="3" style="152" customWidth="1"/>
    <col min="13301" max="13301" width="3.58203125" style="152" customWidth="1"/>
    <col min="13302" max="13302" width="3.08203125" style="152" customWidth="1"/>
    <col min="13303" max="13303" width="1.6640625" style="152" customWidth="1"/>
    <col min="13304" max="13305" width="2.1640625" style="152" customWidth="1"/>
    <col min="13306" max="13306" width="7.1640625" style="152" customWidth="1"/>
    <col min="13307" max="13541" width="9" style="152"/>
    <col min="13542" max="13542" width="2.5" style="152" customWidth="1"/>
    <col min="13543" max="13543" width="2.1640625" style="152" customWidth="1"/>
    <col min="13544" max="13544" width="1.08203125" style="152" customWidth="1"/>
    <col min="13545" max="13545" width="22.58203125" style="152" customWidth="1"/>
    <col min="13546" max="13546" width="1.1640625" style="152" customWidth="1"/>
    <col min="13547" max="13548" width="11.6640625" style="152" customWidth="1"/>
    <col min="13549" max="13549" width="1.6640625" style="152" customWidth="1"/>
    <col min="13550" max="13550" width="6.6640625" style="152" customWidth="1"/>
    <col min="13551" max="13551" width="4.5" style="152" customWidth="1"/>
    <col min="13552" max="13552" width="3.58203125" style="152" customWidth="1"/>
    <col min="13553" max="13553" width="0.6640625" style="152" customWidth="1"/>
    <col min="13554" max="13554" width="3.1640625" style="152" customWidth="1"/>
    <col min="13555" max="13555" width="3.58203125" style="152" customWidth="1"/>
    <col min="13556" max="13556" width="3" style="152" customWidth="1"/>
    <col min="13557" max="13557" width="3.58203125" style="152" customWidth="1"/>
    <col min="13558" max="13558" width="3.08203125" style="152" customWidth="1"/>
    <col min="13559" max="13559" width="1.6640625" style="152" customWidth="1"/>
    <col min="13560" max="13561" width="2.1640625" style="152" customWidth="1"/>
    <col min="13562" max="13562" width="7.1640625" style="152" customWidth="1"/>
    <col min="13563" max="13797" width="9" style="152"/>
    <col min="13798" max="13798" width="2.5" style="152" customWidth="1"/>
    <col min="13799" max="13799" width="2.1640625" style="152" customWidth="1"/>
    <col min="13800" max="13800" width="1.08203125" style="152" customWidth="1"/>
    <col min="13801" max="13801" width="22.58203125" style="152" customWidth="1"/>
    <col min="13802" max="13802" width="1.1640625" style="152" customWidth="1"/>
    <col min="13803" max="13804" width="11.6640625" style="152" customWidth="1"/>
    <col min="13805" max="13805" width="1.6640625" style="152" customWidth="1"/>
    <col min="13806" max="13806" width="6.6640625" style="152" customWidth="1"/>
    <col min="13807" max="13807" width="4.5" style="152" customWidth="1"/>
    <col min="13808" max="13808" width="3.58203125" style="152" customWidth="1"/>
    <col min="13809" max="13809" width="0.6640625" style="152" customWidth="1"/>
    <col min="13810" max="13810" width="3.1640625" style="152" customWidth="1"/>
    <col min="13811" max="13811" width="3.58203125" style="152" customWidth="1"/>
    <col min="13812" max="13812" width="3" style="152" customWidth="1"/>
    <col min="13813" max="13813" width="3.58203125" style="152" customWidth="1"/>
    <col min="13814" max="13814" width="3.08203125" style="152" customWidth="1"/>
    <col min="13815" max="13815" width="1.6640625" style="152" customWidth="1"/>
    <col min="13816" max="13817" width="2.1640625" style="152" customWidth="1"/>
    <col min="13818" max="13818" width="7.1640625" style="152" customWidth="1"/>
    <col min="13819" max="14053" width="9" style="152"/>
    <col min="14054" max="14054" width="2.5" style="152" customWidth="1"/>
    <col min="14055" max="14055" width="2.1640625" style="152" customWidth="1"/>
    <col min="14056" max="14056" width="1.08203125" style="152" customWidth="1"/>
    <col min="14057" max="14057" width="22.58203125" style="152" customWidth="1"/>
    <col min="14058" max="14058" width="1.1640625" style="152" customWidth="1"/>
    <col min="14059" max="14060" width="11.6640625" style="152" customWidth="1"/>
    <col min="14061" max="14061" width="1.6640625" style="152" customWidth="1"/>
    <col min="14062" max="14062" width="6.6640625" style="152" customWidth="1"/>
    <col min="14063" max="14063" width="4.5" style="152" customWidth="1"/>
    <col min="14064" max="14064" width="3.58203125" style="152" customWidth="1"/>
    <col min="14065" max="14065" width="0.6640625" style="152" customWidth="1"/>
    <col min="14066" max="14066" width="3.1640625" style="152" customWidth="1"/>
    <col min="14067" max="14067" width="3.58203125" style="152" customWidth="1"/>
    <col min="14068" max="14068" width="3" style="152" customWidth="1"/>
    <col min="14069" max="14069" width="3.58203125" style="152" customWidth="1"/>
    <col min="14070" max="14070" width="3.08203125" style="152" customWidth="1"/>
    <col min="14071" max="14071" width="1.6640625" style="152" customWidth="1"/>
    <col min="14072" max="14073" width="2.1640625" style="152" customWidth="1"/>
    <col min="14074" max="14074" width="7.1640625" style="152" customWidth="1"/>
    <col min="14075" max="14309" width="9" style="152"/>
    <col min="14310" max="14310" width="2.5" style="152" customWidth="1"/>
    <col min="14311" max="14311" width="2.1640625" style="152" customWidth="1"/>
    <col min="14312" max="14312" width="1.08203125" style="152" customWidth="1"/>
    <col min="14313" max="14313" width="22.58203125" style="152" customWidth="1"/>
    <col min="14314" max="14314" width="1.1640625" style="152" customWidth="1"/>
    <col min="14315" max="14316" width="11.6640625" style="152" customWidth="1"/>
    <col min="14317" max="14317" width="1.6640625" style="152" customWidth="1"/>
    <col min="14318" max="14318" width="6.6640625" style="152" customWidth="1"/>
    <col min="14319" max="14319" width="4.5" style="152" customWidth="1"/>
    <col min="14320" max="14320" width="3.58203125" style="152" customWidth="1"/>
    <col min="14321" max="14321" width="0.6640625" style="152" customWidth="1"/>
    <col min="14322" max="14322" width="3.1640625" style="152" customWidth="1"/>
    <col min="14323" max="14323" width="3.58203125" style="152" customWidth="1"/>
    <col min="14324" max="14324" width="3" style="152" customWidth="1"/>
    <col min="14325" max="14325" width="3.58203125" style="152" customWidth="1"/>
    <col min="14326" max="14326" width="3.08203125" style="152" customWidth="1"/>
    <col min="14327" max="14327" width="1.6640625" style="152" customWidth="1"/>
    <col min="14328" max="14329" width="2.1640625" style="152" customWidth="1"/>
    <col min="14330" max="14330" width="7.1640625" style="152" customWidth="1"/>
    <col min="14331" max="14565" width="9" style="152"/>
    <col min="14566" max="14566" width="2.5" style="152" customWidth="1"/>
    <col min="14567" max="14567" width="2.1640625" style="152" customWidth="1"/>
    <col min="14568" max="14568" width="1.08203125" style="152" customWidth="1"/>
    <col min="14569" max="14569" width="22.58203125" style="152" customWidth="1"/>
    <col min="14570" max="14570" width="1.1640625" style="152" customWidth="1"/>
    <col min="14571" max="14572" width="11.6640625" style="152" customWidth="1"/>
    <col min="14573" max="14573" width="1.6640625" style="152" customWidth="1"/>
    <col min="14574" max="14574" width="6.6640625" style="152" customWidth="1"/>
    <col min="14575" max="14575" width="4.5" style="152" customWidth="1"/>
    <col min="14576" max="14576" width="3.58203125" style="152" customWidth="1"/>
    <col min="14577" max="14577" width="0.6640625" style="152" customWidth="1"/>
    <col min="14578" max="14578" width="3.1640625" style="152" customWidth="1"/>
    <col min="14579" max="14579" width="3.58203125" style="152" customWidth="1"/>
    <col min="14580" max="14580" width="3" style="152" customWidth="1"/>
    <col min="14581" max="14581" width="3.58203125" style="152" customWidth="1"/>
    <col min="14582" max="14582" width="3.08203125" style="152" customWidth="1"/>
    <col min="14583" max="14583" width="1.6640625" style="152" customWidth="1"/>
    <col min="14584" max="14585" width="2.1640625" style="152" customWidth="1"/>
    <col min="14586" max="14586" width="7.1640625" style="152" customWidth="1"/>
    <col min="14587" max="14821" width="9" style="152"/>
    <col min="14822" max="14822" width="2.5" style="152" customWidth="1"/>
    <col min="14823" max="14823" width="2.1640625" style="152" customWidth="1"/>
    <col min="14824" max="14824" width="1.08203125" style="152" customWidth="1"/>
    <col min="14825" max="14825" width="22.58203125" style="152" customWidth="1"/>
    <col min="14826" max="14826" width="1.1640625" style="152" customWidth="1"/>
    <col min="14827" max="14828" width="11.6640625" style="152" customWidth="1"/>
    <col min="14829" max="14829" width="1.6640625" style="152" customWidth="1"/>
    <col min="14830" max="14830" width="6.6640625" style="152" customWidth="1"/>
    <col min="14831" max="14831" width="4.5" style="152" customWidth="1"/>
    <col min="14832" max="14832" width="3.58203125" style="152" customWidth="1"/>
    <col min="14833" max="14833" width="0.6640625" style="152" customWidth="1"/>
    <col min="14834" max="14834" width="3.1640625" style="152" customWidth="1"/>
    <col min="14835" max="14835" width="3.58203125" style="152" customWidth="1"/>
    <col min="14836" max="14836" width="3" style="152" customWidth="1"/>
    <col min="14837" max="14837" width="3.58203125" style="152" customWidth="1"/>
    <col min="14838" max="14838" width="3.08203125" style="152" customWidth="1"/>
    <col min="14839" max="14839" width="1.6640625" style="152" customWidth="1"/>
    <col min="14840" max="14841" width="2.1640625" style="152" customWidth="1"/>
    <col min="14842" max="14842" width="7.1640625" style="152" customWidth="1"/>
    <col min="14843" max="15077" width="9" style="152"/>
    <col min="15078" max="15078" width="2.5" style="152" customWidth="1"/>
    <col min="15079" max="15079" width="2.1640625" style="152" customWidth="1"/>
    <col min="15080" max="15080" width="1.08203125" style="152" customWidth="1"/>
    <col min="15081" max="15081" width="22.58203125" style="152" customWidth="1"/>
    <col min="15082" max="15082" width="1.1640625" style="152" customWidth="1"/>
    <col min="15083" max="15084" width="11.6640625" style="152" customWidth="1"/>
    <col min="15085" max="15085" width="1.6640625" style="152" customWidth="1"/>
    <col min="15086" max="15086" width="6.6640625" style="152" customWidth="1"/>
    <col min="15087" max="15087" width="4.5" style="152" customWidth="1"/>
    <col min="15088" max="15088" width="3.58203125" style="152" customWidth="1"/>
    <col min="15089" max="15089" width="0.6640625" style="152" customWidth="1"/>
    <col min="15090" max="15090" width="3.1640625" style="152" customWidth="1"/>
    <col min="15091" max="15091" width="3.58203125" style="152" customWidth="1"/>
    <col min="15092" max="15092" width="3" style="152" customWidth="1"/>
    <col min="15093" max="15093" width="3.58203125" style="152" customWidth="1"/>
    <col min="15094" max="15094" width="3.08203125" style="152" customWidth="1"/>
    <col min="15095" max="15095" width="1.6640625" style="152" customWidth="1"/>
    <col min="15096" max="15097" width="2.1640625" style="152" customWidth="1"/>
    <col min="15098" max="15098" width="7.1640625" style="152" customWidth="1"/>
    <col min="15099" max="15333" width="9" style="152"/>
    <col min="15334" max="15334" width="2.5" style="152" customWidth="1"/>
    <col min="15335" max="15335" width="2.1640625" style="152" customWidth="1"/>
    <col min="15336" max="15336" width="1.08203125" style="152" customWidth="1"/>
    <col min="15337" max="15337" width="22.58203125" style="152" customWidth="1"/>
    <col min="15338" max="15338" width="1.1640625" style="152" customWidth="1"/>
    <col min="15339" max="15340" width="11.6640625" style="152" customWidth="1"/>
    <col min="15341" max="15341" width="1.6640625" style="152" customWidth="1"/>
    <col min="15342" max="15342" width="6.6640625" style="152" customWidth="1"/>
    <col min="15343" max="15343" width="4.5" style="152" customWidth="1"/>
    <col min="15344" max="15344" width="3.58203125" style="152" customWidth="1"/>
    <col min="15345" max="15345" width="0.6640625" style="152" customWidth="1"/>
    <col min="15346" max="15346" width="3.1640625" style="152" customWidth="1"/>
    <col min="15347" max="15347" width="3.58203125" style="152" customWidth="1"/>
    <col min="15348" max="15348" width="3" style="152" customWidth="1"/>
    <col min="15349" max="15349" width="3.58203125" style="152" customWidth="1"/>
    <col min="15350" max="15350" width="3.08203125" style="152" customWidth="1"/>
    <col min="15351" max="15351" width="1.6640625" style="152" customWidth="1"/>
    <col min="15352" max="15353" width="2.1640625" style="152" customWidth="1"/>
    <col min="15354" max="15354" width="7.1640625" style="152" customWidth="1"/>
    <col min="15355" max="15589" width="9" style="152"/>
    <col min="15590" max="15590" width="2.5" style="152" customWidth="1"/>
    <col min="15591" max="15591" width="2.1640625" style="152" customWidth="1"/>
    <col min="15592" max="15592" width="1.08203125" style="152" customWidth="1"/>
    <col min="15593" max="15593" width="22.58203125" style="152" customWidth="1"/>
    <col min="15594" max="15594" width="1.1640625" style="152" customWidth="1"/>
    <col min="15595" max="15596" width="11.6640625" style="152" customWidth="1"/>
    <col min="15597" max="15597" width="1.6640625" style="152" customWidth="1"/>
    <col min="15598" max="15598" width="6.6640625" style="152" customWidth="1"/>
    <col min="15599" max="15599" width="4.5" style="152" customWidth="1"/>
    <col min="15600" max="15600" width="3.58203125" style="152" customWidth="1"/>
    <col min="15601" max="15601" width="0.6640625" style="152" customWidth="1"/>
    <col min="15602" max="15602" width="3.1640625" style="152" customWidth="1"/>
    <col min="15603" max="15603" width="3.58203125" style="152" customWidth="1"/>
    <col min="15604" max="15604" width="3" style="152" customWidth="1"/>
    <col min="15605" max="15605" width="3.58203125" style="152" customWidth="1"/>
    <col min="15606" max="15606" width="3.08203125" style="152" customWidth="1"/>
    <col min="15607" max="15607" width="1.6640625" style="152" customWidth="1"/>
    <col min="15608" max="15609" width="2.1640625" style="152" customWidth="1"/>
    <col min="15610" max="15610" width="7.1640625" style="152" customWidth="1"/>
    <col min="15611" max="15845" width="9" style="152"/>
    <col min="15846" max="15846" width="2.5" style="152" customWidth="1"/>
    <col min="15847" max="15847" width="2.1640625" style="152" customWidth="1"/>
    <col min="15848" max="15848" width="1.08203125" style="152" customWidth="1"/>
    <col min="15849" max="15849" width="22.58203125" style="152" customWidth="1"/>
    <col min="15850" max="15850" width="1.1640625" style="152" customWidth="1"/>
    <col min="15851" max="15852" width="11.6640625" style="152" customWidth="1"/>
    <col min="15853" max="15853" width="1.6640625" style="152" customWidth="1"/>
    <col min="15854" max="15854" width="6.6640625" style="152" customWidth="1"/>
    <col min="15855" max="15855" width="4.5" style="152" customWidth="1"/>
    <col min="15856" max="15856" width="3.58203125" style="152" customWidth="1"/>
    <col min="15857" max="15857" width="0.6640625" style="152" customWidth="1"/>
    <col min="15858" max="15858" width="3.1640625" style="152" customWidth="1"/>
    <col min="15859" max="15859" width="3.58203125" style="152" customWidth="1"/>
    <col min="15860" max="15860" width="3" style="152" customWidth="1"/>
    <col min="15861" max="15861" width="3.58203125" style="152" customWidth="1"/>
    <col min="15862" max="15862" width="3.08203125" style="152" customWidth="1"/>
    <col min="15863" max="15863" width="1.6640625" style="152" customWidth="1"/>
    <col min="15864" max="15865" width="2.1640625" style="152" customWidth="1"/>
    <col min="15866" max="15866" width="7.1640625" style="152" customWidth="1"/>
    <col min="15867" max="16101" width="9" style="152"/>
    <col min="16102" max="16102" width="2.5" style="152" customWidth="1"/>
    <col min="16103" max="16103" width="2.1640625" style="152" customWidth="1"/>
    <col min="16104" max="16104" width="1.08203125" style="152" customWidth="1"/>
    <col min="16105" max="16105" width="22.58203125" style="152" customWidth="1"/>
    <col min="16106" max="16106" width="1.1640625" style="152" customWidth="1"/>
    <col min="16107" max="16108" width="11.6640625" style="152" customWidth="1"/>
    <col min="16109" max="16109" width="1.6640625" style="152" customWidth="1"/>
    <col min="16110" max="16110" width="6.6640625" style="152" customWidth="1"/>
    <col min="16111" max="16111" width="4.5" style="152" customWidth="1"/>
    <col min="16112" max="16112" width="3.58203125" style="152" customWidth="1"/>
    <col min="16113" max="16113" width="0.6640625" style="152" customWidth="1"/>
    <col min="16114" max="16114" width="3.1640625" style="152" customWidth="1"/>
    <col min="16115" max="16115" width="3.58203125" style="152" customWidth="1"/>
    <col min="16116" max="16116" width="3" style="152" customWidth="1"/>
    <col min="16117" max="16117" width="3.58203125" style="152" customWidth="1"/>
    <col min="16118" max="16118" width="3.08203125" style="152" customWidth="1"/>
    <col min="16119" max="16119" width="1.6640625" style="152" customWidth="1"/>
    <col min="16120" max="16121" width="2.1640625" style="152" customWidth="1"/>
    <col min="16122" max="16122" width="7.1640625" style="152" customWidth="1"/>
    <col min="16123" max="16384" width="9" style="152"/>
  </cols>
  <sheetData>
    <row r="1" spans="1:36" s="18" customFormat="1" ht="13.5" customHeight="1">
      <c r="A1" s="18" t="s">
        <v>74</v>
      </c>
      <c r="U1" s="24"/>
      <c r="V1" s="24"/>
      <c r="W1" s="24"/>
      <c r="X1" s="24"/>
      <c r="Y1" s="24"/>
      <c r="Z1" s="24"/>
      <c r="AA1" s="24"/>
    </row>
    <row r="2" spans="1:36" s="18" customFormat="1" ht="13.5" customHeight="1">
      <c r="S2" s="144"/>
      <c r="T2" s="144"/>
      <c r="U2" s="24"/>
      <c r="V2" s="24"/>
      <c r="W2" s="24"/>
      <c r="X2" s="144"/>
      <c r="Y2" s="126" t="s">
        <v>325</v>
      </c>
      <c r="Z2" s="268"/>
      <c r="AA2" s="268"/>
      <c r="AB2" s="268"/>
      <c r="AC2" s="142" t="s">
        <v>56</v>
      </c>
      <c r="AD2" s="267"/>
      <c r="AE2" s="267"/>
      <c r="AF2" s="142" t="s">
        <v>324</v>
      </c>
      <c r="AG2" s="267"/>
      <c r="AH2" s="267"/>
      <c r="AI2" s="142" t="s">
        <v>57</v>
      </c>
    </row>
    <row r="3" spans="1:36" s="18" customFormat="1" ht="13.5" customHeight="1">
      <c r="T3" s="25"/>
      <c r="U3" s="25"/>
      <c r="V3" s="25"/>
      <c r="W3" s="25"/>
      <c r="X3" s="25"/>
      <c r="Y3" s="24"/>
      <c r="Z3" s="24"/>
      <c r="AA3" s="24"/>
    </row>
    <row r="4" spans="1:36" s="9" customFormat="1" ht="13.5" customHeight="1">
      <c r="B4" s="9" t="s">
        <v>64</v>
      </c>
      <c r="AH4" s="13"/>
      <c r="AI4" s="13"/>
      <c r="AJ4" s="13"/>
    </row>
    <row r="5" spans="1:36" s="9" customFormat="1" ht="13.5" customHeight="1"/>
    <row r="6" spans="1:36" s="9" customFormat="1" ht="13.5" customHeight="1">
      <c r="Q6" s="9" t="s">
        <v>75</v>
      </c>
      <c r="AF6" s="131"/>
      <c r="AG6" s="131"/>
      <c r="AH6" s="131"/>
      <c r="AI6" s="131"/>
      <c r="AJ6" s="131"/>
    </row>
    <row r="7" spans="1:36" s="9" customFormat="1" ht="13.5" customHeight="1">
      <c r="M7" s="8"/>
      <c r="N7" s="8"/>
      <c r="O7" s="8"/>
      <c r="P7" s="8"/>
      <c r="Q7" s="221" t="s">
        <v>66</v>
      </c>
      <c r="R7" s="221"/>
      <c r="S7" s="221"/>
      <c r="T7" s="221"/>
      <c r="U7" s="265"/>
      <c r="V7" s="265"/>
      <c r="W7" s="265"/>
      <c r="X7" s="265"/>
      <c r="Y7" s="265"/>
      <c r="Z7" s="265"/>
      <c r="AA7" s="265"/>
      <c r="AB7" s="265"/>
      <c r="AC7" s="265"/>
      <c r="AD7" s="265"/>
      <c r="AE7" s="265"/>
      <c r="AF7" s="265"/>
      <c r="AG7" s="265"/>
    </row>
    <row r="8" spans="1:36" s="9" customFormat="1" ht="13.5" customHeight="1">
      <c r="M8" s="8"/>
      <c r="N8" s="8"/>
      <c r="O8" s="8"/>
      <c r="P8" s="8"/>
      <c r="Q8" s="221"/>
      <c r="R8" s="221"/>
      <c r="S8" s="221"/>
      <c r="T8" s="221"/>
      <c r="U8" s="266"/>
      <c r="V8" s="266"/>
      <c r="W8" s="266"/>
      <c r="X8" s="266"/>
      <c r="Y8" s="266"/>
      <c r="Z8" s="266"/>
      <c r="AA8" s="266"/>
      <c r="AB8" s="266"/>
      <c r="AC8" s="266"/>
      <c r="AD8" s="266"/>
      <c r="AE8" s="266"/>
      <c r="AF8" s="266"/>
      <c r="AG8" s="266"/>
    </row>
    <row r="9" spans="1:36" s="9" customFormat="1" ht="13.5" customHeight="1">
      <c r="M9" s="8"/>
      <c r="N9" s="8"/>
      <c r="O9" s="8"/>
      <c r="P9" s="8"/>
      <c r="Q9" s="221" t="s">
        <v>67</v>
      </c>
      <c r="R9" s="221"/>
      <c r="S9" s="221"/>
      <c r="T9" s="221"/>
      <c r="U9" s="269"/>
      <c r="V9" s="269"/>
      <c r="W9" s="269"/>
      <c r="X9" s="269"/>
      <c r="Y9" s="269"/>
      <c r="Z9" s="269"/>
      <c r="AA9" s="269"/>
      <c r="AB9" s="269"/>
      <c r="AC9" s="269"/>
      <c r="AD9" s="269"/>
      <c r="AE9" s="269"/>
      <c r="AF9" s="269"/>
      <c r="AG9" s="269"/>
    </row>
    <row r="10" spans="1:36" s="9" customFormat="1" ht="13.5" customHeight="1">
      <c r="M10" s="8"/>
      <c r="N10" s="8"/>
      <c r="O10" s="8"/>
      <c r="P10" s="8"/>
      <c r="Q10" s="221"/>
      <c r="R10" s="221"/>
      <c r="S10" s="221"/>
      <c r="T10" s="221"/>
      <c r="U10" s="269"/>
      <c r="V10" s="269"/>
      <c r="W10" s="269"/>
      <c r="X10" s="269"/>
      <c r="Y10" s="269"/>
      <c r="Z10" s="269"/>
      <c r="AA10" s="269"/>
      <c r="AB10" s="269"/>
      <c r="AC10" s="269"/>
      <c r="AD10" s="269"/>
      <c r="AE10" s="269"/>
      <c r="AF10" s="269"/>
      <c r="AG10" s="269"/>
    </row>
    <row r="11" spans="1:36" s="9" customFormat="1" ht="13.5" customHeight="1">
      <c r="M11" s="8"/>
      <c r="N11" s="8"/>
      <c r="O11" s="8"/>
      <c r="P11" s="8"/>
      <c r="Q11" s="270" t="s">
        <v>68</v>
      </c>
      <c r="R11" s="270"/>
      <c r="S11" s="270"/>
      <c r="T11" s="270"/>
      <c r="U11" s="269"/>
      <c r="V11" s="269"/>
      <c r="W11" s="269"/>
      <c r="X11" s="269"/>
      <c r="Y11" s="269"/>
      <c r="Z11" s="269"/>
      <c r="AA11" s="269"/>
      <c r="AB11" s="269"/>
      <c r="AC11" s="269"/>
      <c r="AD11" s="269"/>
      <c r="AE11" s="269"/>
      <c r="AF11" s="269"/>
      <c r="AG11" s="269"/>
      <c r="AH11" s="221"/>
      <c r="AI11" s="221"/>
    </row>
    <row r="12" spans="1:36" s="9" customFormat="1" ht="13.5" customHeight="1">
      <c r="M12" s="8"/>
      <c r="N12" s="8"/>
      <c r="O12" s="8"/>
      <c r="P12" s="8"/>
      <c r="Q12" s="270"/>
      <c r="R12" s="270"/>
      <c r="S12" s="270"/>
      <c r="T12" s="270"/>
      <c r="U12" s="269"/>
      <c r="V12" s="269"/>
      <c r="W12" s="269"/>
      <c r="X12" s="269"/>
      <c r="Y12" s="269"/>
      <c r="Z12" s="269"/>
      <c r="AA12" s="269"/>
      <c r="AB12" s="269"/>
      <c r="AC12" s="269"/>
      <c r="AD12" s="269"/>
      <c r="AE12" s="269"/>
      <c r="AF12" s="269"/>
      <c r="AG12" s="269"/>
      <c r="AH12" s="221"/>
      <c r="AI12" s="221"/>
    </row>
    <row r="13" spans="1:36" s="9" customFormat="1" ht="13.5" customHeight="1">
      <c r="AA13" s="131"/>
      <c r="AB13" s="131"/>
      <c r="AC13" s="131"/>
      <c r="AD13" s="131"/>
      <c r="AE13" s="131"/>
    </row>
    <row r="14" spans="1:36" s="18" customFormat="1" ht="13.5" customHeight="1">
      <c r="S14" s="24"/>
      <c r="T14" s="24"/>
      <c r="U14" s="24"/>
      <c r="V14" s="24"/>
      <c r="W14" s="24"/>
      <c r="X14" s="24"/>
      <c r="Y14" s="24"/>
      <c r="Z14" s="24"/>
      <c r="AA14" s="24"/>
    </row>
    <row r="15" spans="1:36" s="18" customFormat="1" ht="13.5" customHeight="1">
      <c r="U15" s="24"/>
      <c r="V15" s="24"/>
      <c r="W15" s="24"/>
      <c r="X15" s="24"/>
      <c r="Y15" s="24"/>
      <c r="Z15" s="24"/>
      <c r="AA15" s="24"/>
    </row>
    <row r="16" spans="1:36" s="14" customFormat="1" ht="13.5" customHeight="1">
      <c r="A16" s="222" t="s">
        <v>238</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row>
    <row r="17" spans="1:36" s="17" customFormat="1" ht="13.5" customHeight="1">
      <c r="A17" s="264" t="s">
        <v>76</v>
      </c>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16"/>
    </row>
    <row r="18" spans="1:36" s="18" customFormat="1" ht="13.5" customHeight="1">
      <c r="U18" s="24"/>
      <c r="V18" s="24"/>
      <c r="W18" s="24"/>
      <c r="X18" s="24"/>
      <c r="Y18" s="24"/>
      <c r="Z18" s="24"/>
      <c r="AA18" s="24"/>
    </row>
    <row r="19" spans="1:36" s="145" customFormat="1" ht="13.5" customHeight="1">
      <c r="A19" s="8"/>
      <c r="B19" s="347" t="s">
        <v>304</v>
      </c>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8"/>
      <c r="AI19" s="8"/>
    </row>
    <row r="20" spans="1:36" s="18" customFormat="1" ht="13.5" customHeight="1">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row>
    <row r="21" spans="1:36" s="18" customFormat="1" ht="13.5" customHeight="1">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row>
    <row r="22" spans="1:36" s="18" customFormat="1" ht="13.5" customHeight="1">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row>
    <row r="23" spans="1:36" s="18" customFormat="1" ht="13.5" customHeight="1">
      <c r="C23" s="127"/>
      <c r="D23" s="127"/>
      <c r="E23" s="127"/>
      <c r="F23" s="127"/>
      <c r="G23" s="127"/>
      <c r="H23" s="127"/>
      <c r="I23" s="127"/>
      <c r="J23" s="127"/>
      <c r="K23" s="127"/>
      <c r="L23" s="127"/>
      <c r="M23" s="127"/>
      <c r="N23" s="127"/>
      <c r="O23" s="127"/>
      <c r="P23" s="127"/>
      <c r="Q23" s="127"/>
      <c r="R23" s="127"/>
      <c r="S23" s="127"/>
      <c r="T23" s="127"/>
      <c r="U23" s="127"/>
      <c r="V23" s="127"/>
      <c r="W23" s="127"/>
      <c r="X23" s="127"/>
      <c r="Y23" s="24"/>
      <c r="Z23" s="24"/>
      <c r="AA23" s="24"/>
    </row>
    <row r="24" spans="1:36" s="18" customFormat="1" ht="13.5" customHeight="1">
      <c r="A24" s="26"/>
      <c r="B24" s="322" t="s">
        <v>58</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26"/>
      <c r="AI24" s="26"/>
    </row>
    <row r="25" spans="1:36" s="18" customFormat="1" ht="13.5" customHeight="1">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row>
    <row r="26" spans="1:36" s="21" customFormat="1" ht="13.5" customHeight="1">
      <c r="A26" s="147"/>
      <c r="B26" s="323" t="s">
        <v>71</v>
      </c>
      <c r="C26" s="324"/>
      <c r="D26" s="324"/>
      <c r="E26" s="324"/>
      <c r="F26" s="324"/>
      <c r="G26" s="324"/>
      <c r="H26" s="324"/>
      <c r="I26" s="325"/>
      <c r="J26" s="332"/>
      <c r="K26" s="333"/>
      <c r="L26" s="333"/>
      <c r="M26" s="333"/>
      <c r="N26" s="333"/>
      <c r="O26" s="333"/>
      <c r="P26" s="333"/>
      <c r="Q26" s="333"/>
      <c r="R26" s="333"/>
      <c r="S26" s="333"/>
      <c r="T26" s="333"/>
      <c r="U26" s="333"/>
      <c r="V26" s="333"/>
      <c r="W26" s="338" t="s">
        <v>231</v>
      </c>
      <c r="X26" s="338"/>
      <c r="Y26" s="338"/>
      <c r="Z26" s="338"/>
      <c r="AA26" s="338"/>
      <c r="AB26" s="338"/>
      <c r="AC26" s="338"/>
      <c r="AD26" s="338"/>
      <c r="AE26" s="338"/>
      <c r="AF26" s="338"/>
      <c r="AG26" s="339"/>
      <c r="AH26" s="138"/>
      <c r="AI26" s="147"/>
    </row>
    <row r="27" spans="1:36" s="21" customFormat="1" ht="13.5" customHeight="1">
      <c r="A27" s="147"/>
      <c r="B27" s="326"/>
      <c r="C27" s="327"/>
      <c r="D27" s="327"/>
      <c r="E27" s="327"/>
      <c r="F27" s="327"/>
      <c r="G27" s="327"/>
      <c r="H27" s="327"/>
      <c r="I27" s="328"/>
      <c r="J27" s="334"/>
      <c r="K27" s="335"/>
      <c r="L27" s="335"/>
      <c r="M27" s="335"/>
      <c r="N27" s="335"/>
      <c r="O27" s="335"/>
      <c r="P27" s="335"/>
      <c r="Q27" s="335"/>
      <c r="R27" s="335"/>
      <c r="S27" s="335"/>
      <c r="T27" s="335"/>
      <c r="U27" s="335"/>
      <c r="V27" s="335"/>
      <c r="W27" s="340"/>
      <c r="X27" s="340"/>
      <c r="Y27" s="340"/>
      <c r="Z27" s="340"/>
      <c r="AA27" s="340"/>
      <c r="AB27" s="340"/>
      <c r="AC27" s="340"/>
      <c r="AD27" s="340"/>
      <c r="AE27" s="340"/>
      <c r="AF27" s="340"/>
      <c r="AG27" s="341"/>
      <c r="AH27" s="138"/>
      <c r="AI27" s="147"/>
    </row>
    <row r="28" spans="1:36" s="21" customFormat="1" ht="13.5" customHeight="1">
      <c r="A28" s="147"/>
      <c r="B28" s="329"/>
      <c r="C28" s="330"/>
      <c r="D28" s="330"/>
      <c r="E28" s="330"/>
      <c r="F28" s="330"/>
      <c r="G28" s="330"/>
      <c r="H28" s="330"/>
      <c r="I28" s="331"/>
      <c r="J28" s="336"/>
      <c r="K28" s="337"/>
      <c r="L28" s="337"/>
      <c r="M28" s="337"/>
      <c r="N28" s="337"/>
      <c r="O28" s="337"/>
      <c r="P28" s="337"/>
      <c r="Q28" s="337"/>
      <c r="R28" s="337"/>
      <c r="S28" s="337"/>
      <c r="T28" s="337"/>
      <c r="U28" s="337"/>
      <c r="V28" s="337"/>
      <c r="W28" s="342"/>
      <c r="X28" s="342"/>
      <c r="Y28" s="342"/>
      <c r="Z28" s="342"/>
      <c r="AA28" s="342"/>
      <c r="AB28" s="342"/>
      <c r="AC28" s="342"/>
      <c r="AD28" s="342"/>
      <c r="AE28" s="342"/>
      <c r="AF28" s="342"/>
      <c r="AG28" s="343"/>
      <c r="AH28" s="138"/>
      <c r="AI28" s="147"/>
    </row>
    <row r="29" spans="1:36" s="21" customFormat="1" ht="13.5" customHeight="1">
      <c r="A29" s="147"/>
      <c r="B29" s="323" t="s">
        <v>72</v>
      </c>
      <c r="C29" s="324"/>
      <c r="D29" s="324"/>
      <c r="E29" s="324"/>
      <c r="F29" s="324"/>
      <c r="G29" s="324"/>
      <c r="H29" s="324"/>
      <c r="I29" s="325"/>
      <c r="J29" s="332"/>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44"/>
      <c r="AH29" s="148"/>
      <c r="AI29" s="147"/>
      <c r="AJ29" s="21" t="e">
        <f>COUNTIFS(#REF!,TRUE)</f>
        <v>#REF!</v>
      </c>
    </row>
    <row r="30" spans="1:36" s="21" customFormat="1" ht="13.5" customHeight="1">
      <c r="A30" s="147"/>
      <c r="B30" s="326"/>
      <c r="C30" s="327"/>
      <c r="D30" s="327"/>
      <c r="E30" s="327"/>
      <c r="F30" s="327"/>
      <c r="G30" s="327"/>
      <c r="H30" s="327"/>
      <c r="I30" s="328"/>
      <c r="J30" s="334"/>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45"/>
      <c r="AH30" s="148"/>
      <c r="AI30" s="147"/>
    </row>
    <row r="31" spans="1:36" s="21" customFormat="1" ht="13.5" customHeight="1">
      <c r="A31" s="147"/>
      <c r="B31" s="329"/>
      <c r="C31" s="330"/>
      <c r="D31" s="330"/>
      <c r="E31" s="330"/>
      <c r="F31" s="330"/>
      <c r="G31" s="330"/>
      <c r="H31" s="330"/>
      <c r="I31" s="331"/>
      <c r="J31" s="336"/>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46"/>
      <c r="AH31" s="148"/>
      <c r="AI31" s="147"/>
    </row>
    <row r="32" spans="1:36" s="18" customFormat="1" ht="13.5" customHeight="1">
      <c r="B32" s="281" t="s">
        <v>274</v>
      </c>
      <c r="C32" s="282"/>
      <c r="D32" s="282"/>
      <c r="E32" s="282"/>
      <c r="F32" s="282"/>
      <c r="G32" s="282"/>
      <c r="H32" s="282"/>
      <c r="I32" s="283"/>
      <c r="J32" s="308" t="s">
        <v>46</v>
      </c>
      <c r="K32" s="309"/>
      <c r="L32" s="309"/>
      <c r="M32" s="309"/>
      <c r="N32" s="312"/>
      <c r="O32" s="312"/>
      <c r="P32" s="312"/>
      <c r="Q32" s="312"/>
      <c r="R32" s="312"/>
      <c r="S32" s="312"/>
      <c r="T32" s="312"/>
      <c r="U32" s="312"/>
      <c r="V32" s="312"/>
      <c r="W32" s="312"/>
      <c r="X32" s="312"/>
      <c r="Y32" s="312"/>
      <c r="Z32" s="312"/>
      <c r="AA32" s="312"/>
      <c r="AB32" s="312"/>
      <c r="AC32" s="312"/>
      <c r="AD32" s="312"/>
      <c r="AE32" s="312"/>
      <c r="AF32" s="312"/>
      <c r="AG32" s="313"/>
      <c r="AH32" s="27"/>
    </row>
    <row r="33" spans="2:34" s="18" customFormat="1" ht="13.5" customHeight="1">
      <c r="B33" s="284"/>
      <c r="C33" s="285"/>
      <c r="D33" s="285"/>
      <c r="E33" s="285"/>
      <c r="F33" s="285"/>
      <c r="G33" s="285"/>
      <c r="H33" s="285"/>
      <c r="I33" s="286"/>
      <c r="J33" s="310"/>
      <c r="K33" s="311"/>
      <c r="L33" s="311"/>
      <c r="M33" s="311"/>
      <c r="N33" s="277"/>
      <c r="O33" s="277"/>
      <c r="P33" s="277"/>
      <c r="Q33" s="277"/>
      <c r="R33" s="277"/>
      <c r="S33" s="277"/>
      <c r="T33" s="277"/>
      <c r="U33" s="277"/>
      <c r="V33" s="277"/>
      <c r="W33" s="277"/>
      <c r="X33" s="277"/>
      <c r="Y33" s="277"/>
      <c r="Z33" s="277"/>
      <c r="AA33" s="277"/>
      <c r="AB33" s="277"/>
      <c r="AC33" s="277"/>
      <c r="AD33" s="277"/>
      <c r="AE33" s="277"/>
      <c r="AF33" s="277"/>
      <c r="AG33" s="278"/>
      <c r="AH33" s="27"/>
    </row>
    <row r="34" spans="2:34" s="18" customFormat="1" ht="13.5" customHeight="1">
      <c r="B34" s="284"/>
      <c r="C34" s="285"/>
      <c r="D34" s="285"/>
      <c r="E34" s="285"/>
      <c r="F34" s="285"/>
      <c r="G34" s="285"/>
      <c r="H34" s="285"/>
      <c r="I34" s="286"/>
      <c r="J34" s="310" t="s">
        <v>47</v>
      </c>
      <c r="K34" s="311"/>
      <c r="L34" s="311"/>
      <c r="M34" s="311"/>
      <c r="N34" s="277"/>
      <c r="O34" s="277"/>
      <c r="P34" s="277"/>
      <c r="Q34" s="277"/>
      <c r="R34" s="277"/>
      <c r="S34" s="277"/>
      <c r="T34" s="277"/>
      <c r="U34" s="277"/>
      <c r="V34" s="277"/>
      <c r="W34" s="277"/>
      <c r="X34" s="277"/>
      <c r="Y34" s="277"/>
      <c r="Z34" s="277"/>
      <c r="AA34" s="277"/>
      <c r="AB34" s="277"/>
      <c r="AC34" s="277"/>
      <c r="AD34" s="277"/>
      <c r="AE34" s="277"/>
      <c r="AF34" s="277"/>
      <c r="AG34" s="278"/>
      <c r="AH34" s="27"/>
    </row>
    <row r="35" spans="2:34" s="18" customFormat="1" ht="13.5" customHeight="1">
      <c r="B35" s="284"/>
      <c r="C35" s="285"/>
      <c r="D35" s="285"/>
      <c r="E35" s="285"/>
      <c r="F35" s="285"/>
      <c r="G35" s="285"/>
      <c r="H35" s="285"/>
      <c r="I35" s="286"/>
      <c r="J35" s="310"/>
      <c r="K35" s="311"/>
      <c r="L35" s="311"/>
      <c r="M35" s="311"/>
      <c r="N35" s="277"/>
      <c r="O35" s="277"/>
      <c r="P35" s="277"/>
      <c r="Q35" s="277"/>
      <c r="R35" s="277"/>
      <c r="S35" s="277"/>
      <c r="T35" s="277"/>
      <c r="U35" s="277"/>
      <c r="V35" s="277"/>
      <c r="W35" s="277"/>
      <c r="X35" s="277"/>
      <c r="Y35" s="277"/>
      <c r="Z35" s="277"/>
      <c r="AA35" s="277"/>
      <c r="AB35" s="277"/>
      <c r="AC35" s="277"/>
      <c r="AD35" s="277"/>
      <c r="AE35" s="277"/>
      <c r="AF35" s="277"/>
      <c r="AG35" s="278"/>
      <c r="AH35" s="27"/>
    </row>
    <row r="36" spans="2:34" s="18" customFormat="1" ht="13.5" customHeight="1">
      <c r="B36" s="284"/>
      <c r="C36" s="285"/>
      <c r="D36" s="285"/>
      <c r="E36" s="285"/>
      <c r="F36" s="285"/>
      <c r="G36" s="285"/>
      <c r="H36" s="285"/>
      <c r="I36" s="286"/>
      <c r="J36" s="314" t="s">
        <v>77</v>
      </c>
      <c r="K36" s="315"/>
      <c r="L36" s="315"/>
      <c r="M36" s="315"/>
      <c r="N36" s="316"/>
      <c r="O36" s="316"/>
      <c r="P36" s="316"/>
      <c r="Q36" s="316"/>
      <c r="R36" s="316"/>
      <c r="S36" s="316"/>
      <c r="T36" s="316"/>
      <c r="U36" s="316"/>
      <c r="V36" s="316"/>
      <c r="W36" s="316"/>
      <c r="X36" s="316"/>
      <c r="Y36" s="316"/>
      <c r="Z36" s="316"/>
      <c r="AA36" s="316"/>
      <c r="AB36" s="316"/>
      <c r="AC36" s="316"/>
      <c r="AD36" s="316"/>
      <c r="AE36" s="316"/>
      <c r="AF36" s="316"/>
      <c r="AG36" s="317"/>
      <c r="AH36" s="149"/>
    </row>
    <row r="37" spans="2:34" s="18" customFormat="1" ht="13.5" customHeight="1">
      <c r="B37" s="287"/>
      <c r="C37" s="288"/>
      <c r="D37" s="288"/>
      <c r="E37" s="288"/>
      <c r="F37" s="288"/>
      <c r="G37" s="288"/>
      <c r="H37" s="288"/>
      <c r="I37" s="289"/>
      <c r="J37" s="318"/>
      <c r="K37" s="319"/>
      <c r="L37" s="319"/>
      <c r="M37" s="319"/>
      <c r="N37" s="320"/>
      <c r="O37" s="320"/>
      <c r="P37" s="320"/>
      <c r="Q37" s="320"/>
      <c r="R37" s="320"/>
      <c r="S37" s="320"/>
      <c r="T37" s="320"/>
      <c r="U37" s="320"/>
      <c r="V37" s="320"/>
      <c r="W37" s="320"/>
      <c r="X37" s="320"/>
      <c r="Y37" s="320"/>
      <c r="Z37" s="320"/>
      <c r="AA37" s="320"/>
      <c r="AB37" s="320"/>
      <c r="AC37" s="320"/>
      <c r="AD37" s="320"/>
      <c r="AE37" s="320"/>
      <c r="AF37" s="320"/>
      <c r="AG37" s="321"/>
      <c r="AH37" s="149"/>
    </row>
    <row r="38" spans="2:34" s="18" customFormat="1" ht="13.5" customHeight="1">
      <c r="B38" s="281" t="s">
        <v>78</v>
      </c>
      <c r="C38" s="282"/>
      <c r="D38" s="282"/>
      <c r="E38" s="282"/>
      <c r="F38" s="282"/>
      <c r="G38" s="282"/>
      <c r="H38" s="282"/>
      <c r="I38" s="283"/>
      <c r="J38" s="290"/>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2"/>
      <c r="AH38" s="27"/>
    </row>
    <row r="39" spans="2:34" s="18" customFormat="1" ht="13.5" customHeight="1">
      <c r="B39" s="284"/>
      <c r="C39" s="285"/>
      <c r="D39" s="285"/>
      <c r="E39" s="285"/>
      <c r="F39" s="285"/>
      <c r="G39" s="285"/>
      <c r="H39" s="285"/>
      <c r="I39" s="286"/>
      <c r="J39" s="293"/>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5"/>
      <c r="AH39" s="27"/>
    </row>
    <row r="40" spans="2:34" s="18" customFormat="1" ht="13.5" customHeight="1">
      <c r="B40" s="287"/>
      <c r="C40" s="288"/>
      <c r="D40" s="288"/>
      <c r="E40" s="288"/>
      <c r="F40" s="288"/>
      <c r="G40" s="288"/>
      <c r="H40" s="288"/>
      <c r="I40" s="289"/>
      <c r="J40" s="296"/>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8"/>
      <c r="AH40" s="27"/>
    </row>
    <row r="41" spans="2:34" s="18" customFormat="1" ht="13.5" customHeight="1">
      <c r="B41" s="299" t="s">
        <v>79</v>
      </c>
      <c r="C41" s="300"/>
      <c r="D41" s="300"/>
      <c r="E41" s="300"/>
      <c r="F41" s="300"/>
      <c r="G41" s="300"/>
      <c r="H41" s="300"/>
      <c r="I41" s="301"/>
      <c r="J41" s="308" t="s">
        <v>46</v>
      </c>
      <c r="K41" s="309"/>
      <c r="L41" s="309"/>
      <c r="M41" s="309"/>
      <c r="N41" s="312"/>
      <c r="O41" s="312"/>
      <c r="P41" s="312"/>
      <c r="Q41" s="312"/>
      <c r="R41" s="312"/>
      <c r="S41" s="312"/>
      <c r="T41" s="312"/>
      <c r="U41" s="312"/>
      <c r="V41" s="312"/>
      <c r="W41" s="312"/>
      <c r="X41" s="312"/>
      <c r="Y41" s="312"/>
      <c r="Z41" s="312"/>
      <c r="AA41" s="312"/>
      <c r="AB41" s="312"/>
      <c r="AC41" s="312"/>
      <c r="AD41" s="312"/>
      <c r="AE41" s="312"/>
      <c r="AF41" s="312"/>
      <c r="AG41" s="313"/>
      <c r="AH41" s="27"/>
    </row>
    <row r="42" spans="2:34" s="18" customFormat="1" ht="13.5" customHeight="1">
      <c r="B42" s="302"/>
      <c r="C42" s="303"/>
      <c r="D42" s="303"/>
      <c r="E42" s="303"/>
      <c r="F42" s="303"/>
      <c r="G42" s="303"/>
      <c r="H42" s="303"/>
      <c r="I42" s="304"/>
      <c r="J42" s="310"/>
      <c r="K42" s="311"/>
      <c r="L42" s="311"/>
      <c r="M42" s="311"/>
      <c r="N42" s="277"/>
      <c r="O42" s="277"/>
      <c r="P42" s="277"/>
      <c r="Q42" s="277"/>
      <c r="R42" s="277"/>
      <c r="S42" s="277"/>
      <c r="T42" s="277"/>
      <c r="U42" s="277"/>
      <c r="V42" s="277"/>
      <c r="W42" s="277"/>
      <c r="X42" s="277"/>
      <c r="Y42" s="277"/>
      <c r="Z42" s="277"/>
      <c r="AA42" s="277"/>
      <c r="AB42" s="277"/>
      <c r="AC42" s="277"/>
      <c r="AD42" s="277"/>
      <c r="AE42" s="277"/>
      <c r="AF42" s="277"/>
      <c r="AG42" s="278"/>
      <c r="AH42" s="27"/>
    </row>
    <row r="43" spans="2:34" s="18" customFormat="1" ht="13.5" customHeight="1">
      <c r="B43" s="302"/>
      <c r="C43" s="303"/>
      <c r="D43" s="303"/>
      <c r="E43" s="303"/>
      <c r="F43" s="303"/>
      <c r="G43" s="303"/>
      <c r="H43" s="303"/>
      <c r="I43" s="304"/>
      <c r="J43" s="310" t="s">
        <v>47</v>
      </c>
      <c r="K43" s="311"/>
      <c r="L43" s="311"/>
      <c r="M43" s="311"/>
      <c r="N43" s="277"/>
      <c r="O43" s="277"/>
      <c r="P43" s="277"/>
      <c r="Q43" s="277"/>
      <c r="R43" s="277"/>
      <c r="S43" s="277"/>
      <c r="T43" s="277"/>
      <c r="U43" s="277"/>
      <c r="V43" s="277"/>
      <c r="W43" s="277"/>
      <c r="X43" s="277"/>
      <c r="Y43" s="277"/>
      <c r="Z43" s="277"/>
      <c r="AA43" s="277"/>
      <c r="AB43" s="277"/>
      <c r="AC43" s="277"/>
      <c r="AD43" s="277"/>
      <c r="AE43" s="277"/>
      <c r="AF43" s="277"/>
      <c r="AG43" s="278"/>
      <c r="AH43" s="27"/>
    </row>
    <row r="44" spans="2:34" s="18" customFormat="1" ht="13.5" customHeight="1">
      <c r="B44" s="302"/>
      <c r="C44" s="303"/>
      <c r="D44" s="303"/>
      <c r="E44" s="303"/>
      <c r="F44" s="303"/>
      <c r="G44" s="303"/>
      <c r="H44" s="303"/>
      <c r="I44" s="304"/>
      <c r="J44" s="310"/>
      <c r="K44" s="311"/>
      <c r="L44" s="311"/>
      <c r="M44" s="311"/>
      <c r="N44" s="277"/>
      <c r="O44" s="277"/>
      <c r="P44" s="277"/>
      <c r="Q44" s="277"/>
      <c r="R44" s="277"/>
      <c r="S44" s="277"/>
      <c r="T44" s="277"/>
      <c r="U44" s="277"/>
      <c r="V44" s="277"/>
      <c r="W44" s="277"/>
      <c r="X44" s="277"/>
      <c r="Y44" s="277"/>
      <c r="Z44" s="277"/>
      <c r="AA44" s="277"/>
      <c r="AB44" s="277"/>
      <c r="AC44" s="277"/>
      <c r="AD44" s="277"/>
      <c r="AE44" s="277"/>
      <c r="AF44" s="277"/>
      <c r="AG44" s="278"/>
      <c r="AH44" s="27"/>
    </row>
    <row r="45" spans="2:34" s="18" customFormat="1" ht="13.5" customHeight="1">
      <c r="B45" s="302"/>
      <c r="C45" s="303"/>
      <c r="D45" s="303"/>
      <c r="E45" s="303"/>
      <c r="F45" s="303"/>
      <c r="G45" s="303"/>
      <c r="H45" s="303"/>
      <c r="I45" s="304"/>
      <c r="J45" s="314" t="s">
        <v>77</v>
      </c>
      <c r="K45" s="315"/>
      <c r="L45" s="315"/>
      <c r="M45" s="315"/>
      <c r="N45" s="316"/>
      <c r="O45" s="316"/>
      <c r="P45" s="316"/>
      <c r="Q45" s="316"/>
      <c r="R45" s="316"/>
      <c r="S45" s="316"/>
      <c r="T45" s="316"/>
      <c r="U45" s="316"/>
      <c r="V45" s="316"/>
      <c r="W45" s="316"/>
      <c r="X45" s="316"/>
      <c r="Y45" s="316"/>
      <c r="Z45" s="316"/>
      <c r="AA45" s="316"/>
      <c r="AB45" s="316"/>
      <c r="AC45" s="316"/>
      <c r="AD45" s="316"/>
      <c r="AE45" s="316"/>
      <c r="AF45" s="316"/>
      <c r="AG45" s="317"/>
      <c r="AH45" s="149"/>
    </row>
    <row r="46" spans="2:34" s="18" customFormat="1" ht="13.5" customHeight="1">
      <c r="B46" s="302"/>
      <c r="C46" s="303"/>
      <c r="D46" s="303"/>
      <c r="E46" s="303"/>
      <c r="F46" s="303"/>
      <c r="G46" s="303"/>
      <c r="H46" s="303"/>
      <c r="I46" s="304"/>
      <c r="J46" s="314"/>
      <c r="K46" s="315"/>
      <c r="L46" s="315"/>
      <c r="M46" s="315"/>
      <c r="N46" s="316"/>
      <c r="O46" s="316"/>
      <c r="P46" s="316"/>
      <c r="Q46" s="316"/>
      <c r="R46" s="316"/>
      <c r="S46" s="316"/>
      <c r="T46" s="316"/>
      <c r="U46" s="316"/>
      <c r="V46" s="316"/>
      <c r="W46" s="316"/>
      <c r="X46" s="316"/>
      <c r="Y46" s="316"/>
      <c r="Z46" s="316"/>
      <c r="AA46" s="316"/>
      <c r="AB46" s="316"/>
      <c r="AC46" s="316"/>
      <c r="AD46" s="316"/>
      <c r="AE46" s="316"/>
      <c r="AF46" s="316"/>
      <c r="AG46" s="317"/>
      <c r="AH46" s="149"/>
    </row>
    <row r="47" spans="2:34" s="18" customFormat="1" ht="13.5" customHeight="1">
      <c r="B47" s="302"/>
      <c r="C47" s="303"/>
      <c r="D47" s="303"/>
      <c r="E47" s="303"/>
      <c r="F47" s="303"/>
      <c r="G47" s="303"/>
      <c r="H47" s="303"/>
      <c r="I47" s="304"/>
      <c r="J47" s="273" t="s">
        <v>80</v>
      </c>
      <c r="K47" s="274"/>
      <c r="L47" s="274"/>
      <c r="M47" s="274"/>
      <c r="N47" s="271"/>
      <c r="O47" s="271"/>
      <c r="P47" s="271"/>
      <c r="Q47" s="271"/>
      <c r="R47" s="271"/>
      <c r="S47" s="271"/>
      <c r="T47" s="271"/>
      <c r="U47" s="271"/>
      <c r="V47" s="271"/>
      <c r="W47" s="271"/>
      <c r="X47" s="271"/>
      <c r="Y47" s="271"/>
      <c r="Z47" s="271"/>
      <c r="AA47" s="271"/>
      <c r="AB47" s="271"/>
      <c r="AC47" s="271"/>
      <c r="AD47" s="271"/>
      <c r="AE47" s="271"/>
      <c r="AF47" s="271"/>
      <c r="AG47" s="272"/>
      <c r="AH47" s="150"/>
    </row>
    <row r="48" spans="2:34" s="18" customFormat="1" ht="13.5" customHeight="1">
      <c r="B48" s="302"/>
      <c r="C48" s="303"/>
      <c r="D48" s="303"/>
      <c r="E48" s="303"/>
      <c r="F48" s="303"/>
      <c r="G48" s="303"/>
      <c r="H48" s="303"/>
      <c r="I48" s="304"/>
      <c r="J48" s="273"/>
      <c r="K48" s="274"/>
      <c r="L48" s="274"/>
      <c r="M48" s="274"/>
      <c r="N48" s="271"/>
      <c r="O48" s="271"/>
      <c r="P48" s="271"/>
      <c r="Q48" s="271"/>
      <c r="R48" s="271"/>
      <c r="S48" s="271"/>
      <c r="T48" s="271"/>
      <c r="U48" s="271"/>
      <c r="V48" s="271"/>
      <c r="W48" s="271"/>
      <c r="X48" s="271"/>
      <c r="Y48" s="271"/>
      <c r="Z48" s="271"/>
      <c r="AA48" s="271"/>
      <c r="AB48" s="271"/>
      <c r="AC48" s="271"/>
      <c r="AD48" s="271"/>
      <c r="AE48" s="271"/>
      <c r="AF48" s="271"/>
      <c r="AG48" s="272"/>
      <c r="AH48" s="150"/>
    </row>
    <row r="49" spans="2:34" s="18" customFormat="1" ht="13.5" customHeight="1">
      <c r="B49" s="302"/>
      <c r="C49" s="303"/>
      <c r="D49" s="303"/>
      <c r="E49" s="303"/>
      <c r="F49" s="303"/>
      <c r="G49" s="303"/>
      <c r="H49" s="303"/>
      <c r="I49" s="304"/>
      <c r="J49" s="273" t="s">
        <v>81</v>
      </c>
      <c r="K49" s="274"/>
      <c r="L49" s="274"/>
      <c r="M49" s="274"/>
      <c r="N49" s="277"/>
      <c r="O49" s="277"/>
      <c r="P49" s="277"/>
      <c r="Q49" s="277"/>
      <c r="R49" s="277"/>
      <c r="S49" s="277"/>
      <c r="T49" s="277"/>
      <c r="U49" s="277"/>
      <c r="V49" s="277"/>
      <c r="W49" s="277"/>
      <c r="X49" s="277"/>
      <c r="Y49" s="277"/>
      <c r="Z49" s="277"/>
      <c r="AA49" s="277"/>
      <c r="AB49" s="277"/>
      <c r="AC49" s="277"/>
      <c r="AD49" s="277"/>
      <c r="AE49" s="277"/>
      <c r="AF49" s="277"/>
      <c r="AG49" s="278"/>
      <c r="AH49" s="27"/>
    </row>
    <row r="50" spans="2:34" s="18" customFormat="1" ht="13.5" customHeight="1">
      <c r="B50" s="305"/>
      <c r="C50" s="306"/>
      <c r="D50" s="306"/>
      <c r="E50" s="306"/>
      <c r="F50" s="306"/>
      <c r="G50" s="306"/>
      <c r="H50" s="306"/>
      <c r="I50" s="307"/>
      <c r="J50" s="275"/>
      <c r="K50" s="276"/>
      <c r="L50" s="276"/>
      <c r="M50" s="276"/>
      <c r="N50" s="279"/>
      <c r="O50" s="279"/>
      <c r="P50" s="279"/>
      <c r="Q50" s="279"/>
      <c r="R50" s="279"/>
      <c r="S50" s="279"/>
      <c r="T50" s="279"/>
      <c r="U50" s="279"/>
      <c r="V50" s="279"/>
      <c r="W50" s="279"/>
      <c r="X50" s="279"/>
      <c r="Y50" s="279"/>
      <c r="Z50" s="279"/>
      <c r="AA50" s="279"/>
      <c r="AB50" s="279"/>
      <c r="AC50" s="279"/>
      <c r="AD50" s="279"/>
      <c r="AE50" s="279"/>
      <c r="AF50" s="279"/>
      <c r="AG50" s="280"/>
      <c r="AH50" s="27"/>
    </row>
    <row r="51" spans="2:34" s="18" customFormat="1" ht="13.5" customHeight="1">
      <c r="B51" s="18" t="s">
        <v>62</v>
      </c>
      <c r="C51" s="18" t="s">
        <v>82</v>
      </c>
      <c r="V51" s="24"/>
      <c r="W51" s="24"/>
      <c r="X51" s="24"/>
      <c r="Y51" s="24"/>
      <c r="Z51" s="24"/>
      <c r="AA51" s="24"/>
    </row>
    <row r="52" spans="2:34" s="18" customFormat="1" ht="13.5" customHeight="1">
      <c r="V52" s="24"/>
      <c r="W52" s="24"/>
      <c r="X52" s="24"/>
      <c r="Y52" s="24"/>
      <c r="Z52" s="24"/>
      <c r="AA52" s="24"/>
    </row>
    <row r="53" spans="2:34" s="18" customFormat="1" ht="13.5" customHeight="1">
      <c r="V53" s="24"/>
      <c r="W53" s="24"/>
      <c r="X53" s="24"/>
      <c r="Y53" s="24"/>
      <c r="Z53" s="24"/>
      <c r="AA53" s="24"/>
    </row>
    <row r="54" spans="2:34" s="18" customFormat="1" ht="13.5" customHeight="1">
      <c r="T54" s="144"/>
      <c r="U54" s="24"/>
      <c r="V54" s="24"/>
      <c r="W54" s="24"/>
      <c r="X54" s="151"/>
      <c r="Y54" s="24"/>
      <c r="Z54" s="24"/>
      <c r="AA54" s="24"/>
    </row>
    <row r="55" spans="2:34" s="18" customFormat="1" ht="13.5" customHeight="1">
      <c r="U55" s="24"/>
      <c r="V55" s="24"/>
      <c r="W55" s="24"/>
      <c r="X55" s="24"/>
      <c r="Y55" s="24"/>
      <c r="Z55" s="24"/>
      <c r="AA55" s="24"/>
    </row>
    <row r="56" spans="2:34" s="18" customFormat="1" ht="13.5" customHeight="1">
      <c r="U56" s="24"/>
      <c r="V56" s="24"/>
      <c r="W56" s="24"/>
      <c r="X56" s="24"/>
      <c r="Y56" s="24"/>
      <c r="Z56" s="24"/>
      <c r="AA56" s="24"/>
    </row>
    <row r="57" spans="2:34" s="18" customFormat="1" ht="13.5" customHeight="1">
      <c r="U57" s="24"/>
      <c r="V57" s="24"/>
      <c r="W57" s="24"/>
      <c r="X57" s="24"/>
      <c r="Y57" s="24"/>
      <c r="Z57" s="24"/>
      <c r="AA57" s="24"/>
    </row>
    <row r="58" spans="2:34" s="18" customFormat="1" ht="13.5" customHeight="1">
      <c r="U58" s="24"/>
      <c r="V58" s="24"/>
      <c r="W58" s="24"/>
      <c r="X58" s="24"/>
      <c r="Y58" s="24"/>
      <c r="Z58" s="24"/>
      <c r="AA58" s="24"/>
    </row>
    <row r="59" spans="2:34" s="18" customFormat="1" ht="13.5" customHeight="1">
      <c r="U59" s="24"/>
      <c r="V59" s="24"/>
      <c r="W59" s="24"/>
      <c r="X59" s="24"/>
      <c r="Y59" s="24"/>
      <c r="Z59" s="24"/>
      <c r="AA59" s="24"/>
    </row>
  </sheetData>
  <sheetProtection algorithmName="SHA-512" hashValue="wxcK7zBOZEefK50xOxHGPUV21A1BaGJhxC0mNqdBspbuYhT8fxKxE+pfr9T+vBFs8OpbWyEiQxp6RbLPPLQgWw==" saltValue="AzbBs7VYFU8WAyqdRCXkfQ==" spinCount="100000" sheet="1"/>
  <mergeCells count="39">
    <mergeCell ref="B19:AG22"/>
    <mergeCell ref="Q7:T8"/>
    <mergeCell ref="U7:AG8"/>
    <mergeCell ref="Q9:T10"/>
    <mergeCell ref="U9:AG10"/>
    <mergeCell ref="Q11:T12"/>
    <mergeCell ref="U11:AG12"/>
    <mergeCell ref="AH11:AI12"/>
    <mergeCell ref="A16:AI16"/>
    <mergeCell ref="A17:AI17"/>
    <mergeCell ref="AG2:AH2"/>
    <mergeCell ref="AD2:AE2"/>
    <mergeCell ref="Z2:AB2"/>
    <mergeCell ref="B24:AG24"/>
    <mergeCell ref="B26:I28"/>
    <mergeCell ref="J26:V28"/>
    <mergeCell ref="W26:AG28"/>
    <mergeCell ref="B29:I31"/>
    <mergeCell ref="J29:AG31"/>
    <mergeCell ref="B32:I37"/>
    <mergeCell ref="J32:M33"/>
    <mergeCell ref="N32:AG33"/>
    <mergeCell ref="J34:M35"/>
    <mergeCell ref="N34:AG35"/>
    <mergeCell ref="J36:M37"/>
    <mergeCell ref="N36:AG37"/>
    <mergeCell ref="N47:AG48"/>
    <mergeCell ref="J49:M50"/>
    <mergeCell ref="N49:AG50"/>
    <mergeCell ref="B38:I40"/>
    <mergeCell ref="J38:AG40"/>
    <mergeCell ref="B41:I50"/>
    <mergeCell ref="J41:M42"/>
    <mergeCell ref="N41:AG42"/>
    <mergeCell ref="J43:M44"/>
    <mergeCell ref="N43:AG44"/>
    <mergeCell ref="J45:M46"/>
    <mergeCell ref="N45:AG46"/>
    <mergeCell ref="J47:M48"/>
  </mergeCells>
  <phoneticPr fontId="1"/>
  <conditionalFormatting sqref="J26:V28">
    <cfRule type="expression" dxfId="268" priority="13">
      <formula>$J$26&lt;&gt;""</formula>
    </cfRule>
  </conditionalFormatting>
  <conditionalFormatting sqref="J29:AG31">
    <cfRule type="expression" dxfId="267" priority="12">
      <formula>$J$29&lt;&gt;""</formula>
    </cfRule>
  </conditionalFormatting>
  <conditionalFormatting sqref="J38:AG40">
    <cfRule type="expression" dxfId="266" priority="9">
      <formula>$J$38&lt;&gt;""</formula>
    </cfRule>
  </conditionalFormatting>
  <conditionalFormatting sqref="N32:AG33">
    <cfRule type="expression" dxfId="265" priority="11">
      <formula>$N$32&lt;&gt;""</formula>
    </cfRule>
  </conditionalFormatting>
  <conditionalFormatting sqref="N34:AG35">
    <cfRule type="expression" dxfId="264" priority="10">
      <formula>$N$34&lt;&gt;""</formula>
    </cfRule>
  </conditionalFormatting>
  <conditionalFormatting sqref="N36:AG37">
    <cfRule type="expression" dxfId="263" priority="3">
      <formula>$N$36&lt;&gt;""</formula>
    </cfRule>
  </conditionalFormatting>
  <conditionalFormatting sqref="N41:AG42">
    <cfRule type="expression" dxfId="262" priority="8">
      <formula>$N$41&lt;&gt;""</formula>
    </cfRule>
  </conditionalFormatting>
  <conditionalFormatting sqref="N43:AG44">
    <cfRule type="expression" dxfId="261" priority="7">
      <formula>$N$43&lt;&gt;""</formula>
    </cfRule>
  </conditionalFormatting>
  <conditionalFormatting sqref="N45:AG46">
    <cfRule type="expression" dxfId="260" priority="6">
      <formula>$N$45&lt;&gt;""</formula>
    </cfRule>
  </conditionalFormatting>
  <conditionalFormatting sqref="N47:AG48">
    <cfRule type="expression" dxfId="259" priority="5">
      <formula>$N$47&lt;&gt;""</formula>
    </cfRule>
  </conditionalFormatting>
  <conditionalFormatting sqref="N49:AG50">
    <cfRule type="expression" dxfId="258" priority="4">
      <formula>$N$49&lt;&gt;""</formula>
    </cfRule>
  </conditionalFormatting>
  <conditionalFormatting sqref="U7:AG8">
    <cfRule type="expression" dxfId="257" priority="16">
      <formula>$U$7&lt;&gt;""</formula>
    </cfRule>
  </conditionalFormatting>
  <conditionalFormatting sqref="U9:AG10">
    <cfRule type="expression" dxfId="256" priority="15">
      <formula>$U$9&lt;&gt;""</formula>
    </cfRule>
  </conditionalFormatting>
  <conditionalFormatting sqref="U11:AG12">
    <cfRule type="expression" dxfId="255" priority="14">
      <formula>$U$11&lt;&gt;""</formula>
    </cfRule>
  </conditionalFormatting>
  <conditionalFormatting sqref="Z2:AB2 AD2:AE2 AG2:AH2 U7:AG12 J26:V28 J29:AG31 N32:AG37 J38:AG40 N41:AG50">
    <cfRule type="cellIs" dxfId="254"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75"/>
  <sheetViews>
    <sheetView showGridLines="0" view="pageBreakPreview" zoomScaleNormal="100" zoomScaleSheetLayoutView="100" workbookViewId="0">
      <selection activeCell="AL2" sqref="AL2"/>
    </sheetView>
  </sheetViews>
  <sheetFormatPr defaultRowHeight="13"/>
  <cols>
    <col min="1" max="20" width="2.58203125" style="152" customWidth="1"/>
    <col min="21" max="27" width="2.58203125" style="153" customWidth="1"/>
    <col min="28" max="35" width="2.58203125" style="152" customWidth="1"/>
    <col min="36" max="36" width="9" style="152" hidden="1" customWidth="1"/>
    <col min="37" max="263" width="9" style="152"/>
    <col min="264" max="264" width="2.5" style="152" customWidth="1"/>
    <col min="265" max="265" width="2.1640625" style="152" customWidth="1"/>
    <col min="266" max="266" width="1.08203125" style="152" customWidth="1"/>
    <col min="267" max="267" width="22.58203125" style="152" customWidth="1"/>
    <col min="268" max="268" width="1.1640625" style="152" customWidth="1"/>
    <col min="269" max="270" width="11.6640625" style="152" customWidth="1"/>
    <col min="271" max="271" width="1.6640625" style="152" customWidth="1"/>
    <col min="272" max="272" width="6.6640625" style="152" customWidth="1"/>
    <col min="273" max="273" width="4.5" style="152" customWidth="1"/>
    <col min="274" max="274" width="3.58203125" style="152" customWidth="1"/>
    <col min="275" max="275" width="0.6640625" style="152" customWidth="1"/>
    <col min="276" max="276" width="3.1640625" style="152" customWidth="1"/>
    <col min="277" max="277" width="3.58203125" style="152" customWidth="1"/>
    <col min="278" max="278" width="3" style="152" customWidth="1"/>
    <col min="279" max="279" width="3.58203125" style="152" customWidth="1"/>
    <col min="280" max="280" width="3.08203125" style="152" customWidth="1"/>
    <col min="281" max="281" width="1.6640625" style="152" customWidth="1"/>
    <col min="282" max="283" width="2.1640625" style="152" customWidth="1"/>
    <col min="284" max="284" width="7.1640625" style="152" customWidth="1"/>
    <col min="285" max="519" width="9" style="152"/>
    <col min="520" max="520" width="2.5" style="152" customWidth="1"/>
    <col min="521" max="521" width="2.1640625" style="152" customWidth="1"/>
    <col min="522" max="522" width="1.08203125" style="152" customWidth="1"/>
    <col min="523" max="523" width="22.58203125" style="152" customWidth="1"/>
    <col min="524" max="524" width="1.1640625" style="152" customWidth="1"/>
    <col min="525" max="526" width="11.6640625" style="152" customWidth="1"/>
    <col min="527" max="527" width="1.6640625" style="152" customWidth="1"/>
    <col min="528" max="528" width="6.6640625" style="152" customWidth="1"/>
    <col min="529" max="529" width="4.5" style="152" customWidth="1"/>
    <col min="530" max="530" width="3.58203125" style="152" customWidth="1"/>
    <col min="531" max="531" width="0.6640625" style="152" customWidth="1"/>
    <col min="532" max="532" width="3.1640625" style="152" customWidth="1"/>
    <col min="533" max="533" width="3.58203125" style="152" customWidth="1"/>
    <col min="534" max="534" width="3" style="152" customWidth="1"/>
    <col min="535" max="535" width="3.58203125" style="152" customWidth="1"/>
    <col min="536" max="536" width="3.08203125" style="152" customWidth="1"/>
    <col min="537" max="537" width="1.6640625" style="152" customWidth="1"/>
    <col min="538" max="539" width="2.1640625" style="152" customWidth="1"/>
    <col min="540" max="540" width="7.1640625" style="152" customWidth="1"/>
    <col min="541" max="775" width="9" style="152"/>
    <col min="776" max="776" width="2.5" style="152" customWidth="1"/>
    <col min="777" max="777" width="2.1640625" style="152" customWidth="1"/>
    <col min="778" max="778" width="1.08203125" style="152" customWidth="1"/>
    <col min="779" max="779" width="22.58203125" style="152" customWidth="1"/>
    <col min="780" max="780" width="1.1640625" style="152" customWidth="1"/>
    <col min="781" max="782" width="11.6640625" style="152" customWidth="1"/>
    <col min="783" max="783" width="1.6640625" style="152" customWidth="1"/>
    <col min="784" max="784" width="6.6640625" style="152" customWidth="1"/>
    <col min="785" max="785" width="4.5" style="152" customWidth="1"/>
    <col min="786" max="786" width="3.58203125" style="152" customWidth="1"/>
    <col min="787" max="787" width="0.6640625" style="152" customWidth="1"/>
    <col min="788" max="788" width="3.1640625" style="152" customWidth="1"/>
    <col min="789" max="789" width="3.58203125" style="152" customWidth="1"/>
    <col min="790" max="790" width="3" style="152" customWidth="1"/>
    <col min="791" max="791" width="3.58203125" style="152" customWidth="1"/>
    <col min="792" max="792" width="3.08203125" style="152" customWidth="1"/>
    <col min="793" max="793" width="1.6640625" style="152" customWidth="1"/>
    <col min="794" max="795" width="2.1640625" style="152" customWidth="1"/>
    <col min="796" max="796" width="7.1640625" style="152" customWidth="1"/>
    <col min="797" max="1031" width="9" style="152"/>
    <col min="1032" max="1032" width="2.5" style="152" customWidth="1"/>
    <col min="1033" max="1033" width="2.1640625" style="152" customWidth="1"/>
    <col min="1034" max="1034" width="1.08203125" style="152" customWidth="1"/>
    <col min="1035" max="1035" width="22.58203125" style="152" customWidth="1"/>
    <col min="1036" max="1036" width="1.1640625" style="152" customWidth="1"/>
    <col min="1037" max="1038" width="11.6640625" style="152" customWidth="1"/>
    <col min="1039" max="1039" width="1.6640625" style="152" customWidth="1"/>
    <col min="1040" max="1040" width="6.6640625" style="152" customWidth="1"/>
    <col min="1041" max="1041" width="4.5" style="152" customWidth="1"/>
    <col min="1042" max="1042" width="3.58203125" style="152" customWidth="1"/>
    <col min="1043" max="1043" width="0.6640625" style="152" customWidth="1"/>
    <col min="1044" max="1044" width="3.1640625" style="152" customWidth="1"/>
    <col min="1045" max="1045" width="3.58203125" style="152" customWidth="1"/>
    <col min="1046" max="1046" width="3" style="152" customWidth="1"/>
    <col min="1047" max="1047" width="3.58203125" style="152" customWidth="1"/>
    <col min="1048" max="1048" width="3.08203125" style="152" customWidth="1"/>
    <col min="1049" max="1049" width="1.6640625" style="152" customWidth="1"/>
    <col min="1050" max="1051" width="2.1640625" style="152" customWidth="1"/>
    <col min="1052" max="1052" width="7.1640625" style="152" customWidth="1"/>
    <col min="1053" max="1287" width="9" style="152"/>
    <col min="1288" max="1288" width="2.5" style="152" customWidth="1"/>
    <col min="1289" max="1289" width="2.1640625" style="152" customWidth="1"/>
    <col min="1290" max="1290" width="1.08203125" style="152" customWidth="1"/>
    <col min="1291" max="1291" width="22.58203125" style="152" customWidth="1"/>
    <col min="1292" max="1292" width="1.1640625" style="152" customWidth="1"/>
    <col min="1293" max="1294" width="11.6640625" style="152" customWidth="1"/>
    <col min="1295" max="1295" width="1.6640625" style="152" customWidth="1"/>
    <col min="1296" max="1296" width="6.6640625" style="152" customWidth="1"/>
    <col min="1297" max="1297" width="4.5" style="152" customWidth="1"/>
    <col min="1298" max="1298" width="3.58203125" style="152" customWidth="1"/>
    <col min="1299" max="1299" width="0.6640625" style="152" customWidth="1"/>
    <col min="1300" max="1300" width="3.1640625" style="152" customWidth="1"/>
    <col min="1301" max="1301" width="3.58203125" style="152" customWidth="1"/>
    <col min="1302" max="1302" width="3" style="152" customWidth="1"/>
    <col min="1303" max="1303" width="3.58203125" style="152" customWidth="1"/>
    <col min="1304" max="1304" width="3.08203125" style="152" customWidth="1"/>
    <col min="1305" max="1305" width="1.6640625" style="152" customWidth="1"/>
    <col min="1306" max="1307" width="2.1640625" style="152" customWidth="1"/>
    <col min="1308" max="1308" width="7.1640625" style="152" customWidth="1"/>
    <col min="1309" max="1543" width="9" style="152"/>
    <col min="1544" max="1544" width="2.5" style="152" customWidth="1"/>
    <col min="1545" max="1545" width="2.1640625" style="152" customWidth="1"/>
    <col min="1546" max="1546" width="1.08203125" style="152" customWidth="1"/>
    <col min="1547" max="1547" width="22.58203125" style="152" customWidth="1"/>
    <col min="1548" max="1548" width="1.1640625" style="152" customWidth="1"/>
    <col min="1549" max="1550" width="11.6640625" style="152" customWidth="1"/>
    <col min="1551" max="1551" width="1.6640625" style="152" customWidth="1"/>
    <col min="1552" max="1552" width="6.6640625" style="152" customWidth="1"/>
    <col min="1553" max="1553" width="4.5" style="152" customWidth="1"/>
    <col min="1554" max="1554" width="3.58203125" style="152" customWidth="1"/>
    <col min="1555" max="1555" width="0.6640625" style="152" customWidth="1"/>
    <col min="1556" max="1556" width="3.1640625" style="152" customWidth="1"/>
    <col min="1557" max="1557" width="3.58203125" style="152" customWidth="1"/>
    <col min="1558" max="1558" width="3" style="152" customWidth="1"/>
    <col min="1559" max="1559" width="3.58203125" style="152" customWidth="1"/>
    <col min="1560" max="1560" width="3.08203125" style="152" customWidth="1"/>
    <col min="1561" max="1561" width="1.6640625" style="152" customWidth="1"/>
    <col min="1562" max="1563" width="2.1640625" style="152" customWidth="1"/>
    <col min="1564" max="1564" width="7.1640625" style="152" customWidth="1"/>
    <col min="1565" max="1799" width="9" style="152"/>
    <col min="1800" max="1800" width="2.5" style="152" customWidth="1"/>
    <col min="1801" max="1801" width="2.1640625" style="152" customWidth="1"/>
    <col min="1802" max="1802" width="1.08203125" style="152" customWidth="1"/>
    <col min="1803" max="1803" width="22.58203125" style="152" customWidth="1"/>
    <col min="1804" max="1804" width="1.1640625" style="152" customWidth="1"/>
    <col min="1805" max="1806" width="11.6640625" style="152" customWidth="1"/>
    <col min="1807" max="1807" width="1.6640625" style="152" customWidth="1"/>
    <col min="1808" max="1808" width="6.6640625" style="152" customWidth="1"/>
    <col min="1809" max="1809" width="4.5" style="152" customWidth="1"/>
    <col min="1810" max="1810" width="3.58203125" style="152" customWidth="1"/>
    <col min="1811" max="1811" width="0.6640625" style="152" customWidth="1"/>
    <col min="1812" max="1812" width="3.1640625" style="152" customWidth="1"/>
    <col min="1813" max="1813" width="3.58203125" style="152" customWidth="1"/>
    <col min="1814" max="1814" width="3" style="152" customWidth="1"/>
    <col min="1815" max="1815" width="3.58203125" style="152" customWidth="1"/>
    <col min="1816" max="1816" width="3.08203125" style="152" customWidth="1"/>
    <col min="1817" max="1817" width="1.6640625" style="152" customWidth="1"/>
    <col min="1818" max="1819" width="2.1640625" style="152" customWidth="1"/>
    <col min="1820" max="1820" width="7.1640625" style="152" customWidth="1"/>
    <col min="1821" max="2055" width="9" style="152"/>
    <col min="2056" max="2056" width="2.5" style="152" customWidth="1"/>
    <col min="2057" max="2057" width="2.1640625" style="152" customWidth="1"/>
    <col min="2058" max="2058" width="1.08203125" style="152" customWidth="1"/>
    <col min="2059" max="2059" width="22.58203125" style="152" customWidth="1"/>
    <col min="2060" max="2060" width="1.1640625" style="152" customWidth="1"/>
    <col min="2061" max="2062" width="11.6640625" style="152" customWidth="1"/>
    <col min="2063" max="2063" width="1.6640625" style="152" customWidth="1"/>
    <col min="2064" max="2064" width="6.6640625" style="152" customWidth="1"/>
    <col min="2065" max="2065" width="4.5" style="152" customWidth="1"/>
    <col min="2066" max="2066" width="3.58203125" style="152" customWidth="1"/>
    <col min="2067" max="2067" width="0.6640625" style="152" customWidth="1"/>
    <col min="2068" max="2068" width="3.1640625" style="152" customWidth="1"/>
    <col min="2069" max="2069" width="3.58203125" style="152" customWidth="1"/>
    <col min="2070" max="2070" width="3" style="152" customWidth="1"/>
    <col min="2071" max="2071" width="3.58203125" style="152" customWidth="1"/>
    <col min="2072" max="2072" width="3.08203125" style="152" customWidth="1"/>
    <col min="2073" max="2073" width="1.6640625" style="152" customWidth="1"/>
    <col min="2074" max="2075" width="2.1640625" style="152" customWidth="1"/>
    <col min="2076" max="2076" width="7.1640625" style="152" customWidth="1"/>
    <col min="2077" max="2311" width="9" style="152"/>
    <col min="2312" max="2312" width="2.5" style="152" customWidth="1"/>
    <col min="2313" max="2313" width="2.1640625" style="152" customWidth="1"/>
    <col min="2314" max="2314" width="1.08203125" style="152" customWidth="1"/>
    <col min="2315" max="2315" width="22.58203125" style="152" customWidth="1"/>
    <col min="2316" max="2316" width="1.1640625" style="152" customWidth="1"/>
    <col min="2317" max="2318" width="11.6640625" style="152" customWidth="1"/>
    <col min="2319" max="2319" width="1.6640625" style="152" customWidth="1"/>
    <col min="2320" max="2320" width="6.6640625" style="152" customWidth="1"/>
    <col min="2321" max="2321" width="4.5" style="152" customWidth="1"/>
    <col min="2322" max="2322" width="3.58203125" style="152" customWidth="1"/>
    <col min="2323" max="2323" width="0.6640625" style="152" customWidth="1"/>
    <col min="2324" max="2324" width="3.1640625" style="152" customWidth="1"/>
    <col min="2325" max="2325" width="3.58203125" style="152" customWidth="1"/>
    <col min="2326" max="2326" width="3" style="152" customWidth="1"/>
    <col min="2327" max="2327" width="3.58203125" style="152" customWidth="1"/>
    <col min="2328" max="2328" width="3.08203125" style="152" customWidth="1"/>
    <col min="2329" max="2329" width="1.6640625" style="152" customWidth="1"/>
    <col min="2330" max="2331" width="2.1640625" style="152" customWidth="1"/>
    <col min="2332" max="2332" width="7.1640625" style="152" customWidth="1"/>
    <col min="2333" max="2567" width="9" style="152"/>
    <col min="2568" max="2568" width="2.5" style="152" customWidth="1"/>
    <col min="2569" max="2569" width="2.1640625" style="152" customWidth="1"/>
    <col min="2570" max="2570" width="1.08203125" style="152" customWidth="1"/>
    <col min="2571" max="2571" width="22.58203125" style="152" customWidth="1"/>
    <col min="2572" max="2572" width="1.1640625" style="152" customWidth="1"/>
    <col min="2573" max="2574" width="11.6640625" style="152" customWidth="1"/>
    <col min="2575" max="2575" width="1.6640625" style="152" customWidth="1"/>
    <col min="2576" max="2576" width="6.6640625" style="152" customWidth="1"/>
    <col min="2577" max="2577" width="4.5" style="152" customWidth="1"/>
    <col min="2578" max="2578" width="3.58203125" style="152" customWidth="1"/>
    <col min="2579" max="2579" width="0.6640625" style="152" customWidth="1"/>
    <col min="2580" max="2580" width="3.1640625" style="152" customWidth="1"/>
    <col min="2581" max="2581" width="3.58203125" style="152" customWidth="1"/>
    <col min="2582" max="2582" width="3" style="152" customWidth="1"/>
    <col min="2583" max="2583" width="3.58203125" style="152" customWidth="1"/>
    <col min="2584" max="2584" width="3.08203125" style="152" customWidth="1"/>
    <col min="2585" max="2585" width="1.6640625" style="152" customWidth="1"/>
    <col min="2586" max="2587" width="2.1640625" style="152" customWidth="1"/>
    <col min="2588" max="2588" width="7.1640625" style="152" customWidth="1"/>
    <col min="2589" max="2823" width="9" style="152"/>
    <col min="2824" max="2824" width="2.5" style="152" customWidth="1"/>
    <col min="2825" max="2825" width="2.1640625" style="152" customWidth="1"/>
    <col min="2826" max="2826" width="1.08203125" style="152" customWidth="1"/>
    <col min="2827" max="2827" width="22.58203125" style="152" customWidth="1"/>
    <col min="2828" max="2828" width="1.1640625" style="152" customWidth="1"/>
    <col min="2829" max="2830" width="11.6640625" style="152" customWidth="1"/>
    <col min="2831" max="2831" width="1.6640625" style="152" customWidth="1"/>
    <col min="2832" max="2832" width="6.6640625" style="152" customWidth="1"/>
    <col min="2833" max="2833" width="4.5" style="152" customWidth="1"/>
    <col min="2834" max="2834" width="3.58203125" style="152" customWidth="1"/>
    <col min="2835" max="2835" width="0.6640625" style="152" customWidth="1"/>
    <col min="2836" max="2836" width="3.1640625" style="152" customWidth="1"/>
    <col min="2837" max="2837" width="3.58203125" style="152" customWidth="1"/>
    <col min="2838" max="2838" width="3" style="152" customWidth="1"/>
    <col min="2839" max="2839" width="3.58203125" style="152" customWidth="1"/>
    <col min="2840" max="2840" width="3.08203125" style="152" customWidth="1"/>
    <col min="2841" max="2841" width="1.6640625" style="152" customWidth="1"/>
    <col min="2842" max="2843" width="2.1640625" style="152" customWidth="1"/>
    <col min="2844" max="2844" width="7.1640625" style="152" customWidth="1"/>
    <col min="2845" max="3079" width="9" style="152"/>
    <col min="3080" max="3080" width="2.5" style="152" customWidth="1"/>
    <col min="3081" max="3081" width="2.1640625" style="152" customWidth="1"/>
    <col min="3082" max="3082" width="1.08203125" style="152" customWidth="1"/>
    <col min="3083" max="3083" width="22.58203125" style="152" customWidth="1"/>
    <col min="3084" max="3084" width="1.1640625" style="152" customWidth="1"/>
    <col min="3085" max="3086" width="11.6640625" style="152" customWidth="1"/>
    <col min="3087" max="3087" width="1.6640625" style="152" customWidth="1"/>
    <col min="3088" max="3088" width="6.6640625" style="152" customWidth="1"/>
    <col min="3089" max="3089" width="4.5" style="152" customWidth="1"/>
    <col min="3090" max="3090" width="3.58203125" style="152" customWidth="1"/>
    <col min="3091" max="3091" width="0.6640625" style="152" customWidth="1"/>
    <col min="3092" max="3092" width="3.1640625" style="152" customWidth="1"/>
    <col min="3093" max="3093" width="3.58203125" style="152" customWidth="1"/>
    <col min="3094" max="3094" width="3" style="152" customWidth="1"/>
    <col min="3095" max="3095" width="3.58203125" style="152" customWidth="1"/>
    <col min="3096" max="3096" width="3.08203125" style="152" customWidth="1"/>
    <col min="3097" max="3097" width="1.6640625" style="152" customWidth="1"/>
    <col min="3098" max="3099" width="2.1640625" style="152" customWidth="1"/>
    <col min="3100" max="3100" width="7.1640625" style="152" customWidth="1"/>
    <col min="3101" max="3335" width="9" style="152"/>
    <col min="3336" max="3336" width="2.5" style="152" customWidth="1"/>
    <col min="3337" max="3337" width="2.1640625" style="152" customWidth="1"/>
    <col min="3338" max="3338" width="1.08203125" style="152" customWidth="1"/>
    <col min="3339" max="3339" width="22.58203125" style="152" customWidth="1"/>
    <col min="3340" max="3340" width="1.1640625" style="152" customWidth="1"/>
    <col min="3341" max="3342" width="11.6640625" style="152" customWidth="1"/>
    <col min="3343" max="3343" width="1.6640625" style="152" customWidth="1"/>
    <col min="3344" max="3344" width="6.6640625" style="152" customWidth="1"/>
    <col min="3345" max="3345" width="4.5" style="152" customWidth="1"/>
    <col min="3346" max="3346" width="3.58203125" style="152" customWidth="1"/>
    <col min="3347" max="3347" width="0.6640625" style="152" customWidth="1"/>
    <col min="3348" max="3348" width="3.1640625" style="152" customWidth="1"/>
    <col min="3349" max="3349" width="3.58203125" style="152" customWidth="1"/>
    <col min="3350" max="3350" width="3" style="152" customWidth="1"/>
    <col min="3351" max="3351" width="3.58203125" style="152" customWidth="1"/>
    <col min="3352" max="3352" width="3.08203125" style="152" customWidth="1"/>
    <col min="3353" max="3353" width="1.6640625" style="152" customWidth="1"/>
    <col min="3354" max="3355" width="2.1640625" style="152" customWidth="1"/>
    <col min="3356" max="3356" width="7.1640625" style="152" customWidth="1"/>
    <col min="3357" max="3591" width="9" style="152"/>
    <col min="3592" max="3592" width="2.5" style="152" customWidth="1"/>
    <col min="3593" max="3593" width="2.1640625" style="152" customWidth="1"/>
    <col min="3594" max="3594" width="1.08203125" style="152" customWidth="1"/>
    <col min="3595" max="3595" width="22.58203125" style="152" customWidth="1"/>
    <col min="3596" max="3596" width="1.1640625" style="152" customWidth="1"/>
    <col min="3597" max="3598" width="11.6640625" style="152" customWidth="1"/>
    <col min="3599" max="3599" width="1.6640625" style="152" customWidth="1"/>
    <col min="3600" max="3600" width="6.6640625" style="152" customWidth="1"/>
    <col min="3601" max="3601" width="4.5" style="152" customWidth="1"/>
    <col min="3602" max="3602" width="3.58203125" style="152" customWidth="1"/>
    <col min="3603" max="3603" width="0.6640625" style="152" customWidth="1"/>
    <col min="3604" max="3604" width="3.1640625" style="152" customWidth="1"/>
    <col min="3605" max="3605" width="3.58203125" style="152" customWidth="1"/>
    <col min="3606" max="3606" width="3" style="152" customWidth="1"/>
    <col min="3607" max="3607" width="3.58203125" style="152" customWidth="1"/>
    <col min="3608" max="3608" width="3.08203125" style="152" customWidth="1"/>
    <col min="3609" max="3609" width="1.6640625" style="152" customWidth="1"/>
    <col min="3610" max="3611" width="2.1640625" style="152" customWidth="1"/>
    <col min="3612" max="3612" width="7.1640625" style="152" customWidth="1"/>
    <col min="3613" max="3847" width="9" style="152"/>
    <col min="3848" max="3848" width="2.5" style="152" customWidth="1"/>
    <col min="3849" max="3849" width="2.1640625" style="152" customWidth="1"/>
    <col min="3850" max="3850" width="1.08203125" style="152" customWidth="1"/>
    <col min="3851" max="3851" width="22.58203125" style="152" customWidth="1"/>
    <col min="3852" max="3852" width="1.1640625" style="152" customWidth="1"/>
    <col min="3853" max="3854" width="11.6640625" style="152" customWidth="1"/>
    <col min="3855" max="3855" width="1.6640625" style="152" customWidth="1"/>
    <col min="3856" max="3856" width="6.6640625" style="152" customWidth="1"/>
    <col min="3857" max="3857" width="4.5" style="152" customWidth="1"/>
    <col min="3858" max="3858" width="3.58203125" style="152" customWidth="1"/>
    <col min="3859" max="3859" width="0.6640625" style="152" customWidth="1"/>
    <col min="3860" max="3860" width="3.1640625" style="152" customWidth="1"/>
    <col min="3861" max="3861" width="3.58203125" style="152" customWidth="1"/>
    <col min="3862" max="3862" width="3" style="152" customWidth="1"/>
    <col min="3863" max="3863" width="3.58203125" style="152" customWidth="1"/>
    <col min="3864" max="3864" width="3.08203125" style="152" customWidth="1"/>
    <col min="3865" max="3865" width="1.6640625" style="152" customWidth="1"/>
    <col min="3866" max="3867" width="2.1640625" style="152" customWidth="1"/>
    <col min="3868" max="3868" width="7.1640625" style="152" customWidth="1"/>
    <col min="3869" max="4103" width="9" style="152"/>
    <col min="4104" max="4104" width="2.5" style="152" customWidth="1"/>
    <col min="4105" max="4105" width="2.1640625" style="152" customWidth="1"/>
    <col min="4106" max="4106" width="1.08203125" style="152" customWidth="1"/>
    <col min="4107" max="4107" width="22.58203125" style="152" customWidth="1"/>
    <col min="4108" max="4108" width="1.1640625" style="152" customWidth="1"/>
    <col min="4109" max="4110" width="11.6640625" style="152" customWidth="1"/>
    <col min="4111" max="4111" width="1.6640625" style="152" customWidth="1"/>
    <col min="4112" max="4112" width="6.6640625" style="152" customWidth="1"/>
    <col min="4113" max="4113" width="4.5" style="152" customWidth="1"/>
    <col min="4114" max="4114" width="3.58203125" style="152" customWidth="1"/>
    <col min="4115" max="4115" width="0.6640625" style="152" customWidth="1"/>
    <col min="4116" max="4116" width="3.1640625" style="152" customWidth="1"/>
    <col min="4117" max="4117" width="3.58203125" style="152" customWidth="1"/>
    <col min="4118" max="4118" width="3" style="152" customWidth="1"/>
    <col min="4119" max="4119" width="3.58203125" style="152" customWidth="1"/>
    <col min="4120" max="4120" width="3.08203125" style="152" customWidth="1"/>
    <col min="4121" max="4121" width="1.6640625" style="152" customWidth="1"/>
    <col min="4122" max="4123" width="2.1640625" style="152" customWidth="1"/>
    <col min="4124" max="4124" width="7.1640625" style="152" customWidth="1"/>
    <col min="4125" max="4359" width="9" style="152"/>
    <col min="4360" max="4360" width="2.5" style="152" customWidth="1"/>
    <col min="4361" max="4361" width="2.1640625" style="152" customWidth="1"/>
    <col min="4362" max="4362" width="1.08203125" style="152" customWidth="1"/>
    <col min="4363" max="4363" width="22.58203125" style="152" customWidth="1"/>
    <col min="4364" max="4364" width="1.1640625" style="152" customWidth="1"/>
    <col min="4365" max="4366" width="11.6640625" style="152" customWidth="1"/>
    <col min="4367" max="4367" width="1.6640625" style="152" customWidth="1"/>
    <col min="4368" max="4368" width="6.6640625" style="152" customWidth="1"/>
    <col min="4369" max="4369" width="4.5" style="152" customWidth="1"/>
    <col min="4370" max="4370" width="3.58203125" style="152" customWidth="1"/>
    <col min="4371" max="4371" width="0.6640625" style="152" customWidth="1"/>
    <col min="4372" max="4372" width="3.1640625" style="152" customWidth="1"/>
    <col min="4373" max="4373" width="3.58203125" style="152" customWidth="1"/>
    <col min="4374" max="4374" width="3" style="152" customWidth="1"/>
    <col min="4375" max="4375" width="3.58203125" style="152" customWidth="1"/>
    <col min="4376" max="4376" width="3.08203125" style="152" customWidth="1"/>
    <col min="4377" max="4377" width="1.6640625" style="152" customWidth="1"/>
    <col min="4378" max="4379" width="2.1640625" style="152" customWidth="1"/>
    <col min="4380" max="4380" width="7.1640625" style="152" customWidth="1"/>
    <col min="4381" max="4615" width="9" style="152"/>
    <col min="4616" max="4616" width="2.5" style="152" customWidth="1"/>
    <col min="4617" max="4617" width="2.1640625" style="152" customWidth="1"/>
    <col min="4618" max="4618" width="1.08203125" style="152" customWidth="1"/>
    <col min="4619" max="4619" width="22.58203125" style="152" customWidth="1"/>
    <col min="4620" max="4620" width="1.1640625" style="152" customWidth="1"/>
    <col min="4621" max="4622" width="11.6640625" style="152" customWidth="1"/>
    <col min="4623" max="4623" width="1.6640625" style="152" customWidth="1"/>
    <col min="4624" max="4624" width="6.6640625" style="152" customWidth="1"/>
    <col min="4625" max="4625" width="4.5" style="152" customWidth="1"/>
    <col min="4626" max="4626" width="3.58203125" style="152" customWidth="1"/>
    <col min="4627" max="4627" width="0.6640625" style="152" customWidth="1"/>
    <col min="4628" max="4628" width="3.1640625" style="152" customWidth="1"/>
    <col min="4629" max="4629" width="3.58203125" style="152" customWidth="1"/>
    <col min="4630" max="4630" width="3" style="152" customWidth="1"/>
    <col min="4631" max="4631" width="3.58203125" style="152" customWidth="1"/>
    <col min="4632" max="4632" width="3.08203125" style="152" customWidth="1"/>
    <col min="4633" max="4633" width="1.6640625" style="152" customWidth="1"/>
    <col min="4634" max="4635" width="2.1640625" style="152" customWidth="1"/>
    <col min="4636" max="4636" width="7.1640625" style="152" customWidth="1"/>
    <col min="4637" max="4871" width="9" style="152"/>
    <col min="4872" max="4872" width="2.5" style="152" customWidth="1"/>
    <col min="4873" max="4873" width="2.1640625" style="152" customWidth="1"/>
    <col min="4874" max="4874" width="1.08203125" style="152" customWidth="1"/>
    <col min="4875" max="4875" width="22.58203125" style="152" customWidth="1"/>
    <col min="4876" max="4876" width="1.1640625" style="152" customWidth="1"/>
    <col min="4877" max="4878" width="11.6640625" style="152" customWidth="1"/>
    <col min="4879" max="4879" width="1.6640625" style="152" customWidth="1"/>
    <col min="4880" max="4880" width="6.6640625" style="152" customWidth="1"/>
    <col min="4881" max="4881" width="4.5" style="152" customWidth="1"/>
    <col min="4882" max="4882" width="3.58203125" style="152" customWidth="1"/>
    <col min="4883" max="4883" width="0.6640625" style="152" customWidth="1"/>
    <col min="4884" max="4884" width="3.1640625" style="152" customWidth="1"/>
    <col min="4885" max="4885" width="3.58203125" style="152" customWidth="1"/>
    <col min="4886" max="4886" width="3" style="152" customWidth="1"/>
    <col min="4887" max="4887" width="3.58203125" style="152" customWidth="1"/>
    <col min="4888" max="4888" width="3.08203125" style="152" customWidth="1"/>
    <col min="4889" max="4889" width="1.6640625" style="152" customWidth="1"/>
    <col min="4890" max="4891" width="2.1640625" style="152" customWidth="1"/>
    <col min="4892" max="4892" width="7.1640625" style="152" customWidth="1"/>
    <col min="4893" max="5127" width="9" style="152"/>
    <col min="5128" max="5128" width="2.5" style="152" customWidth="1"/>
    <col min="5129" max="5129" width="2.1640625" style="152" customWidth="1"/>
    <col min="5130" max="5130" width="1.08203125" style="152" customWidth="1"/>
    <col min="5131" max="5131" width="22.58203125" style="152" customWidth="1"/>
    <col min="5132" max="5132" width="1.1640625" style="152" customWidth="1"/>
    <col min="5133" max="5134" width="11.6640625" style="152" customWidth="1"/>
    <col min="5135" max="5135" width="1.6640625" style="152" customWidth="1"/>
    <col min="5136" max="5136" width="6.6640625" style="152" customWidth="1"/>
    <col min="5137" max="5137" width="4.5" style="152" customWidth="1"/>
    <col min="5138" max="5138" width="3.58203125" style="152" customWidth="1"/>
    <col min="5139" max="5139" width="0.6640625" style="152" customWidth="1"/>
    <col min="5140" max="5140" width="3.1640625" style="152" customWidth="1"/>
    <col min="5141" max="5141" width="3.58203125" style="152" customWidth="1"/>
    <col min="5142" max="5142" width="3" style="152" customWidth="1"/>
    <col min="5143" max="5143" width="3.58203125" style="152" customWidth="1"/>
    <col min="5144" max="5144" width="3.08203125" style="152" customWidth="1"/>
    <col min="5145" max="5145" width="1.6640625" style="152" customWidth="1"/>
    <col min="5146" max="5147" width="2.1640625" style="152" customWidth="1"/>
    <col min="5148" max="5148" width="7.1640625" style="152" customWidth="1"/>
    <col min="5149" max="5383" width="9" style="152"/>
    <col min="5384" max="5384" width="2.5" style="152" customWidth="1"/>
    <col min="5385" max="5385" width="2.1640625" style="152" customWidth="1"/>
    <col min="5386" max="5386" width="1.08203125" style="152" customWidth="1"/>
    <col min="5387" max="5387" width="22.58203125" style="152" customWidth="1"/>
    <col min="5388" max="5388" width="1.1640625" style="152" customWidth="1"/>
    <col min="5389" max="5390" width="11.6640625" style="152" customWidth="1"/>
    <col min="5391" max="5391" width="1.6640625" style="152" customWidth="1"/>
    <col min="5392" max="5392" width="6.6640625" style="152" customWidth="1"/>
    <col min="5393" max="5393" width="4.5" style="152" customWidth="1"/>
    <col min="5394" max="5394" width="3.58203125" style="152" customWidth="1"/>
    <col min="5395" max="5395" width="0.6640625" style="152" customWidth="1"/>
    <col min="5396" max="5396" width="3.1640625" style="152" customWidth="1"/>
    <col min="5397" max="5397" width="3.58203125" style="152" customWidth="1"/>
    <col min="5398" max="5398" width="3" style="152" customWidth="1"/>
    <col min="5399" max="5399" width="3.58203125" style="152" customWidth="1"/>
    <col min="5400" max="5400" width="3.08203125" style="152" customWidth="1"/>
    <col min="5401" max="5401" width="1.6640625" style="152" customWidth="1"/>
    <col min="5402" max="5403" width="2.1640625" style="152" customWidth="1"/>
    <col min="5404" max="5404" width="7.1640625" style="152" customWidth="1"/>
    <col min="5405" max="5639" width="9" style="152"/>
    <col min="5640" max="5640" width="2.5" style="152" customWidth="1"/>
    <col min="5641" max="5641" width="2.1640625" style="152" customWidth="1"/>
    <col min="5642" max="5642" width="1.08203125" style="152" customWidth="1"/>
    <col min="5643" max="5643" width="22.58203125" style="152" customWidth="1"/>
    <col min="5644" max="5644" width="1.1640625" style="152" customWidth="1"/>
    <col min="5645" max="5646" width="11.6640625" style="152" customWidth="1"/>
    <col min="5647" max="5647" width="1.6640625" style="152" customWidth="1"/>
    <col min="5648" max="5648" width="6.6640625" style="152" customWidth="1"/>
    <col min="5649" max="5649" width="4.5" style="152" customWidth="1"/>
    <col min="5650" max="5650" width="3.58203125" style="152" customWidth="1"/>
    <col min="5651" max="5651" width="0.6640625" style="152" customWidth="1"/>
    <col min="5652" max="5652" width="3.1640625" style="152" customWidth="1"/>
    <col min="5653" max="5653" width="3.58203125" style="152" customWidth="1"/>
    <col min="5654" max="5654" width="3" style="152" customWidth="1"/>
    <col min="5655" max="5655" width="3.58203125" style="152" customWidth="1"/>
    <col min="5656" max="5656" width="3.08203125" style="152" customWidth="1"/>
    <col min="5657" max="5657" width="1.6640625" style="152" customWidth="1"/>
    <col min="5658" max="5659" width="2.1640625" style="152" customWidth="1"/>
    <col min="5660" max="5660" width="7.1640625" style="152" customWidth="1"/>
    <col min="5661" max="5895" width="9" style="152"/>
    <col min="5896" max="5896" width="2.5" style="152" customWidth="1"/>
    <col min="5897" max="5897" width="2.1640625" style="152" customWidth="1"/>
    <col min="5898" max="5898" width="1.08203125" style="152" customWidth="1"/>
    <col min="5899" max="5899" width="22.58203125" style="152" customWidth="1"/>
    <col min="5900" max="5900" width="1.1640625" style="152" customWidth="1"/>
    <col min="5901" max="5902" width="11.6640625" style="152" customWidth="1"/>
    <col min="5903" max="5903" width="1.6640625" style="152" customWidth="1"/>
    <col min="5904" max="5904" width="6.6640625" style="152" customWidth="1"/>
    <col min="5905" max="5905" width="4.5" style="152" customWidth="1"/>
    <col min="5906" max="5906" width="3.58203125" style="152" customWidth="1"/>
    <col min="5907" max="5907" width="0.6640625" style="152" customWidth="1"/>
    <col min="5908" max="5908" width="3.1640625" style="152" customWidth="1"/>
    <col min="5909" max="5909" width="3.58203125" style="152" customWidth="1"/>
    <col min="5910" max="5910" width="3" style="152" customWidth="1"/>
    <col min="5911" max="5911" width="3.58203125" style="152" customWidth="1"/>
    <col min="5912" max="5912" width="3.08203125" style="152" customWidth="1"/>
    <col min="5913" max="5913" width="1.6640625" style="152" customWidth="1"/>
    <col min="5914" max="5915" width="2.1640625" style="152" customWidth="1"/>
    <col min="5916" max="5916" width="7.1640625" style="152" customWidth="1"/>
    <col min="5917" max="6151" width="9" style="152"/>
    <col min="6152" max="6152" width="2.5" style="152" customWidth="1"/>
    <col min="6153" max="6153" width="2.1640625" style="152" customWidth="1"/>
    <col min="6154" max="6154" width="1.08203125" style="152" customWidth="1"/>
    <col min="6155" max="6155" width="22.58203125" style="152" customWidth="1"/>
    <col min="6156" max="6156" width="1.1640625" style="152" customWidth="1"/>
    <col min="6157" max="6158" width="11.6640625" style="152" customWidth="1"/>
    <col min="6159" max="6159" width="1.6640625" style="152" customWidth="1"/>
    <col min="6160" max="6160" width="6.6640625" style="152" customWidth="1"/>
    <col min="6161" max="6161" width="4.5" style="152" customWidth="1"/>
    <col min="6162" max="6162" width="3.58203125" style="152" customWidth="1"/>
    <col min="6163" max="6163" width="0.6640625" style="152" customWidth="1"/>
    <col min="6164" max="6164" width="3.1640625" style="152" customWidth="1"/>
    <col min="6165" max="6165" width="3.58203125" style="152" customWidth="1"/>
    <col min="6166" max="6166" width="3" style="152" customWidth="1"/>
    <col min="6167" max="6167" width="3.58203125" style="152" customWidth="1"/>
    <col min="6168" max="6168" width="3.08203125" style="152" customWidth="1"/>
    <col min="6169" max="6169" width="1.6640625" style="152" customWidth="1"/>
    <col min="6170" max="6171" width="2.1640625" style="152" customWidth="1"/>
    <col min="6172" max="6172" width="7.1640625" style="152" customWidth="1"/>
    <col min="6173" max="6407" width="9" style="152"/>
    <col min="6408" max="6408" width="2.5" style="152" customWidth="1"/>
    <col min="6409" max="6409" width="2.1640625" style="152" customWidth="1"/>
    <col min="6410" max="6410" width="1.08203125" style="152" customWidth="1"/>
    <col min="6411" max="6411" width="22.58203125" style="152" customWidth="1"/>
    <col min="6412" max="6412" width="1.1640625" style="152" customWidth="1"/>
    <col min="6413" max="6414" width="11.6640625" style="152" customWidth="1"/>
    <col min="6415" max="6415" width="1.6640625" style="152" customWidth="1"/>
    <col min="6416" max="6416" width="6.6640625" style="152" customWidth="1"/>
    <col min="6417" max="6417" width="4.5" style="152" customWidth="1"/>
    <col min="6418" max="6418" width="3.58203125" style="152" customWidth="1"/>
    <col min="6419" max="6419" width="0.6640625" style="152" customWidth="1"/>
    <col min="6420" max="6420" width="3.1640625" style="152" customWidth="1"/>
    <col min="6421" max="6421" width="3.58203125" style="152" customWidth="1"/>
    <col min="6422" max="6422" width="3" style="152" customWidth="1"/>
    <col min="6423" max="6423" width="3.58203125" style="152" customWidth="1"/>
    <col min="6424" max="6424" width="3.08203125" style="152" customWidth="1"/>
    <col min="6425" max="6425" width="1.6640625" style="152" customWidth="1"/>
    <col min="6426" max="6427" width="2.1640625" style="152" customWidth="1"/>
    <col min="6428" max="6428" width="7.1640625" style="152" customWidth="1"/>
    <col min="6429" max="6663" width="9" style="152"/>
    <col min="6664" max="6664" width="2.5" style="152" customWidth="1"/>
    <col min="6665" max="6665" width="2.1640625" style="152" customWidth="1"/>
    <col min="6666" max="6666" width="1.08203125" style="152" customWidth="1"/>
    <col min="6667" max="6667" width="22.58203125" style="152" customWidth="1"/>
    <col min="6668" max="6668" width="1.1640625" style="152" customWidth="1"/>
    <col min="6669" max="6670" width="11.6640625" style="152" customWidth="1"/>
    <col min="6671" max="6671" width="1.6640625" style="152" customWidth="1"/>
    <col min="6672" max="6672" width="6.6640625" style="152" customWidth="1"/>
    <col min="6673" max="6673" width="4.5" style="152" customWidth="1"/>
    <col min="6674" max="6674" width="3.58203125" style="152" customWidth="1"/>
    <col min="6675" max="6675" width="0.6640625" style="152" customWidth="1"/>
    <col min="6676" max="6676" width="3.1640625" style="152" customWidth="1"/>
    <col min="6677" max="6677" width="3.58203125" style="152" customWidth="1"/>
    <col min="6678" max="6678" width="3" style="152" customWidth="1"/>
    <col min="6679" max="6679" width="3.58203125" style="152" customWidth="1"/>
    <col min="6680" max="6680" width="3.08203125" style="152" customWidth="1"/>
    <col min="6681" max="6681" width="1.6640625" style="152" customWidth="1"/>
    <col min="6682" max="6683" width="2.1640625" style="152" customWidth="1"/>
    <col min="6684" max="6684" width="7.1640625" style="152" customWidth="1"/>
    <col min="6685" max="6919" width="9" style="152"/>
    <col min="6920" max="6920" width="2.5" style="152" customWidth="1"/>
    <col min="6921" max="6921" width="2.1640625" style="152" customWidth="1"/>
    <col min="6922" max="6922" width="1.08203125" style="152" customWidth="1"/>
    <col min="6923" max="6923" width="22.58203125" style="152" customWidth="1"/>
    <col min="6924" max="6924" width="1.1640625" style="152" customWidth="1"/>
    <col min="6925" max="6926" width="11.6640625" style="152" customWidth="1"/>
    <col min="6927" max="6927" width="1.6640625" style="152" customWidth="1"/>
    <col min="6928" max="6928" width="6.6640625" style="152" customWidth="1"/>
    <col min="6929" max="6929" width="4.5" style="152" customWidth="1"/>
    <col min="6930" max="6930" width="3.58203125" style="152" customWidth="1"/>
    <col min="6931" max="6931" width="0.6640625" style="152" customWidth="1"/>
    <col min="6932" max="6932" width="3.1640625" style="152" customWidth="1"/>
    <col min="6933" max="6933" width="3.58203125" style="152" customWidth="1"/>
    <col min="6934" max="6934" width="3" style="152" customWidth="1"/>
    <col min="6935" max="6935" width="3.58203125" style="152" customWidth="1"/>
    <col min="6936" max="6936" width="3.08203125" style="152" customWidth="1"/>
    <col min="6937" max="6937" width="1.6640625" style="152" customWidth="1"/>
    <col min="6938" max="6939" width="2.1640625" style="152" customWidth="1"/>
    <col min="6940" max="6940" width="7.1640625" style="152" customWidth="1"/>
    <col min="6941" max="7175" width="9" style="152"/>
    <col min="7176" max="7176" width="2.5" style="152" customWidth="1"/>
    <col min="7177" max="7177" width="2.1640625" style="152" customWidth="1"/>
    <col min="7178" max="7178" width="1.08203125" style="152" customWidth="1"/>
    <col min="7179" max="7179" width="22.58203125" style="152" customWidth="1"/>
    <col min="7180" max="7180" width="1.1640625" style="152" customWidth="1"/>
    <col min="7181" max="7182" width="11.6640625" style="152" customWidth="1"/>
    <col min="7183" max="7183" width="1.6640625" style="152" customWidth="1"/>
    <col min="7184" max="7184" width="6.6640625" style="152" customWidth="1"/>
    <col min="7185" max="7185" width="4.5" style="152" customWidth="1"/>
    <col min="7186" max="7186" width="3.58203125" style="152" customWidth="1"/>
    <col min="7187" max="7187" width="0.6640625" style="152" customWidth="1"/>
    <col min="7188" max="7188" width="3.1640625" style="152" customWidth="1"/>
    <col min="7189" max="7189" width="3.58203125" style="152" customWidth="1"/>
    <col min="7190" max="7190" width="3" style="152" customWidth="1"/>
    <col min="7191" max="7191" width="3.58203125" style="152" customWidth="1"/>
    <col min="7192" max="7192" width="3.08203125" style="152" customWidth="1"/>
    <col min="7193" max="7193" width="1.6640625" style="152" customWidth="1"/>
    <col min="7194" max="7195" width="2.1640625" style="152" customWidth="1"/>
    <col min="7196" max="7196" width="7.1640625" style="152" customWidth="1"/>
    <col min="7197" max="7431" width="9" style="152"/>
    <col min="7432" max="7432" width="2.5" style="152" customWidth="1"/>
    <col min="7433" max="7433" width="2.1640625" style="152" customWidth="1"/>
    <col min="7434" max="7434" width="1.08203125" style="152" customWidth="1"/>
    <col min="7435" max="7435" width="22.58203125" style="152" customWidth="1"/>
    <col min="7436" max="7436" width="1.1640625" style="152" customWidth="1"/>
    <col min="7437" max="7438" width="11.6640625" style="152" customWidth="1"/>
    <col min="7439" max="7439" width="1.6640625" style="152" customWidth="1"/>
    <col min="7440" max="7440" width="6.6640625" style="152" customWidth="1"/>
    <col min="7441" max="7441" width="4.5" style="152" customWidth="1"/>
    <col min="7442" max="7442" width="3.58203125" style="152" customWidth="1"/>
    <col min="7443" max="7443" width="0.6640625" style="152" customWidth="1"/>
    <col min="7444" max="7444" width="3.1640625" style="152" customWidth="1"/>
    <col min="7445" max="7445" width="3.58203125" style="152" customWidth="1"/>
    <col min="7446" max="7446" width="3" style="152" customWidth="1"/>
    <col min="7447" max="7447" width="3.58203125" style="152" customWidth="1"/>
    <col min="7448" max="7448" width="3.08203125" style="152" customWidth="1"/>
    <col min="7449" max="7449" width="1.6640625" style="152" customWidth="1"/>
    <col min="7450" max="7451" width="2.1640625" style="152" customWidth="1"/>
    <col min="7452" max="7452" width="7.1640625" style="152" customWidth="1"/>
    <col min="7453" max="7687" width="9" style="152"/>
    <col min="7688" max="7688" width="2.5" style="152" customWidth="1"/>
    <col min="7689" max="7689" width="2.1640625" style="152" customWidth="1"/>
    <col min="7690" max="7690" width="1.08203125" style="152" customWidth="1"/>
    <col min="7691" max="7691" width="22.58203125" style="152" customWidth="1"/>
    <col min="7692" max="7692" width="1.1640625" style="152" customWidth="1"/>
    <col min="7693" max="7694" width="11.6640625" style="152" customWidth="1"/>
    <col min="7695" max="7695" width="1.6640625" style="152" customWidth="1"/>
    <col min="7696" max="7696" width="6.6640625" style="152" customWidth="1"/>
    <col min="7697" max="7697" width="4.5" style="152" customWidth="1"/>
    <col min="7698" max="7698" width="3.58203125" style="152" customWidth="1"/>
    <col min="7699" max="7699" width="0.6640625" style="152" customWidth="1"/>
    <col min="7700" max="7700" width="3.1640625" style="152" customWidth="1"/>
    <col min="7701" max="7701" width="3.58203125" style="152" customWidth="1"/>
    <col min="7702" max="7702" width="3" style="152" customWidth="1"/>
    <col min="7703" max="7703" width="3.58203125" style="152" customWidth="1"/>
    <col min="7704" max="7704" width="3.08203125" style="152" customWidth="1"/>
    <col min="7705" max="7705" width="1.6640625" style="152" customWidth="1"/>
    <col min="7706" max="7707" width="2.1640625" style="152" customWidth="1"/>
    <col min="7708" max="7708" width="7.1640625" style="152" customWidth="1"/>
    <col min="7709" max="7943" width="9" style="152"/>
    <col min="7944" max="7944" width="2.5" style="152" customWidth="1"/>
    <col min="7945" max="7945" width="2.1640625" style="152" customWidth="1"/>
    <col min="7946" max="7946" width="1.08203125" style="152" customWidth="1"/>
    <col min="7947" max="7947" width="22.58203125" style="152" customWidth="1"/>
    <col min="7948" max="7948" width="1.1640625" style="152" customWidth="1"/>
    <col min="7949" max="7950" width="11.6640625" style="152" customWidth="1"/>
    <col min="7951" max="7951" width="1.6640625" style="152" customWidth="1"/>
    <col min="7952" max="7952" width="6.6640625" style="152" customWidth="1"/>
    <col min="7953" max="7953" width="4.5" style="152" customWidth="1"/>
    <col min="7954" max="7954" width="3.58203125" style="152" customWidth="1"/>
    <col min="7955" max="7955" width="0.6640625" style="152" customWidth="1"/>
    <col min="7956" max="7956" width="3.1640625" style="152" customWidth="1"/>
    <col min="7957" max="7957" width="3.58203125" style="152" customWidth="1"/>
    <col min="7958" max="7958" width="3" style="152" customWidth="1"/>
    <col min="7959" max="7959" width="3.58203125" style="152" customWidth="1"/>
    <col min="7960" max="7960" width="3.08203125" style="152" customWidth="1"/>
    <col min="7961" max="7961" width="1.6640625" style="152" customWidth="1"/>
    <col min="7962" max="7963" width="2.1640625" style="152" customWidth="1"/>
    <col min="7964" max="7964" width="7.1640625" style="152" customWidth="1"/>
    <col min="7965" max="8199" width="9" style="152"/>
    <col min="8200" max="8200" width="2.5" style="152" customWidth="1"/>
    <col min="8201" max="8201" width="2.1640625" style="152" customWidth="1"/>
    <col min="8202" max="8202" width="1.08203125" style="152" customWidth="1"/>
    <col min="8203" max="8203" width="22.58203125" style="152" customWidth="1"/>
    <col min="8204" max="8204" width="1.1640625" style="152" customWidth="1"/>
    <col min="8205" max="8206" width="11.6640625" style="152" customWidth="1"/>
    <col min="8207" max="8207" width="1.6640625" style="152" customWidth="1"/>
    <col min="8208" max="8208" width="6.6640625" style="152" customWidth="1"/>
    <col min="8209" max="8209" width="4.5" style="152" customWidth="1"/>
    <col min="8210" max="8210" width="3.58203125" style="152" customWidth="1"/>
    <col min="8211" max="8211" width="0.6640625" style="152" customWidth="1"/>
    <col min="8212" max="8212" width="3.1640625" style="152" customWidth="1"/>
    <col min="8213" max="8213" width="3.58203125" style="152" customWidth="1"/>
    <col min="8214" max="8214" width="3" style="152" customWidth="1"/>
    <col min="8215" max="8215" width="3.58203125" style="152" customWidth="1"/>
    <col min="8216" max="8216" width="3.08203125" style="152" customWidth="1"/>
    <col min="8217" max="8217" width="1.6640625" style="152" customWidth="1"/>
    <col min="8218" max="8219" width="2.1640625" style="152" customWidth="1"/>
    <col min="8220" max="8220" width="7.1640625" style="152" customWidth="1"/>
    <col min="8221" max="8455" width="9" style="152"/>
    <col min="8456" max="8456" width="2.5" style="152" customWidth="1"/>
    <col min="8457" max="8457" width="2.1640625" style="152" customWidth="1"/>
    <col min="8458" max="8458" width="1.08203125" style="152" customWidth="1"/>
    <col min="8459" max="8459" width="22.58203125" style="152" customWidth="1"/>
    <col min="8460" max="8460" width="1.1640625" style="152" customWidth="1"/>
    <col min="8461" max="8462" width="11.6640625" style="152" customWidth="1"/>
    <col min="8463" max="8463" width="1.6640625" style="152" customWidth="1"/>
    <col min="8464" max="8464" width="6.6640625" style="152" customWidth="1"/>
    <col min="8465" max="8465" width="4.5" style="152" customWidth="1"/>
    <col min="8466" max="8466" width="3.58203125" style="152" customWidth="1"/>
    <col min="8467" max="8467" width="0.6640625" style="152" customWidth="1"/>
    <col min="8468" max="8468" width="3.1640625" style="152" customWidth="1"/>
    <col min="8469" max="8469" width="3.58203125" style="152" customWidth="1"/>
    <col min="8470" max="8470" width="3" style="152" customWidth="1"/>
    <col min="8471" max="8471" width="3.58203125" style="152" customWidth="1"/>
    <col min="8472" max="8472" width="3.08203125" style="152" customWidth="1"/>
    <col min="8473" max="8473" width="1.6640625" style="152" customWidth="1"/>
    <col min="8474" max="8475" width="2.1640625" style="152" customWidth="1"/>
    <col min="8476" max="8476" width="7.1640625" style="152" customWidth="1"/>
    <col min="8477" max="8711" width="9" style="152"/>
    <col min="8712" max="8712" width="2.5" style="152" customWidth="1"/>
    <col min="8713" max="8713" width="2.1640625" style="152" customWidth="1"/>
    <col min="8714" max="8714" width="1.08203125" style="152" customWidth="1"/>
    <col min="8715" max="8715" width="22.58203125" style="152" customWidth="1"/>
    <col min="8716" max="8716" width="1.1640625" style="152" customWidth="1"/>
    <col min="8717" max="8718" width="11.6640625" style="152" customWidth="1"/>
    <col min="8719" max="8719" width="1.6640625" style="152" customWidth="1"/>
    <col min="8720" max="8720" width="6.6640625" style="152" customWidth="1"/>
    <col min="8721" max="8721" width="4.5" style="152" customWidth="1"/>
    <col min="8722" max="8722" width="3.58203125" style="152" customWidth="1"/>
    <col min="8723" max="8723" width="0.6640625" style="152" customWidth="1"/>
    <col min="8724" max="8724" width="3.1640625" style="152" customWidth="1"/>
    <col min="8725" max="8725" width="3.58203125" style="152" customWidth="1"/>
    <col min="8726" max="8726" width="3" style="152" customWidth="1"/>
    <col min="8727" max="8727" width="3.58203125" style="152" customWidth="1"/>
    <col min="8728" max="8728" width="3.08203125" style="152" customWidth="1"/>
    <col min="8729" max="8729" width="1.6640625" style="152" customWidth="1"/>
    <col min="8730" max="8731" width="2.1640625" style="152" customWidth="1"/>
    <col min="8732" max="8732" width="7.1640625" style="152" customWidth="1"/>
    <col min="8733" max="8967" width="9" style="152"/>
    <col min="8968" max="8968" width="2.5" style="152" customWidth="1"/>
    <col min="8969" max="8969" width="2.1640625" style="152" customWidth="1"/>
    <col min="8970" max="8970" width="1.08203125" style="152" customWidth="1"/>
    <col min="8971" max="8971" width="22.58203125" style="152" customWidth="1"/>
    <col min="8972" max="8972" width="1.1640625" style="152" customWidth="1"/>
    <col min="8973" max="8974" width="11.6640625" style="152" customWidth="1"/>
    <col min="8975" max="8975" width="1.6640625" style="152" customWidth="1"/>
    <col min="8976" max="8976" width="6.6640625" style="152" customWidth="1"/>
    <col min="8977" max="8977" width="4.5" style="152" customWidth="1"/>
    <col min="8978" max="8978" width="3.58203125" style="152" customWidth="1"/>
    <col min="8979" max="8979" width="0.6640625" style="152" customWidth="1"/>
    <col min="8980" max="8980" width="3.1640625" style="152" customWidth="1"/>
    <col min="8981" max="8981" width="3.58203125" style="152" customWidth="1"/>
    <col min="8982" max="8982" width="3" style="152" customWidth="1"/>
    <col min="8983" max="8983" width="3.58203125" style="152" customWidth="1"/>
    <col min="8984" max="8984" width="3.08203125" style="152" customWidth="1"/>
    <col min="8985" max="8985" width="1.6640625" style="152" customWidth="1"/>
    <col min="8986" max="8987" width="2.1640625" style="152" customWidth="1"/>
    <col min="8988" max="8988" width="7.1640625" style="152" customWidth="1"/>
    <col min="8989" max="9223" width="9" style="152"/>
    <col min="9224" max="9224" width="2.5" style="152" customWidth="1"/>
    <col min="9225" max="9225" width="2.1640625" style="152" customWidth="1"/>
    <col min="9226" max="9226" width="1.08203125" style="152" customWidth="1"/>
    <col min="9227" max="9227" width="22.58203125" style="152" customWidth="1"/>
    <col min="9228" max="9228" width="1.1640625" style="152" customWidth="1"/>
    <col min="9229" max="9230" width="11.6640625" style="152" customWidth="1"/>
    <col min="9231" max="9231" width="1.6640625" style="152" customWidth="1"/>
    <col min="9232" max="9232" width="6.6640625" style="152" customWidth="1"/>
    <col min="9233" max="9233" width="4.5" style="152" customWidth="1"/>
    <col min="9234" max="9234" width="3.58203125" style="152" customWidth="1"/>
    <col min="9235" max="9235" width="0.6640625" style="152" customWidth="1"/>
    <col min="9236" max="9236" width="3.1640625" style="152" customWidth="1"/>
    <col min="9237" max="9237" width="3.58203125" style="152" customWidth="1"/>
    <col min="9238" max="9238" width="3" style="152" customWidth="1"/>
    <col min="9239" max="9239" width="3.58203125" style="152" customWidth="1"/>
    <col min="9240" max="9240" width="3.08203125" style="152" customWidth="1"/>
    <col min="9241" max="9241" width="1.6640625" style="152" customWidth="1"/>
    <col min="9242" max="9243" width="2.1640625" style="152" customWidth="1"/>
    <col min="9244" max="9244" width="7.1640625" style="152" customWidth="1"/>
    <col min="9245" max="9479" width="9" style="152"/>
    <col min="9480" max="9480" width="2.5" style="152" customWidth="1"/>
    <col min="9481" max="9481" width="2.1640625" style="152" customWidth="1"/>
    <col min="9482" max="9482" width="1.08203125" style="152" customWidth="1"/>
    <col min="9483" max="9483" width="22.58203125" style="152" customWidth="1"/>
    <col min="9484" max="9484" width="1.1640625" style="152" customWidth="1"/>
    <col min="9485" max="9486" width="11.6640625" style="152" customWidth="1"/>
    <col min="9487" max="9487" width="1.6640625" style="152" customWidth="1"/>
    <col min="9488" max="9488" width="6.6640625" style="152" customWidth="1"/>
    <col min="9489" max="9489" width="4.5" style="152" customWidth="1"/>
    <col min="9490" max="9490" width="3.58203125" style="152" customWidth="1"/>
    <col min="9491" max="9491" width="0.6640625" style="152" customWidth="1"/>
    <col min="9492" max="9492" width="3.1640625" style="152" customWidth="1"/>
    <col min="9493" max="9493" width="3.58203125" style="152" customWidth="1"/>
    <col min="9494" max="9494" width="3" style="152" customWidth="1"/>
    <col min="9495" max="9495" width="3.58203125" style="152" customWidth="1"/>
    <col min="9496" max="9496" width="3.08203125" style="152" customWidth="1"/>
    <col min="9497" max="9497" width="1.6640625" style="152" customWidth="1"/>
    <col min="9498" max="9499" width="2.1640625" style="152" customWidth="1"/>
    <col min="9500" max="9500" width="7.1640625" style="152" customWidth="1"/>
    <col min="9501" max="9735" width="9" style="152"/>
    <col min="9736" max="9736" width="2.5" style="152" customWidth="1"/>
    <col min="9737" max="9737" width="2.1640625" style="152" customWidth="1"/>
    <col min="9738" max="9738" width="1.08203125" style="152" customWidth="1"/>
    <col min="9739" max="9739" width="22.58203125" style="152" customWidth="1"/>
    <col min="9740" max="9740" width="1.1640625" style="152" customWidth="1"/>
    <col min="9741" max="9742" width="11.6640625" style="152" customWidth="1"/>
    <col min="9743" max="9743" width="1.6640625" style="152" customWidth="1"/>
    <col min="9744" max="9744" width="6.6640625" style="152" customWidth="1"/>
    <col min="9745" max="9745" width="4.5" style="152" customWidth="1"/>
    <col min="9746" max="9746" width="3.58203125" style="152" customWidth="1"/>
    <col min="9747" max="9747" width="0.6640625" style="152" customWidth="1"/>
    <col min="9748" max="9748" width="3.1640625" style="152" customWidth="1"/>
    <col min="9749" max="9749" width="3.58203125" style="152" customWidth="1"/>
    <col min="9750" max="9750" width="3" style="152" customWidth="1"/>
    <col min="9751" max="9751" width="3.58203125" style="152" customWidth="1"/>
    <col min="9752" max="9752" width="3.08203125" style="152" customWidth="1"/>
    <col min="9753" max="9753" width="1.6640625" style="152" customWidth="1"/>
    <col min="9754" max="9755" width="2.1640625" style="152" customWidth="1"/>
    <col min="9756" max="9756" width="7.1640625" style="152" customWidth="1"/>
    <col min="9757" max="9991" width="9" style="152"/>
    <col min="9992" max="9992" width="2.5" style="152" customWidth="1"/>
    <col min="9993" max="9993" width="2.1640625" style="152" customWidth="1"/>
    <col min="9994" max="9994" width="1.08203125" style="152" customWidth="1"/>
    <col min="9995" max="9995" width="22.58203125" style="152" customWidth="1"/>
    <col min="9996" max="9996" width="1.1640625" style="152" customWidth="1"/>
    <col min="9997" max="9998" width="11.6640625" style="152" customWidth="1"/>
    <col min="9999" max="9999" width="1.6640625" style="152" customWidth="1"/>
    <col min="10000" max="10000" width="6.6640625" style="152" customWidth="1"/>
    <col min="10001" max="10001" width="4.5" style="152" customWidth="1"/>
    <col min="10002" max="10002" width="3.58203125" style="152" customWidth="1"/>
    <col min="10003" max="10003" width="0.6640625" style="152" customWidth="1"/>
    <col min="10004" max="10004" width="3.1640625" style="152" customWidth="1"/>
    <col min="10005" max="10005" width="3.58203125" style="152" customWidth="1"/>
    <col min="10006" max="10006" width="3" style="152" customWidth="1"/>
    <col min="10007" max="10007" width="3.58203125" style="152" customWidth="1"/>
    <col min="10008" max="10008" width="3.08203125" style="152" customWidth="1"/>
    <col min="10009" max="10009" width="1.6640625" style="152" customWidth="1"/>
    <col min="10010" max="10011" width="2.1640625" style="152" customWidth="1"/>
    <col min="10012" max="10012" width="7.1640625" style="152" customWidth="1"/>
    <col min="10013" max="10247" width="9" style="152"/>
    <col min="10248" max="10248" width="2.5" style="152" customWidth="1"/>
    <col min="10249" max="10249" width="2.1640625" style="152" customWidth="1"/>
    <col min="10250" max="10250" width="1.08203125" style="152" customWidth="1"/>
    <col min="10251" max="10251" width="22.58203125" style="152" customWidth="1"/>
    <col min="10252" max="10252" width="1.1640625" style="152" customWidth="1"/>
    <col min="10253" max="10254" width="11.6640625" style="152" customWidth="1"/>
    <col min="10255" max="10255" width="1.6640625" style="152" customWidth="1"/>
    <col min="10256" max="10256" width="6.6640625" style="152" customWidth="1"/>
    <col min="10257" max="10257" width="4.5" style="152" customWidth="1"/>
    <col min="10258" max="10258" width="3.58203125" style="152" customWidth="1"/>
    <col min="10259" max="10259" width="0.6640625" style="152" customWidth="1"/>
    <col min="10260" max="10260" width="3.1640625" style="152" customWidth="1"/>
    <col min="10261" max="10261" width="3.58203125" style="152" customWidth="1"/>
    <col min="10262" max="10262" width="3" style="152" customWidth="1"/>
    <col min="10263" max="10263" width="3.58203125" style="152" customWidth="1"/>
    <col min="10264" max="10264" width="3.08203125" style="152" customWidth="1"/>
    <col min="10265" max="10265" width="1.6640625" style="152" customWidth="1"/>
    <col min="10266" max="10267" width="2.1640625" style="152" customWidth="1"/>
    <col min="10268" max="10268" width="7.1640625" style="152" customWidth="1"/>
    <col min="10269" max="10503" width="9" style="152"/>
    <col min="10504" max="10504" width="2.5" style="152" customWidth="1"/>
    <col min="10505" max="10505" width="2.1640625" style="152" customWidth="1"/>
    <col min="10506" max="10506" width="1.08203125" style="152" customWidth="1"/>
    <col min="10507" max="10507" width="22.58203125" style="152" customWidth="1"/>
    <col min="10508" max="10508" width="1.1640625" style="152" customWidth="1"/>
    <col min="10509" max="10510" width="11.6640625" style="152" customWidth="1"/>
    <col min="10511" max="10511" width="1.6640625" style="152" customWidth="1"/>
    <col min="10512" max="10512" width="6.6640625" style="152" customWidth="1"/>
    <col min="10513" max="10513" width="4.5" style="152" customWidth="1"/>
    <col min="10514" max="10514" width="3.58203125" style="152" customWidth="1"/>
    <col min="10515" max="10515" width="0.6640625" style="152" customWidth="1"/>
    <col min="10516" max="10516" width="3.1640625" style="152" customWidth="1"/>
    <col min="10517" max="10517" width="3.58203125" style="152" customWidth="1"/>
    <col min="10518" max="10518" width="3" style="152" customWidth="1"/>
    <col min="10519" max="10519" width="3.58203125" style="152" customWidth="1"/>
    <col min="10520" max="10520" width="3.08203125" style="152" customWidth="1"/>
    <col min="10521" max="10521" width="1.6640625" style="152" customWidth="1"/>
    <col min="10522" max="10523" width="2.1640625" style="152" customWidth="1"/>
    <col min="10524" max="10524" width="7.1640625" style="152" customWidth="1"/>
    <col min="10525" max="10759" width="9" style="152"/>
    <col min="10760" max="10760" width="2.5" style="152" customWidth="1"/>
    <col min="10761" max="10761" width="2.1640625" style="152" customWidth="1"/>
    <col min="10762" max="10762" width="1.08203125" style="152" customWidth="1"/>
    <col min="10763" max="10763" width="22.58203125" style="152" customWidth="1"/>
    <col min="10764" max="10764" width="1.1640625" style="152" customWidth="1"/>
    <col min="10765" max="10766" width="11.6640625" style="152" customWidth="1"/>
    <col min="10767" max="10767" width="1.6640625" style="152" customWidth="1"/>
    <col min="10768" max="10768" width="6.6640625" style="152" customWidth="1"/>
    <col min="10769" max="10769" width="4.5" style="152" customWidth="1"/>
    <col min="10770" max="10770" width="3.58203125" style="152" customWidth="1"/>
    <col min="10771" max="10771" width="0.6640625" style="152" customWidth="1"/>
    <col min="10772" max="10772" width="3.1640625" style="152" customWidth="1"/>
    <col min="10773" max="10773" width="3.58203125" style="152" customWidth="1"/>
    <col min="10774" max="10774" width="3" style="152" customWidth="1"/>
    <col min="10775" max="10775" width="3.58203125" style="152" customWidth="1"/>
    <col min="10776" max="10776" width="3.08203125" style="152" customWidth="1"/>
    <col min="10777" max="10777" width="1.6640625" style="152" customWidth="1"/>
    <col min="10778" max="10779" width="2.1640625" style="152" customWidth="1"/>
    <col min="10780" max="10780" width="7.1640625" style="152" customWidth="1"/>
    <col min="10781" max="11015" width="9" style="152"/>
    <col min="11016" max="11016" width="2.5" style="152" customWidth="1"/>
    <col min="11017" max="11017" width="2.1640625" style="152" customWidth="1"/>
    <col min="11018" max="11018" width="1.08203125" style="152" customWidth="1"/>
    <col min="11019" max="11019" width="22.58203125" style="152" customWidth="1"/>
    <col min="11020" max="11020" width="1.1640625" style="152" customWidth="1"/>
    <col min="11021" max="11022" width="11.6640625" style="152" customWidth="1"/>
    <col min="11023" max="11023" width="1.6640625" style="152" customWidth="1"/>
    <col min="11024" max="11024" width="6.6640625" style="152" customWidth="1"/>
    <col min="11025" max="11025" width="4.5" style="152" customWidth="1"/>
    <col min="11026" max="11026" width="3.58203125" style="152" customWidth="1"/>
    <col min="11027" max="11027" width="0.6640625" style="152" customWidth="1"/>
    <col min="11028" max="11028" width="3.1640625" style="152" customWidth="1"/>
    <col min="11029" max="11029" width="3.58203125" style="152" customWidth="1"/>
    <col min="11030" max="11030" width="3" style="152" customWidth="1"/>
    <col min="11031" max="11031" width="3.58203125" style="152" customWidth="1"/>
    <col min="11032" max="11032" width="3.08203125" style="152" customWidth="1"/>
    <col min="11033" max="11033" width="1.6640625" style="152" customWidth="1"/>
    <col min="11034" max="11035" width="2.1640625" style="152" customWidth="1"/>
    <col min="11036" max="11036" width="7.1640625" style="152" customWidth="1"/>
    <col min="11037" max="11271" width="9" style="152"/>
    <col min="11272" max="11272" width="2.5" style="152" customWidth="1"/>
    <col min="11273" max="11273" width="2.1640625" style="152" customWidth="1"/>
    <col min="11274" max="11274" width="1.08203125" style="152" customWidth="1"/>
    <col min="11275" max="11275" width="22.58203125" style="152" customWidth="1"/>
    <col min="11276" max="11276" width="1.1640625" style="152" customWidth="1"/>
    <col min="11277" max="11278" width="11.6640625" style="152" customWidth="1"/>
    <col min="11279" max="11279" width="1.6640625" style="152" customWidth="1"/>
    <col min="11280" max="11280" width="6.6640625" style="152" customWidth="1"/>
    <col min="11281" max="11281" width="4.5" style="152" customWidth="1"/>
    <col min="11282" max="11282" width="3.58203125" style="152" customWidth="1"/>
    <col min="11283" max="11283" width="0.6640625" style="152" customWidth="1"/>
    <col min="11284" max="11284" width="3.1640625" style="152" customWidth="1"/>
    <col min="11285" max="11285" width="3.58203125" style="152" customWidth="1"/>
    <col min="11286" max="11286" width="3" style="152" customWidth="1"/>
    <col min="11287" max="11287" width="3.58203125" style="152" customWidth="1"/>
    <col min="11288" max="11288" width="3.08203125" style="152" customWidth="1"/>
    <col min="11289" max="11289" width="1.6640625" style="152" customWidth="1"/>
    <col min="11290" max="11291" width="2.1640625" style="152" customWidth="1"/>
    <col min="11292" max="11292" width="7.1640625" style="152" customWidth="1"/>
    <col min="11293" max="11527" width="9" style="152"/>
    <col min="11528" max="11528" width="2.5" style="152" customWidth="1"/>
    <col min="11529" max="11529" width="2.1640625" style="152" customWidth="1"/>
    <col min="11530" max="11530" width="1.08203125" style="152" customWidth="1"/>
    <col min="11531" max="11531" width="22.58203125" style="152" customWidth="1"/>
    <col min="11532" max="11532" width="1.1640625" style="152" customWidth="1"/>
    <col min="11533" max="11534" width="11.6640625" style="152" customWidth="1"/>
    <col min="11535" max="11535" width="1.6640625" style="152" customWidth="1"/>
    <col min="11536" max="11536" width="6.6640625" style="152" customWidth="1"/>
    <col min="11537" max="11537" width="4.5" style="152" customWidth="1"/>
    <col min="11538" max="11538" width="3.58203125" style="152" customWidth="1"/>
    <col min="11539" max="11539" width="0.6640625" style="152" customWidth="1"/>
    <col min="11540" max="11540" width="3.1640625" style="152" customWidth="1"/>
    <col min="11541" max="11541" width="3.58203125" style="152" customWidth="1"/>
    <col min="11542" max="11542" width="3" style="152" customWidth="1"/>
    <col min="11543" max="11543" width="3.58203125" style="152" customWidth="1"/>
    <col min="11544" max="11544" width="3.08203125" style="152" customWidth="1"/>
    <col min="11545" max="11545" width="1.6640625" style="152" customWidth="1"/>
    <col min="11546" max="11547" width="2.1640625" style="152" customWidth="1"/>
    <col min="11548" max="11548" width="7.1640625" style="152" customWidth="1"/>
    <col min="11549" max="11783" width="9" style="152"/>
    <col min="11784" max="11784" width="2.5" style="152" customWidth="1"/>
    <col min="11785" max="11785" width="2.1640625" style="152" customWidth="1"/>
    <col min="11786" max="11786" width="1.08203125" style="152" customWidth="1"/>
    <col min="11787" max="11787" width="22.58203125" style="152" customWidth="1"/>
    <col min="11788" max="11788" width="1.1640625" style="152" customWidth="1"/>
    <col min="11789" max="11790" width="11.6640625" style="152" customWidth="1"/>
    <col min="11791" max="11791" width="1.6640625" style="152" customWidth="1"/>
    <col min="11792" max="11792" width="6.6640625" style="152" customWidth="1"/>
    <col min="11793" max="11793" width="4.5" style="152" customWidth="1"/>
    <col min="11794" max="11794" width="3.58203125" style="152" customWidth="1"/>
    <col min="11795" max="11795" width="0.6640625" style="152" customWidth="1"/>
    <col min="11796" max="11796" width="3.1640625" style="152" customWidth="1"/>
    <col min="11797" max="11797" width="3.58203125" style="152" customWidth="1"/>
    <col min="11798" max="11798" width="3" style="152" customWidth="1"/>
    <col min="11799" max="11799" width="3.58203125" style="152" customWidth="1"/>
    <col min="11800" max="11800" width="3.08203125" style="152" customWidth="1"/>
    <col min="11801" max="11801" width="1.6640625" style="152" customWidth="1"/>
    <col min="11802" max="11803" width="2.1640625" style="152" customWidth="1"/>
    <col min="11804" max="11804" width="7.1640625" style="152" customWidth="1"/>
    <col min="11805" max="12039" width="9" style="152"/>
    <col min="12040" max="12040" width="2.5" style="152" customWidth="1"/>
    <col min="12041" max="12041" width="2.1640625" style="152" customWidth="1"/>
    <col min="12042" max="12042" width="1.08203125" style="152" customWidth="1"/>
    <col min="12043" max="12043" width="22.58203125" style="152" customWidth="1"/>
    <col min="12044" max="12044" width="1.1640625" style="152" customWidth="1"/>
    <col min="12045" max="12046" width="11.6640625" style="152" customWidth="1"/>
    <col min="12047" max="12047" width="1.6640625" style="152" customWidth="1"/>
    <col min="12048" max="12048" width="6.6640625" style="152" customWidth="1"/>
    <col min="12049" max="12049" width="4.5" style="152" customWidth="1"/>
    <col min="12050" max="12050" width="3.58203125" style="152" customWidth="1"/>
    <col min="12051" max="12051" width="0.6640625" style="152" customWidth="1"/>
    <col min="12052" max="12052" width="3.1640625" style="152" customWidth="1"/>
    <col min="12053" max="12053" width="3.58203125" style="152" customWidth="1"/>
    <col min="12054" max="12054" width="3" style="152" customWidth="1"/>
    <col min="12055" max="12055" width="3.58203125" style="152" customWidth="1"/>
    <col min="12056" max="12056" width="3.08203125" style="152" customWidth="1"/>
    <col min="12057" max="12057" width="1.6640625" style="152" customWidth="1"/>
    <col min="12058" max="12059" width="2.1640625" style="152" customWidth="1"/>
    <col min="12060" max="12060" width="7.1640625" style="152" customWidth="1"/>
    <col min="12061" max="12295" width="9" style="152"/>
    <col min="12296" max="12296" width="2.5" style="152" customWidth="1"/>
    <col min="12297" max="12297" width="2.1640625" style="152" customWidth="1"/>
    <col min="12298" max="12298" width="1.08203125" style="152" customWidth="1"/>
    <col min="12299" max="12299" width="22.58203125" style="152" customWidth="1"/>
    <col min="12300" max="12300" width="1.1640625" style="152" customWidth="1"/>
    <col min="12301" max="12302" width="11.6640625" style="152" customWidth="1"/>
    <col min="12303" max="12303" width="1.6640625" style="152" customWidth="1"/>
    <col min="12304" max="12304" width="6.6640625" style="152" customWidth="1"/>
    <col min="12305" max="12305" width="4.5" style="152" customWidth="1"/>
    <col min="12306" max="12306" width="3.58203125" style="152" customWidth="1"/>
    <col min="12307" max="12307" width="0.6640625" style="152" customWidth="1"/>
    <col min="12308" max="12308" width="3.1640625" style="152" customWidth="1"/>
    <col min="12309" max="12309" width="3.58203125" style="152" customWidth="1"/>
    <col min="12310" max="12310" width="3" style="152" customWidth="1"/>
    <col min="12311" max="12311" width="3.58203125" style="152" customWidth="1"/>
    <col min="12312" max="12312" width="3.08203125" style="152" customWidth="1"/>
    <col min="12313" max="12313" width="1.6640625" style="152" customWidth="1"/>
    <col min="12314" max="12315" width="2.1640625" style="152" customWidth="1"/>
    <col min="12316" max="12316" width="7.1640625" style="152" customWidth="1"/>
    <col min="12317" max="12551" width="9" style="152"/>
    <col min="12552" max="12552" width="2.5" style="152" customWidth="1"/>
    <col min="12553" max="12553" width="2.1640625" style="152" customWidth="1"/>
    <col min="12554" max="12554" width="1.08203125" style="152" customWidth="1"/>
    <col min="12555" max="12555" width="22.58203125" style="152" customWidth="1"/>
    <col min="12556" max="12556" width="1.1640625" style="152" customWidth="1"/>
    <col min="12557" max="12558" width="11.6640625" style="152" customWidth="1"/>
    <col min="12559" max="12559" width="1.6640625" style="152" customWidth="1"/>
    <col min="12560" max="12560" width="6.6640625" style="152" customWidth="1"/>
    <col min="12561" max="12561" width="4.5" style="152" customWidth="1"/>
    <col min="12562" max="12562" width="3.58203125" style="152" customWidth="1"/>
    <col min="12563" max="12563" width="0.6640625" style="152" customWidth="1"/>
    <col min="12564" max="12564" width="3.1640625" style="152" customWidth="1"/>
    <col min="12565" max="12565" width="3.58203125" style="152" customWidth="1"/>
    <col min="12566" max="12566" width="3" style="152" customWidth="1"/>
    <col min="12567" max="12567" width="3.58203125" style="152" customWidth="1"/>
    <col min="12568" max="12568" width="3.08203125" style="152" customWidth="1"/>
    <col min="12569" max="12569" width="1.6640625" style="152" customWidth="1"/>
    <col min="12570" max="12571" width="2.1640625" style="152" customWidth="1"/>
    <col min="12572" max="12572" width="7.1640625" style="152" customWidth="1"/>
    <col min="12573" max="12807" width="9" style="152"/>
    <col min="12808" max="12808" width="2.5" style="152" customWidth="1"/>
    <col min="12809" max="12809" width="2.1640625" style="152" customWidth="1"/>
    <col min="12810" max="12810" width="1.08203125" style="152" customWidth="1"/>
    <col min="12811" max="12811" width="22.58203125" style="152" customWidth="1"/>
    <col min="12812" max="12812" width="1.1640625" style="152" customWidth="1"/>
    <col min="12813" max="12814" width="11.6640625" style="152" customWidth="1"/>
    <col min="12815" max="12815" width="1.6640625" style="152" customWidth="1"/>
    <col min="12816" max="12816" width="6.6640625" style="152" customWidth="1"/>
    <col min="12817" max="12817" width="4.5" style="152" customWidth="1"/>
    <col min="12818" max="12818" width="3.58203125" style="152" customWidth="1"/>
    <col min="12819" max="12819" width="0.6640625" style="152" customWidth="1"/>
    <col min="12820" max="12820" width="3.1640625" style="152" customWidth="1"/>
    <col min="12821" max="12821" width="3.58203125" style="152" customWidth="1"/>
    <col min="12822" max="12822" width="3" style="152" customWidth="1"/>
    <col min="12823" max="12823" width="3.58203125" style="152" customWidth="1"/>
    <col min="12824" max="12824" width="3.08203125" style="152" customWidth="1"/>
    <col min="12825" max="12825" width="1.6640625" style="152" customWidth="1"/>
    <col min="12826" max="12827" width="2.1640625" style="152" customWidth="1"/>
    <col min="12828" max="12828" width="7.1640625" style="152" customWidth="1"/>
    <col min="12829" max="13063" width="9" style="152"/>
    <col min="13064" max="13064" width="2.5" style="152" customWidth="1"/>
    <col min="13065" max="13065" width="2.1640625" style="152" customWidth="1"/>
    <col min="13066" max="13066" width="1.08203125" style="152" customWidth="1"/>
    <col min="13067" max="13067" width="22.58203125" style="152" customWidth="1"/>
    <col min="13068" max="13068" width="1.1640625" style="152" customWidth="1"/>
    <col min="13069" max="13070" width="11.6640625" style="152" customWidth="1"/>
    <col min="13071" max="13071" width="1.6640625" style="152" customWidth="1"/>
    <col min="13072" max="13072" width="6.6640625" style="152" customWidth="1"/>
    <col min="13073" max="13073" width="4.5" style="152" customWidth="1"/>
    <col min="13074" max="13074" width="3.58203125" style="152" customWidth="1"/>
    <col min="13075" max="13075" width="0.6640625" style="152" customWidth="1"/>
    <col min="13076" max="13076" width="3.1640625" style="152" customWidth="1"/>
    <col min="13077" max="13077" width="3.58203125" style="152" customWidth="1"/>
    <col min="13078" max="13078" width="3" style="152" customWidth="1"/>
    <col min="13079" max="13079" width="3.58203125" style="152" customWidth="1"/>
    <col min="13080" max="13080" width="3.08203125" style="152" customWidth="1"/>
    <col min="13081" max="13081" width="1.6640625" style="152" customWidth="1"/>
    <col min="13082" max="13083" width="2.1640625" style="152" customWidth="1"/>
    <col min="13084" max="13084" width="7.1640625" style="152" customWidth="1"/>
    <col min="13085" max="13319" width="9" style="152"/>
    <col min="13320" max="13320" width="2.5" style="152" customWidth="1"/>
    <col min="13321" max="13321" width="2.1640625" style="152" customWidth="1"/>
    <col min="13322" max="13322" width="1.08203125" style="152" customWidth="1"/>
    <col min="13323" max="13323" width="22.58203125" style="152" customWidth="1"/>
    <col min="13324" max="13324" width="1.1640625" style="152" customWidth="1"/>
    <col min="13325" max="13326" width="11.6640625" style="152" customWidth="1"/>
    <col min="13327" max="13327" width="1.6640625" style="152" customWidth="1"/>
    <col min="13328" max="13328" width="6.6640625" style="152" customWidth="1"/>
    <col min="13329" max="13329" width="4.5" style="152" customWidth="1"/>
    <col min="13330" max="13330" width="3.58203125" style="152" customWidth="1"/>
    <col min="13331" max="13331" width="0.6640625" style="152" customWidth="1"/>
    <col min="13332" max="13332" width="3.1640625" style="152" customWidth="1"/>
    <col min="13333" max="13333" width="3.58203125" style="152" customWidth="1"/>
    <col min="13334" max="13334" width="3" style="152" customWidth="1"/>
    <col min="13335" max="13335" width="3.58203125" style="152" customWidth="1"/>
    <col min="13336" max="13336" width="3.08203125" style="152" customWidth="1"/>
    <col min="13337" max="13337" width="1.6640625" style="152" customWidth="1"/>
    <col min="13338" max="13339" width="2.1640625" style="152" customWidth="1"/>
    <col min="13340" max="13340" width="7.1640625" style="152" customWidth="1"/>
    <col min="13341" max="13575" width="9" style="152"/>
    <col min="13576" max="13576" width="2.5" style="152" customWidth="1"/>
    <col min="13577" max="13577" width="2.1640625" style="152" customWidth="1"/>
    <col min="13578" max="13578" width="1.08203125" style="152" customWidth="1"/>
    <col min="13579" max="13579" width="22.58203125" style="152" customWidth="1"/>
    <col min="13580" max="13580" width="1.1640625" style="152" customWidth="1"/>
    <col min="13581" max="13582" width="11.6640625" style="152" customWidth="1"/>
    <col min="13583" max="13583" width="1.6640625" style="152" customWidth="1"/>
    <col min="13584" max="13584" width="6.6640625" style="152" customWidth="1"/>
    <col min="13585" max="13585" width="4.5" style="152" customWidth="1"/>
    <col min="13586" max="13586" width="3.58203125" style="152" customWidth="1"/>
    <col min="13587" max="13587" width="0.6640625" style="152" customWidth="1"/>
    <col min="13588" max="13588" width="3.1640625" style="152" customWidth="1"/>
    <col min="13589" max="13589" width="3.58203125" style="152" customWidth="1"/>
    <col min="13590" max="13590" width="3" style="152" customWidth="1"/>
    <col min="13591" max="13591" width="3.58203125" style="152" customWidth="1"/>
    <col min="13592" max="13592" width="3.08203125" style="152" customWidth="1"/>
    <col min="13593" max="13593" width="1.6640625" style="152" customWidth="1"/>
    <col min="13594" max="13595" width="2.1640625" style="152" customWidth="1"/>
    <col min="13596" max="13596" width="7.1640625" style="152" customWidth="1"/>
    <col min="13597" max="13831" width="9" style="152"/>
    <col min="13832" max="13832" width="2.5" style="152" customWidth="1"/>
    <col min="13833" max="13833" width="2.1640625" style="152" customWidth="1"/>
    <col min="13834" max="13834" width="1.08203125" style="152" customWidth="1"/>
    <col min="13835" max="13835" width="22.58203125" style="152" customWidth="1"/>
    <col min="13836" max="13836" width="1.1640625" style="152" customWidth="1"/>
    <col min="13837" max="13838" width="11.6640625" style="152" customWidth="1"/>
    <col min="13839" max="13839" width="1.6640625" style="152" customWidth="1"/>
    <col min="13840" max="13840" width="6.6640625" style="152" customWidth="1"/>
    <col min="13841" max="13841" width="4.5" style="152" customWidth="1"/>
    <col min="13842" max="13842" width="3.58203125" style="152" customWidth="1"/>
    <col min="13843" max="13843" width="0.6640625" style="152" customWidth="1"/>
    <col min="13844" max="13844" width="3.1640625" style="152" customWidth="1"/>
    <col min="13845" max="13845" width="3.58203125" style="152" customWidth="1"/>
    <col min="13846" max="13846" width="3" style="152" customWidth="1"/>
    <col min="13847" max="13847" width="3.58203125" style="152" customWidth="1"/>
    <col min="13848" max="13848" width="3.08203125" style="152" customWidth="1"/>
    <col min="13849" max="13849" width="1.6640625" style="152" customWidth="1"/>
    <col min="13850" max="13851" width="2.1640625" style="152" customWidth="1"/>
    <col min="13852" max="13852" width="7.1640625" style="152" customWidth="1"/>
    <col min="13853" max="14087" width="9" style="152"/>
    <col min="14088" max="14088" width="2.5" style="152" customWidth="1"/>
    <col min="14089" max="14089" width="2.1640625" style="152" customWidth="1"/>
    <col min="14090" max="14090" width="1.08203125" style="152" customWidth="1"/>
    <col min="14091" max="14091" width="22.58203125" style="152" customWidth="1"/>
    <col min="14092" max="14092" width="1.1640625" style="152" customWidth="1"/>
    <col min="14093" max="14094" width="11.6640625" style="152" customWidth="1"/>
    <col min="14095" max="14095" width="1.6640625" style="152" customWidth="1"/>
    <col min="14096" max="14096" width="6.6640625" style="152" customWidth="1"/>
    <col min="14097" max="14097" width="4.5" style="152" customWidth="1"/>
    <col min="14098" max="14098" width="3.58203125" style="152" customWidth="1"/>
    <col min="14099" max="14099" width="0.6640625" style="152" customWidth="1"/>
    <col min="14100" max="14100" width="3.1640625" style="152" customWidth="1"/>
    <col min="14101" max="14101" width="3.58203125" style="152" customWidth="1"/>
    <col min="14102" max="14102" width="3" style="152" customWidth="1"/>
    <col min="14103" max="14103" width="3.58203125" style="152" customWidth="1"/>
    <col min="14104" max="14104" width="3.08203125" style="152" customWidth="1"/>
    <col min="14105" max="14105" width="1.6640625" style="152" customWidth="1"/>
    <col min="14106" max="14107" width="2.1640625" style="152" customWidth="1"/>
    <col min="14108" max="14108" width="7.1640625" style="152" customWidth="1"/>
    <col min="14109" max="14343" width="9" style="152"/>
    <col min="14344" max="14344" width="2.5" style="152" customWidth="1"/>
    <col min="14345" max="14345" width="2.1640625" style="152" customWidth="1"/>
    <col min="14346" max="14346" width="1.08203125" style="152" customWidth="1"/>
    <col min="14347" max="14347" width="22.58203125" style="152" customWidth="1"/>
    <col min="14348" max="14348" width="1.1640625" style="152" customWidth="1"/>
    <col min="14349" max="14350" width="11.6640625" style="152" customWidth="1"/>
    <col min="14351" max="14351" width="1.6640625" style="152" customWidth="1"/>
    <col min="14352" max="14352" width="6.6640625" style="152" customWidth="1"/>
    <col min="14353" max="14353" width="4.5" style="152" customWidth="1"/>
    <col min="14354" max="14354" width="3.58203125" style="152" customWidth="1"/>
    <col min="14355" max="14355" width="0.6640625" style="152" customWidth="1"/>
    <col min="14356" max="14356" width="3.1640625" style="152" customWidth="1"/>
    <col min="14357" max="14357" width="3.58203125" style="152" customWidth="1"/>
    <col min="14358" max="14358" width="3" style="152" customWidth="1"/>
    <col min="14359" max="14359" width="3.58203125" style="152" customWidth="1"/>
    <col min="14360" max="14360" width="3.08203125" style="152" customWidth="1"/>
    <col min="14361" max="14361" width="1.6640625" style="152" customWidth="1"/>
    <col min="14362" max="14363" width="2.1640625" style="152" customWidth="1"/>
    <col min="14364" max="14364" width="7.1640625" style="152" customWidth="1"/>
    <col min="14365" max="14599" width="9" style="152"/>
    <col min="14600" max="14600" width="2.5" style="152" customWidth="1"/>
    <col min="14601" max="14601" width="2.1640625" style="152" customWidth="1"/>
    <col min="14602" max="14602" width="1.08203125" style="152" customWidth="1"/>
    <col min="14603" max="14603" width="22.58203125" style="152" customWidth="1"/>
    <col min="14604" max="14604" width="1.1640625" style="152" customWidth="1"/>
    <col min="14605" max="14606" width="11.6640625" style="152" customWidth="1"/>
    <col min="14607" max="14607" width="1.6640625" style="152" customWidth="1"/>
    <col min="14608" max="14608" width="6.6640625" style="152" customWidth="1"/>
    <col min="14609" max="14609" width="4.5" style="152" customWidth="1"/>
    <col min="14610" max="14610" width="3.58203125" style="152" customWidth="1"/>
    <col min="14611" max="14611" width="0.6640625" style="152" customWidth="1"/>
    <col min="14612" max="14612" width="3.1640625" style="152" customWidth="1"/>
    <col min="14613" max="14613" width="3.58203125" style="152" customWidth="1"/>
    <col min="14614" max="14614" width="3" style="152" customWidth="1"/>
    <col min="14615" max="14615" width="3.58203125" style="152" customWidth="1"/>
    <col min="14616" max="14616" width="3.08203125" style="152" customWidth="1"/>
    <col min="14617" max="14617" width="1.6640625" style="152" customWidth="1"/>
    <col min="14618" max="14619" width="2.1640625" style="152" customWidth="1"/>
    <col min="14620" max="14620" width="7.1640625" style="152" customWidth="1"/>
    <col min="14621" max="14855" width="9" style="152"/>
    <col min="14856" max="14856" width="2.5" style="152" customWidth="1"/>
    <col min="14857" max="14857" width="2.1640625" style="152" customWidth="1"/>
    <col min="14858" max="14858" width="1.08203125" style="152" customWidth="1"/>
    <col min="14859" max="14859" width="22.58203125" style="152" customWidth="1"/>
    <col min="14860" max="14860" width="1.1640625" style="152" customWidth="1"/>
    <col min="14861" max="14862" width="11.6640625" style="152" customWidth="1"/>
    <col min="14863" max="14863" width="1.6640625" style="152" customWidth="1"/>
    <col min="14864" max="14864" width="6.6640625" style="152" customWidth="1"/>
    <col min="14865" max="14865" width="4.5" style="152" customWidth="1"/>
    <col min="14866" max="14866" width="3.58203125" style="152" customWidth="1"/>
    <col min="14867" max="14867" width="0.6640625" style="152" customWidth="1"/>
    <col min="14868" max="14868" width="3.1640625" style="152" customWidth="1"/>
    <col min="14869" max="14869" width="3.58203125" style="152" customWidth="1"/>
    <col min="14870" max="14870" width="3" style="152" customWidth="1"/>
    <col min="14871" max="14871" width="3.58203125" style="152" customWidth="1"/>
    <col min="14872" max="14872" width="3.08203125" style="152" customWidth="1"/>
    <col min="14873" max="14873" width="1.6640625" style="152" customWidth="1"/>
    <col min="14874" max="14875" width="2.1640625" style="152" customWidth="1"/>
    <col min="14876" max="14876" width="7.1640625" style="152" customWidth="1"/>
    <col min="14877" max="15111" width="9" style="152"/>
    <col min="15112" max="15112" width="2.5" style="152" customWidth="1"/>
    <col min="15113" max="15113" width="2.1640625" style="152" customWidth="1"/>
    <col min="15114" max="15114" width="1.08203125" style="152" customWidth="1"/>
    <col min="15115" max="15115" width="22.58203125" style="152" customWidth="1"/>
    <col min="15116" max="15116" width="1.1640625" style="152" customWidth="1"/>
    <col min="15117" max="15118" width="11.6640625" style="152" customWidth="1"/>
    <col min="15119" max="15119" width="1.6640625" style="152" customWidth="1"/>
    <col min="15120" max="15120" width="6.6640625" style="152" customWidth="1"/>
    <col min="15121" max="15121" width="4.5" style="152" customWidth="1"/>
    <col min="15122" max="15122" width="3.58203125" style="152" customWidth="1"/>
    <col min="15123" max="15123" width="0.6640625" style="152" customWidth="1"/>
    <col min="15124" max="15124" width="3.1640625" style="152" customWidth="1"/>
    <col min="15125" max="15125" width="3.58203125" style="152" customWidth="1"/>
    <col min="15126" max="15126" width="3" style="152" customWidth="1"/>
    <col min="15127" max="15127" width="3.58203125" style="152" customWidth="1"/>
    <col min="15128" max="15128" width="3.08203125" style="152" customWidth="1"/>
    <col min="15129" max="15129" width="1.6640625" style="152" customWidth="1"/>
    <col min="15130" max="15131" width="2.1640625" style="152" customWidth="1"/>
    <col min="15132" max="15132" width="7.1640625" style="152" customWidth="1"/>
    <col min="15133" max="15367" width="9" style="152"/>
    <col min="15368" max="15368" width="2.5" style="152" customWidth="1"/>
    <col min="15369" max="15369" width="2.1640625" style="152" customWidth="1"/>
    <col min="15370" max="15370" width="1.08203125" style="152" customWidth="1"/>
    <col min="15371" max="15371" width="22.58203125" style="152" customWidth="1"/>
    <col min="15372" max="15372" width="1.1640625" style="152" customWidth="1"/>
    <col min="15373" max="15374" width="11.6640625" style="152" customWidth="1"/>
    <col min="15375" max="15375" width="1.6640625" style="152" customWidth="1"/>
    <col min="15376" max="15376" width="6.6640625" style="152" customWidth="1"/>
    <col min="15377" max="15377" width="4.5" style="152" customWidth="1"/>
    <col min="15378" max="15378" width="3.58203125" style="152" customWidth="1"/>
    <col min="15379" max="15379" width="0.6640625" style="152" customWidth="1"/>
    <col min="15380" max="15380" width="3.1640625" style="152" customWidth="1"/>
    <col min="15381" max="15381" width="3.58203125" style="152" customWidth="1"/>
    <col min="15382" max="15382" width="3" style="152" customWidth="1"/>
    <col min="15383" max="15383" width="3.58203125" style="152" customWidth="1"/>
    <col min="15384" max="15384" width="3.08203125" style="152" customWidth="1"/>
    <col min="15385" max="15385" width="1.6640625" style="152" customWidth="1"/>
    <col min="15386" max="15387" width="2.1640625" style="152" customWidth="1"/>
    <col min="15388" max="15388" width="7.1640625" style="152" customWidth="1"/>
    <col min="15389" max="15623" width="9" style="152"/>
    <col min="15624" max="15624" width="2.5" style="152" customWidth="1"/>
    <col min="15625" max="15625" width="2.1640625" style="152" customWidth="1"/>
    <col min="15626" max="15626" width="1.08203125" style="152" customWidth="1"/>
    <col min="15627" max="15627" width="22.58203125" style="152" customWidth="1"/>
    <col min="15628" max="15628" width="1.1640625" style="152" customWidth="1"/>
    <col min="15629" max="15630" width="11.6640625" style="152" customWidth="1"/>
    <col min="15631" max="15631" width="1.6640625" style="152" customWidth="1"/>
    <col min="15632" max="15632" width="6.6640625" style="152" customWidth="1"/>
    <col min="15633" max="15633" width="4.5" style="152" customWidth="1"/>
    <col min="15634" max="15634" width="3.58203125" style="152" customWidth="1"/>
    <col min="15635" max="15635" width="0.6640625" style="152" customWidth="1"/>
    <col min="15636" max="15636" width="3.1640625" style="152" customWidth="1"/>
    <col min="15637" max="15637" width="3.58203125" style="152" customWidth="1"/>
    <col min="15638" max="15638" width="3" style="152" customWidth="1"/>
    <col min="15639" max="15639" width="3.58203125" style="152" customWidth="1"/>
    <col min="15640" max="15640" width="3.08203125" style="152" customWidth="1"/>
    <col min="15641" max="15641" width="1.6640625" style="152" customWidth="1"/>
    <col min="15642" max="15643" width="2.1640625" style="152" customWidth="1"/>
    <col min="15644" max="15644" width="7.1640625" style="152" customWidth="1"/>
    <col min="15645" max="15879" width="9" style="152"/>
    <col min="15880" max="15880" width="2.5" style="152" customWidth="1"/>
    <col min="15881" max="15881" width="2.1640625" style="152" customWidth="1"/>
    <col min="15882" max="15882" width="1.08203125" style="152" customWidth="1"/>
    <col min="15883" max="15883" width="22.58203125" style="152" customWidth="1"/>
    <col min="15884" max="15884" width="1.1640625" style="152" customWidth="1"/>
    <col min="15885" max="15886" width="11.6640625" style="152" customWidth="1"/>
    <col min="15887" max="15887" width="1.6640625" style="152" customWidth="1"/>
    <col min="15888" max="15888" width="6.6640625" style="152" customWidth="1"/>
    <col min="15889" max="15889" width="4.5" style="152" customWidth="1"/>
    <col min="15890" max="15890" width="3.58203125" style="152" customWidth="1"/>
    <col min="15891" max="15891" width="0.6640625" style="152" customWidth="1"/>
    <col min="15892" max="15892" width="3.1640625" style="152" customWidth="1"/>
    <col min="15893" max="15893" width="3.58203125" style="152" customWidth="1"/>
    <col min="15894" max="15894" width="3" style="152" customWidth="1"/>
    <col min="15895" max="15895" width="3.58203125" style="152" customWidth="1"/>
    <col min="15896" max="15896" width="3.08203125" style="152" customWidth="1"/>
    <col min="15897" max="15897" width="1.6640625" style="152" customWidth="1"/>
    <col min="15898" max="15899" width="2.1640625" style="152" customWidth="1"/>
    <col min="15900" max="15900" width="7.1640625" style="152" customWidth="1"/>
    <col min="15901" max="16135" width="9" style="152"/>
    <col min="16136" max="16136" width="2.5" style="152" customWidth="1"/>
    <col min="16137" max="16137" width="2.1640625" style="152" customWidth="1"/>
    <col min="16138" max="16138" width="1.08203125" style="152" customWidth="1"/>
    <col min="16139" max="16139" width="22.58203125" style="152" customWidth="1"/>
    <col min="16140" max="16140" width="1.1640625" style="152" customWidth="1"/>
    <col min="16141" max="16142" width="11.6640625" style="152" customWidth="1"/>
    <col min="16143" max="16143" width="1.6640625" style="152" customWidth="1"/>
    <col min="16144" max="16144" width="6.6640625" style="152" customWidth="1"/>
    <col min="16145" max="16145" width="4.5" style="152" customWidth="1"/>
    <col min="16146" max="16146" width="3.58203125" style="152" customWidth="1"/>
    <col min="16147" max="16147" width="0.6640625" style="152" customWidth="1"/>
    <col min="16148" max="16148" width="3.1640625" style="152" customWidth="1"/>
    <col min="16149" max="16149" width="3.58203125" style="152" customWidth="1"/>
    <col min="16150" max="16150" width="3" style="152" customWidth="1"/>
    <col min="16151" max="16151" width="3.58203125" style="152" customWidth="1"/>
    <col min="16152" max="16152" width="3.08203125" style="152" customWidth="1"/>
    <col min="16153" max="16153" width="1.6640625" style="152" customWidth="1"/>
    <col min="16154" max="16155" width="2.1640625" style="152" customWidth="1"/>
    <col min="16156" max="16156" width="7.1640625" style="152" customWidth="1"/>
    <col min="16157" max="16384" width="9" style="152"/>
  </cols>
  <sheetData>
    <row r="1" spans="1:43" s="18" customFormat="1" ht="13.5" customHeight="1">
      <c r="A1" s="18" t="s">
        <v>83</v>
      </c>
      <c r="U1" s="24"/>
      <c r="V1" s="24"/>
      <c r="W1" s="24"/>
      <c r="X1" s="24"/>
      <c r="Y1" s="24"/>
      <c r="Z1" s="24"/>
      <c r="AA1" s="24"/>
    </row>
    <row r="2" spans="1:43" s="18" customFormat="1" ht="13.5" customHeight="1">
      <c r="A2" s="9"/>
      <c r="B2" s="9"/>
      <c r="C2" s="9"/>
      <c r="D2" s="9"/>
      <c r="E2" s="9"/>
      <c r="F2" s="9"/>
      <c r="G2" s="9"/>
      <c r="H2" s="9"/>
      <c r="I2" s="9"/>
      <c r="J2" s="9"/>
      <c r="K2" s="9"/>
      <c r="L2" s="9"/>
      <c r="M2" s="9"/>
      <c r="N2" s="9"/>
      <c r="O2" s="9"/>
      <c r="P2" s="9"/>
      <c r="Q2" s="9"/>
      <c r="R2" s="9"/>
      <c r="S2" s="9"/>
      <c r="T2" s="9"/>
      <c r="U2" s="9"/>
      <c r="V2" s="9"/>
      <c r="W2" s="9"/>
      <c r="X2" s="9"/>
      <c r="Y2" s="9"/>
      <c r="Z2" s="9"/>
      <c r="AA2" s="9"/>
      <c r="AB2" s="142"/>
      <c r="AC2" s="143"/>
      <c r="AD2" s="143"/>
      <c r="AE2" s="143"/>
      <c r="AF2" s="143"/>
      <c r="AG2" s="143"/>
      <c r="AH2" s="143"/>
      <c r="AI2" s="143"/>
    </row>
    <row r="3" spans="1:43" s="18" customFormat="1" ht="13.5" customHeight="1">
      <c r="T3" s="25"/>
      <c r="U3" s="25"/>
      <c r="V3" s="25"/>
      <c r="W3" s="25"/>
      <c r="X3" s="25"/>
      <c r="Y3" s="164" t="s">
        <v>325</v>
      </c>
      <c r="Z3" s="392"/>
      <c r="AA3" s="392"/>
      <c r="AB3" s="392"/>
      <c r="AC3" s="18" t="s">
        <v>56</v>
      </c>
      <c r="AD3" s="392"/>
      <c r="AE3" s="392"/>
      <c r="AF3" s="18" t="s">
        <v>324</v>
      </c>
      <c r="AG3" s="392"/>
      <c r="AH3" s="392"/>
      <c r="AI3" s="18" t="s">
        <v>57</v>
      </c>
    </row>
    <row r="4" spans="1:43" s="9" customFormat="1" ht="13.5" customHeight="1">
      <c r="B4" s="9" t="s">
        <v>64</v>
      </c>
      <c r="AH4" s="13"/>
      <c r="AI4" s="13"/>
      <c r="AJ4" s="13"/>
      <c r="AK4" s="13"/>
      <c r="AM4" s="132"/>
      <c r="AN4" s="132"/>
      <c r="AO4" s="131"/>
      <c r="AP4" s="131"/>
      <c r="AQ4" s="131"/>
    </row>
    <row r="5" spans="1:43" s="9" customFormat="1" ht="13.5" customHeight="1">
      <c r="AM5" s="131"/>
      <c r="AN5" s="131"/>
      <c r="AO5" s="131"/>
      <c r="AP5" s="131"/>
      <c r="AQ5" s="131"/>
    </row>
    <row r="6" spans="1:43" s="9" customFormat="1" ht="13.5" customHeight="1">
      <c r="N6" s="8"/>
      <c r="O6" s="8"/>
      <c r="P6" s="8"/>
      <c r="Q6" s="9" t="s">
        <v>65</v>
      </c>
      <c r="AJ6" s="131"/>
    </row>
    <row r="7" spans="1:43" s="9" customFormat="1" ht="13.5" customHeight="1">
      <c r="N7" s="8"/>
      <c r="O7" s="8"/>
      <c r="P7" s="8"/>
      <c r="Q7" s="221" t="s">
        <v>66</v>
      </c>
      <c r="R7" s="221"/>
      <c r="S7" s="221"/>
      <c r="T7" s="221"/>
      <c r="U7" s="265"/>
      <c r="V7" s="265"/>
      <c r="W7" s="265"/>
      <c r="X7" s="265"/>
      <c r="Y7" s="265"/>
      <c r="Z7" s="265"/>
      <c r="AA7" s="265"/>
      <c r="AB7" s="265"/>
      <c r="AC7" s="265"/>
      <c r="AD7" s="265"/>
      <c r="AE7" s="265"/>
      <c r="AF7" s="265"/>
      <c r="AG7" s="265"/>
    </row>
    <row r="8" spans="1:43" s="9" customFormat="1" ht="13.5" customHeight="1">
      <c r="N8" s="8"/>
      <c r="O8" s="8"/>
      <c r="P8" s="8"/>
      <c r="Q8" s="221"/>
      <c r="R8" s="221"/>
      <c r="S8" s="221"/>
      <c r="T8" s="221"/>
      <c r="U8" s="266"/>
      <c r="V8" s="266"/>
      <c r="W8" s="266"/>
      <c r="X8" s="266"/>
      <c r="Y8" s="266"/>
      <c r="Z8" s="266"/>
      <c r="AA8" s="266"/>
      <c r="AB8" s="266"/>
      <c r="AC8" s="266"/>
      <c r="AD8" s="266"/>
      <c r="AE8" s="266"/>
      <c r="AF8" s="266"/>
      <c r="AG8" s="266"/>
    </row>
    <row r="9" spans="1:43" s="9" customFormat="1" ht="13.5" customHeight="1">
      <c r="N9" s="8"/>
      <c r="O9" s="8"/>
      <c r="P9" s="8"/>
      <c r="Q9" s="221" t="s">
        <v>67</v>
      </c>
      <c r="R9" s="221"/>
      <c r="S9" s="221"/>
      <c r="T9" s="221"/>
      <c r="U9" s="269"/>
      <c r="V9" s="269"/>
      <c r="W9" s="269"/>
      <c r="X9" s="269"/>
      <c r="Y9" s="269"/>
      <c r="Z9" s="269"/>
      <c r="AA9" s="269"/>
      <c r="AB9" s="269"/>
      <c r="AC9" s="269"/>
      <c r="AD9" s="269"/>
      <c r="AE9" s="269"/>
      <c r="AF9" s="269"/>
      <c r="AG9" s="269"/>
    </row>
    <row r="10" spans="1:43" s="9" customFormat="1" ht="13.5" customHeight="1">
      <c r="N10" s="8"/>
      <c r="O10" s="8"/>
      <c r="P10" s="8"/>
      <c r="Q10" s="221"/>
      <c r="R10" s="221"/>
      <c r="S10" s="221"/>
      <c r="T10" s="221"/>
      <c r="U10" s="269"/>
      <c r="V10" s="269"/>
      <c r="W10" s="269"/>
      <c r="X10" s="269"/>
      <c r="Y10" s="269"/>
      <c r="Z10" s="269"/>
      <c r="AA10" s="269"/>
      <c r="AB10" s="269"/>
      <c r="AC10" s="269"/>
      <c r="AD10" s="269"/>
      <c r="AE10" s="269"/>
      <c r="AF10" s="269"/>
      <c r="AG10" s="269"/>
    </row>
    <row r="11" spans="1:43" s="9" customFormat="1" ht="13.5" customHeight="1">
      <c r="N11" s="8"/>
      <c r="O11" s="8"/>
      <c r="P11" s="8"/>
      <c r="Q11" s="270" t="s">
        <v>68</v>
      </c>
      <c r="R11" s="270"/>
      <c r="S11" s="270"/>
      <c r="T11" s="270"/>
      <c r="U11" s="269"/>
      <c r="V11" s="269"/>
      <c r="W11" s="269"/>
      <c r="X11" s="269"/>
      <c r="Y11" s="269"/>
      <c r="Z11" s="269"/>
      <c r="AA11" s="269"/>
      <c r="AB11" s="269"/>
      <c r="AC11" s="269"/>
      <c r="AD11" s="269"/>
      <c r="AE11" s="269"/>
      <c r="AF11" s="269"/>
      <c r="AG11" s="269"/>
      <c r="AH11" s="221"/>
      <c r="AI11" s="221"/>
    </row>
    <row r="12" spans="1:43" s="9" customFormat="1" ht="13.5" customHeight="1">
      <c r="N12" s="8"/>
      <c r="O12" s="8"/>
      <c r="P12" s="8"/>
      <c r="Q12" s="270"/>
      <c r="R12" s="270"/>
      <c r="S12" s="270"/>
      <c r="T12" s="270"/>
      <c r="U12" s="269"/>
      <c r="V12" s="269"/>
      <c r="W12" s="269"/>
      <c r="X12" s="269"/>
      <c r="Y12" s="269"/>
      <c r="Z12" s="269"/>
      <c r="AA12" s="269"/>
      <c r="AB12" s="269"/>
      <c r="AC12" s="269"/>
      <c r="AD12" s="269"/>
      <c r="AE12" s="269"/>
      <c r="AF12" s="269"/>
      <c r="AG12" s="269"/>
      <c r="AH12" s="221"/>
      <c r="AI12" s="221"/>
    </row>
    <row r="13" spans="1:43" s="9" customFormat="1" ht="13.5" customHeight="1">
      <c r="N13" s="8"/>
      <c r="O13" s="8"/>
      <c r="P13" s="8"/>
    </row>
    <row r="14" spans="1:43" s="18" customFormat="1" ht="13.5" customHeight="1">
      <c r="R14" s="24"/>
      <c r="S14" s="24"/>
      <c r="T14" s="24"/>
      <c r="U14" s="24"/>
      <c r="V14" s="24"/>
      <c r="W14" s="24"/>
      <c r="X14" s="24"/>
      <c r="Y14" s="24"/>
      <c r="Z14" s="24"/>
      <c r="AA14" s="24"/>
      <c r="AB14" s="24"/>
    </row>
    <row r="15" spans="1:43" s="14" customFormat="1" ht="13.5" customHeight="1">
      <c r="A15" s="222" t="s">
        <v>238</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L15" s="8"/>
      <c r="AM15" s="8"/>
      <c r="AN15" s="15"/>
      <c r="AO15" s="15"/>
    </row>
    <row r="16" spans="1:43" s="17" customFormat="1" ht="13.5" customHeight="1">
      <c r="A16" s="264" t="s">
        <v>84</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16"/>
      <c r="AK16" s="16"/>
      <c r="AL16" s="8"/>
      <c r="AM16" s="8"/>
    </row>
    <row r="17" spans="1:39" s="18" customFormat="1" ht="13.5" customHeight="1">
      <c r="U17" s="24"/>
      <c r="V17" s="24"/>
      <c r="W17" s="24"/>
      <c r="X17" s="24"/>
      <c r="Y17" s="24"/>
      <c r="Z17" s="24"/>
      <c r="AA17" s="24"/>
      <c r="AL17" s="8"/>
      <c r="AM17" s="8"/>
    </row>
    <row r="18" spans="1:39" s="18" customFormat="1" ht="13.5" customHeight="1">
      <c r="A18" s="8"/>
      <c r="B18" s="393" t="s">
        <v>305</v>
      </c>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8"/>
      <c r="AI18" s="8"/>
    </row>
    <row r="19" spans="1:39" s="18" customFormat="1" ht="13.5" customHeight="1">
      <c r="B19" s="393"/>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row>
    <row r="20" spans="1:39" s="18" customFormat="1" ht="13.5" customHeight="1">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row>
    <row r="21" spans="1:39" s="18" customFormat="1" ht="13.5" customHeight="1">
      <c r="B21" s="393"/>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row>
    <row r="22" spans="1:39" s="18" customFormat="1" ht="13.5" customHeight="1">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row>
    <row r="23" spans="1:39" s="18" customFormat="1" ht="13.5" customHeight="1">
      <c r="B23" s="285" t="s">
        <v>58</v>
      </c>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row>
    <row r="24" spans="1:39" s="18" customFormat="1"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spans="1:39" s="156" customFormat="1" ht="13.5" customHeight="1">
      <c r="A25" s="21"/>
      <c r="B25" s="223" t="s">
        <v>85</v>
      </c>
      <c r="C25" s="224"/>
      <c r="D25" s="224"/>
      <c r="E25" s="224"/>
      <c r="F25" s="224"/>
      <c r="G25" s="224"/>
      <c r="H25" s="224"/>
      <c r="I25" s="225"/>
      <c r="J25" s="332"/>
      <c r="K25" s="333"/>
      <c r="L25" s="333"/>
      <c r="M25" s="333"/>
      <c r="N25" s="333"/>
      <c r="O25" s="333"/>
      <c r="P25" s="333"/>
      <c r="Q25" s="333"/>
      <c r="R25" s="333"/>
      <c r="S25" s="333"/>
      <c r="T25" s="333"/>
      <c r="U25" s="333"/>
      <c r="V25" s="333"/>
      <c r="W25" s="258" t="s">
        <v>231</v>
      </c>
      <c r="X25" s="258"/>
      <c r="Y25" s="258"/>
      <c r="Z25" s="258"/>
      <c r="AA25" s="258"/>
      <c r="AB25" s="258"/>
      <c r="AC25" s="258"/>
      <c r="AD25" s="258"/>
      <c r="AE25" s="258"/>
      <c r="AF25" s="258"/>
      <c r="AG25" s="258"/>
      <c r="AH25" s="155"/>
    </row>
    <row r="26" spans="1:39" s="156" customFormat="1" ht="13.5" customHeight="1">
      <c r="A26" s="21"/>
      <c r="B26" s="226"/>
      <c r="C26" s="227"/>
      <c r="D26" s="227"/>
      <c r="E26" s="227"/>
      <c r="F26" s="227"/>
      <c r="G26" s="227"/>
      <c r="H26" s="227"/>
      <c r="I26" s="228"/>
      <c r="J26" s="334"/>
      <c r="K26" s="335"/>
      <c r="L26" s="335"/>
      <c r="M26" s="335"/>
      <c r="N26" s="335"/>
      <c r="O26" s="335"/>
      <c r="P26" s="335"/>
      <c r="Q26" s="335"/>
      <c r="R26" s="335"/>
      <c r="S26" s="335"/>
      <c r="T26" s="335"/>
      <c r="U26" s="335"/>
      <c r="V26" s="335"/>
      <c r="W26" s="260"/>
      <c r="X26" s="260"/>
      <c r="Y26" s="260"/>
      <c r="Z26" s="260"/>
      <c r="AA26" s="260"/>
      <c r="AB26" s="260"/>
      <c r="AC26" s="260"/>
      <c r="AD26" s="260"/>
      <c r="AE26" s="260"/>
      <c r="AF26" s="260"/>
      <c r="AG26" s="260"/>
      <c r="AH26" s="22"/>
      <c r="AI26" s="21"/>
    </row>
    <row r="27" spans="1:39" s="156" customFormat="1" ht="13.5" customHeight="1">
      <c r="A27" s="21"/>
      <c r="B27" s="229"/>
      <c r="C27" s="230"/>
      <c r="D27" s="230"/>
      <c r="E27" s="230"/>
      <c r="F27" s="230"/>
      <c r="G27" s="230"/>
      <c r="H27" s="230"/>
      <c r="I27" s="231"/>
      <c r="J27" s="336"/>
      <c r="K27" s="337"/>
      <c r="L27" s="337"/>
      <c r="M27" s="337"/>
      <c r="N27" s="337"/>
      <c r="O27" s="337"/>
      <c r="P27" s="337"/>
      <c r="Q27" s="337"/>
      <c r="R27" s="337"/>
      <c r="S27" s="337"/>
      <c r="T27" s="337"/>
      <c r="U27" s="337"/>
      <c r="V27" s="337"/>
      <c r="W27" s="262"/>
      <c r="X27" s="262"/>
      <c r="Y27" s="262"/>
      <c r="Z27" s="262"/>
      <c r="AA27" s="262"/>
      <c r="AB27" s="262"/>
      <c r="AC27" s="262"/>
      <c r="AD27" s="262"/>
      <c r="AE27" s="262"/>
      <c r="AF27" s="262"/>
      <c r="AG27" s="262"/>
      <c r="AH27" s="22"/>
      <c r="AI27" s="21"/>
    </row>
    <row r="28" spans="1:39" s="156" customFormat="1" ht="13.5" customHeight="1">
      <c r="A28" s="21"/>
      <c r="B28" s="223" t="s">
        <v>72</v>
      </c>
      <c r="C28" s="224"/>
      <c r="D28" s="224"/>
      <c r="E28" s="224"/>
      <c r="F28" s="224"/>
      <c r="G28" s="224"/>
      <c r="H28" s="224"/>
      <c r="I28" s="225"/>
      <c r="J28" s="232"/>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7"/>
      <c r="AH28" s="22"/>
      <c r="AI28" s="21"/>
      <c r="AJ28" s="156" t="e">
        <f>COUNTIFS(#REF!,TRUE)</f>
        <v>#REF!</v>
      </c>
    </row>
    <row r="29" spans="1:39" s="156" customFormat="1" ht="13.5" customHeight="1">
      <c r="A29" s="21"/>
      <c r="B29" s="226"/>
      <c r="C29" s="227"/>
      <c r="D29" s="227"/>
      <c r="E29" s="227"/>
      <c r="F29" s="227"/>
      <c r="G29" s="227"/>
      <c r="H29" s="227"/>
      <c r="I29" s="228"/>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70"/>
      <c r="AH29" s="22"/>
      <c r="AI29" s="21"/>
    </row>
    <row r="30" spans="1:39" s="156" customFormat="1" ht="13.5" customHeight="1">
      <c r="A30" s="21"/>
      <c r="B30" s="229"/>
      <c r="C30" s="230"/>
      <c r="D30" s="230"/>
      <c r="E30" s="230"/>
      <c r="F30" s="230"/>
      <c r="G30" s="230"/>
      <c r="H30" s="230"/>
      <c r="I30" s="231"/>
      <c r="J30" s="371"/>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3"/>
      <c r="AH30" s="22"/>
      <c r="AI30" s="21"/>
    </row>
    <row r="31" spans="1:39" s="18" customFormat="1" ht="13.5" customHeight="1">
      <c r="B31" s="348" t="s">
        <v>86</v>
      </c>
      <c r="C31" s="349"/>
      <c r="D31" s="349"/>
      <c r="E31" s="349"/>
      <c r="F31" s="349"/>
      <c r="G31" s="349"/>
      <c r="H31" s="349"/>
      <c r="I31" s="350"/>
      <c r="J31" s="374"/>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6"/>
      <c r="AH31" s="22"/>
      <c r="AI31" s="21"/>
    </row>
    <row r="32" spans="1:39" s="18" customFormat="1" ht="13.5" customHeight="1">
      <c r="B32" s="351"/>
      <c r="C32" s="352"/>
      <c r="D32" s="352"/>
      <c r="E32" s="352"/>
      <c r="F32" s="352"/>
      <c r="G32" s="352"/>
      <c r="H32" s="352"/>
      <c r="I32" s="353"/>
      <c r="J32" s="377"/>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9"/>
      <c r="AH32" s="27"/>
    </row>
    <row r="33" spans="2:34" s="18" customFormat="1" ht="13.5" customHeight="1">
      <c r="B33" s="351"/>
      <c r="C33" s="352"/>
      <c r="D33" s="352"/>
      <c r="E33" s="352"/>
      <c r="F33" s="352"/>
      <c r="G33" s="352"/>
      <c r="H33" s="352"/>
      <c r="I33" s="353"/>
      <c r="J33" s="377"/>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9"/>
      <c r="AH33" s="27"/>
    </row>
    <row r="34" spans="2:34" s="18" customFormat="1" ht="13.5" customHeight="1">
      <c r="B34" s="351"/>
      <c r="C34" s="352"/>
      <c r="D34" s="352"/>
      <c r="E34" s="352"/>
      <c r="F34" s="352"/>
      <c r="G34" s="352"/>
      <c r="H34" s="352"/>
      <c r="I34" s="353"/>
      <c r="J34" s="377"/>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9"/>
      <c r="AH34" s="27"/>
    </row>
    <row r="35" spans="2:34" s="18" customFormat="1" ht="13.5" customHeight="1">
      <c r="B35" s="351"/>
      <c r="C35" s="352"/>
      <c r="D35" s="352"/>
      <c r="E35" s="352"/>
      <c r="F35" s="352"/>
      <c r="G35" s="352"/>
      <c r="H35" s="352"/>
      <c r="I35" s="353"/>
      <c r="J35" s="377"/>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9"/>
      <c r="AH35" s="27"/>
    </row>
    <row r="36" spans="2:34" s="18" customFormat="1" ht="13.5" customHeight="1">
      <c r="B36" s="354"/>
      <c r="C36" s="355"/>
      <c r="D36" s="355"/>
      <c r="E36" s="355"/>
      <c r="F36" s="355"/>
      <c r="G36" s="355"/>
      <c r="H36" s="355"/>
      <c r="I36" s="356"/>
      <c r="J36" s="380"/>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2"/>
      <c r="AH36" s="27"/>
    </row>
    <row r="37" spans="2:34" s="18" customFormat="1" ht="13.5" customHeight="1">
      <c r="B37" s="348" t="s">
        <v>87</v>
      </c>
      <c r="C37" s="349"/>
      <c r="D37" s="349"/>
      <c r="E37" s="349"/>
      <c r="F37" s="349"/>
      <c r="G37" s="349"/>
      <c r="H37" s="349"/>
      <c r="I37" s="350"/>
      <c r="J37" s="383"/>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5"/>
      <c r="AH37" s="27"/>
    </row>
    <row r="38" spans="2:34" s="18" customFormat="1" ht="13.5" customHeight="1">
      <c r="B38" s="351"/>
      <c r="C38" s="352"/>
      <c r="D38" s="352"/>
      <c r="E38" s="352"/>
      <c r="F38" s="352"/>
      <c r="G38" s="352"/>
      <c r="H38" s="352"/>
      <c r="I38" s="353"/>
      <c r="J38" s="386"/>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8"/>
      <c r="AH38" s="27"/>
    </row>
    <row r="39" spans="2:34" s="18" customFormat="1" ht="13.5" customHeight="1">
      <c r="B39" s="351"/>
      <c r="C39" s="352"/>
      <c r="D39" s="352"/>
      <c r="E39" s="352"/>
      <c r="F39" s="352"/>
      <c r="G39" s="352"/>
      <c r="H39" s="352"/>
      <c r="I39" s="353"/>
      <c r="J39" s="386"/>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8"/>
      <c r="AH39" s="27"/>
    </row>
    <row r="40" spans="2:34" s="18" customFormat="1" ht="13.5" customHeight="1">
      <c r="B40" s="351"/>
      <c r="C40" s="352"/>
      <c r="D40" s="352"/>
      <c r="E40" s="352"/>
      <c r="F40" s="352"/>
      <c r="G40" s="352"/>
      <c r="H40" s="352"/>
      <c r="I40" s="353"/>
      <c r="J40" s="386"/>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8"/>
      <c r="AH40" s="27"/>
    </row>
    <row r="41" spans="2:34" s="18" customFormat="1" ht="14.25" customHeight="1">
      <c r="B41" s="351"/>
      <c r="C41" s="352"/>
      <c r="D41" s="352"/>
      <c r="E41" s="352"/>
      <c r="F41" s="352"/>
      <c r="G41" s="352"/>
      <c r="H41" s="352"/>
      <c r="I41" s="353"/>
      <c r="J41" s="386"/>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8"/>
      <c r="AH41" s="27"/>
    </row>
    <row r="42" spans="2:34" s="18" customFormat="1" ht="13.5" customHeight="1">
      <c r="B42" s="354"/>
      <c r="C42" s="355"/>
      <c r="D42" s="355"/>
      <c r="E42" s="355"/>
      <c r="F42" s="355"/>
      <c r="G42" s="355"/>
      <c r="H42" s="355"/>
      <c r="I42" s="356"/>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1"/>
      <c r="AH42" s="27"/>
    </row>
    <row r="43" spans="2:34" s="18" customFormat="1" ht="13.5" customHeight="1">
      <c r="B43" s="348" t="s">
        <v>88</v>
      </c>
      <c r="C43" s="349"/>
      <c r="D43" s="349"/>
      <c r="E43" s="349"/>
      <c r="F43" s="349"/>
      <c r="G43" s="349"/>
      <c r="H43" s="349"/>
      <c r="I43" s="350"/>
      <c r="J43" s="374"/>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6"/>
      <c r="AH43" s="157"/>
    </row>
    <row r="44" spans="2:34" s="18" customFormat="1" ht="13.5" customHeight="1">
      <c r="B44" s="351"/>
      <c r="C44" s="352"/>
      <c r="D44" s="352"/>
      <c r="E44" s="352"/>
      <c r="F44" s="352"/>
      <c r="G44" s="352"/>
      <c r="H44" s="352"/>
      <c r="I44" s="353"/>
      <c r="J44" s="377"/>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9"/>
      <c r="AH44" s="157"/>
    </row>
    <row r="45" spans="2:34" s="18" customFormat="1" ht="13.5" customHeight="1">
      <c r="B45" s="351"/>
      <c r="C45" s="352"/>
      <c r="D45" s="352"/>
      <c r="E45" s="352"/>
      <c r="F45" s="352"/>
      <c r="G45" s="352"/>
      <c r="H45" s="352"/>
      <c r="I45" s="353"/>
      <c r="J45" s="377"/>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9"/>
      <c r="AH45" s="157"/>
    </row>
    <row r="46" spans="2:34" s="18" customFormat="1" ht="13.5" customHeight="1">
      <c r="B46" s="351"/>
      <c r="C46" s="352"/>
      <c r="D46" s="352"/>
      <c r="E46" s="352"/>
      <c r="F46" s="352"/>
      <c r="G46" s="352"/>
      <c r="H46" s="352"/>
      <c r="I46" s="353"/>
      <c r="J46" s="377"/>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9"/>
      <c r="AH46" s="157"/>
    </row>
    <row r="47" spans="2:34" s="18" customFormat="1" ht="13.5" customHeight="1">
      <c r="B47" s="351"/>
      <c r="C47" s="352"/>
      <c r="D47" s="352"/>
      <c r="E47" s="352"/>
      <c r="F47" s="352"/>
      <c r="G47" s="352"/>
      <c r="H47" s="352"/>
      <c r="I47" s="353"/>
      <c r="J47" s="377"/>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9"/>
      <c r="AH47" s="157"/>
    </row>
    <row r="48" spans="2:34" s="18" customFormat="1" ht="13.5" customHeight="1">
      <c r="B48" s="354"/>
      <c r="C48" s="355"/>
      <c r="D48" s="355"/>
      <c r="E48" s="355"/>
      <c r="F48" s="355"/>
      <c r="G48" s="355"/>
      <c r="H48" s="355"/>
      <c r="I48" s="356"/>
      <c r="J48" s="380"/>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2"/>
      <c r="AH48" s="157"/>
    </row>
    <row r="49" spans="2:34" s="18" customFormat="1" ht="13.5" customHeight="1">
      <c r="B49" s="348" t="s">
        <v>89</v>
      </c>
      <c r="C49" s="349"/>
      <c r="D49" s="349"/>
      <c r="E49" s="349"/>
      <c r="F49" s="349"/>
      <c r="G49" s="349"/>
      <c r="H49" s="349"/>
      <c r="I49" s="350"/>
      <c r="J49" s="357" t="s">
        <v>90</v>
      </c>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9"/>
      <c r="AH49" s="157"/>
    </row>
    <row r="50" spans="2:34" s="18" customFormat="1" ht="13.5" customHeight="1">
      <c r="B50" s="351"/>
      <c r="C50" s="352"/>
      <c r="D50" s="352"/>
      <c r="E50" s="352"/>
      <c r="F50" s="352"/>
      <c r="G50" s="352"/>
      <c r="H50" s="352"/>
      <c r="I50" s="353"/>
      <c r="J50" s="360"/>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2"/>
      <c r="AH50" s="157"/>
    </row>
    <row r="51" spans="2:34" s="18" customFormat="1" ht="13.5" customHeight="1">
      <c r="B51" s="354"/>
      <c r="C51" s="355"/>
      <c r="D51" s="355"/>
      <c r="E51" s="355"/>
      <c r="F51" s="355"/>
      <c r="G51" s="355"/>
      <c r="H51" s="355"/>
      <c r="I51" s="356"/>
      <c r="J51" s="363"/>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5"/>
      <c r="AH51" s="157"/>
    </row>
    <row r="52" spans="2:34" s="18" customFormat="1" ht="13.5" customHeight="1">
      <c r="B52" s="160" t="s">
        <v>91</v>
      </c>
      <c r="C52" s="161"/>
      <c r="D52" s="162"/>
      <c r="E52" s="158"/>
      <c r="F52" s="158"/>
      <c r="G52" s="158"/>
      <c r="H52" s="158"/>
      <c r="I52" s="158"/>
      <c r="J52" s="158"/>
      <c r="K52" s="159"/>
      <c r="L52" s="159"/>
      <c r="M52" s="159"/>
      <c r="N52" s="159"/>
      <c r="O52" s="159"/>
      <c r="P52" s="159"/>
      <c r="Q52" s="159"/>
      <c r="R52" s="159"/>
      <c r="T52" s="159"/>
      <c r="V52" s="163"/>
      <c r="W52" s="163"/>
      <c r="X52" s="163"/>
      <c r="Y52" s="24"/>
      <c r="Z52" s="24"/>
      <c r="AA52" s="24"/>
    </row>
    <row r="53" spans="2:34" s="18" customFormat="1" ht="13.5" customHeight="1">
      <c r="T53" s="144"/>
      <c r="U53" s="24"/>
      <c r="V53" s="24"/>
      <c r="W53" s="24"/>
      <c r="X53" s="151"/>
      <c r="Y53" s="24"/>
      <c r="Z53" s="24"/>
      <c r="AA53" s="24"/>
    </row>
    <row r="54" spans="2:34" s="18" customFormat="1" ht="13.5" customHeight="1">
      <c r="T54" s="144"/>
      <c r="U54" s="24"/>
      <c r="V54" s="24"/>
      <c r="W54" s="24"/>
      <c r="X54" s="151"/>
      <c r="Y54" s="24"/>
      <c r="Z54" s="24"/>
      <c r="AA54" s="24"/>
    </row>
    <row r="55" spans="2:34" s="18" customFormat="1" ht="13.5" customHeight="1">
      <c r="T55" s="144"/>
      <c r="U55" s="24"/>
      <c r="V55" s="24"/>
      <c r="W55" s="24"/>
      <c r="X55" s="151"/>
      <c r="Y55" s="24"/>
      <c r="Z55" s="24"/>
      <c r="AA55" s="24"/>
    </row>
    <row r="56" spans="2:34" s="18" customFormat="1" ht="13.5" customHeight="1">
      <c r="T56" s="144"/>
      <c r="U56" s="24"/>
      <c r="V56" s="24"/>
      <c r="W56" s="24"/>
      <c r="X56" s="151"/>
      <c r="Y56" s="24"/>
      <c r="Z56" s="24"/>
      <c r="AA56" s="24"/>
    </row>
    <row r="57" spans="2:34" s="18" customFormat="1" ht="13.5" customHeight="1">
      <c r="T57" s="144"/>
      <c r="U57" s="24"/>
      <c r="V57" s="24"/>
      <c r="W57" s="24"/>
      <c r="X57" s="151"/>
      <c r="Y57" s="24"/>
      <c r="Z57" s="24"/>
      <c r="AA57" s="24"/>
    </row>
    <row r="58" spans="2:34" s="18" customFormat="1" ht="13.5" customHeight="1">
      <c r="T58" s="144"/>
      <c r="U58" s="24"/>
      <c r="V58" s="24"/>
      <c r="W58" s="24"/>
      <c r="X58" s="151"/>
      <c r="Y58" s="24"/>
      <c r="Z58" s="24"/>
      <c r="AA58" s="24"/>
    </row>
    <row r="59" spans="2:34" s="18" customFormat="1" ht="13.5" customHeight="1">
      <c r="U59" s="24"/>
      <c r="V59" s="24"/>
      <c r="W59" s="24"/>
      <c r="X59" s="24"/>
      <c r="Y59" s="24"/>
      <c r="Z59" s="24"/>
      <c r="AA59" s="24"/>
    </row>
    <row r="60" spans="2:34" s="18" customFormat="1" ht="13.5" customHeight="1">
      <c r="U60" s="24"/>
      <c r="V60" s="24"/>
      <c r="W60" s="24"/>
      <c r="X60" s="24"/>
      <c r="Y60" s="24"/>
      <c r="Z60" s="24"/>
      <c r="AA60" s="24"/>
    </row>
    <row r="61" spans="2:34" s="18" customFormat="1" ht="13.5" customHeight="1">
      <c r="U61" s="24"/>
      <c r="V61" s="24"/>
      <c r="W61" s="24"/>
      <c r="X61" s="24"/>
      <c r="Y61" s="24"/>
      <c r="Z61" s="24"/>
      <c r="AA61" s="24"/>
    </row>
    <row r="62" spans="2:34" s="18" customFormat="1" ht="13.5" customHeight="1">
      <c r="U62" s="24"/>
      <c r="V62" s="24"/>
      <c r="W62" s="24"/>
      <c r="X62" s="24"/>
      <c r="Y62" s="24"/>
      <c r="Z62" s="24"/>
      <c r="AA62" s="24"/>
    </row>
    <row r="63" spans="2:34" s="18" customFormat="1" ht="13.5" customHeight="1">
      <c r="U63" s="24"/>
      <c r="V63" s="24"/>
      <c r="W63" s="24"/>
      <c r="X63" s="24"/>
      <c r="Y63" s="24"/>
      <c r="Z63" s="24"/>
      <c r="AA63" s="24"/>
    </row>
    <row r="64" spans="2:34" s="18" customFormat="1" ht="13.5" customHeight="1">
      <c r="U64" s="24"/>
      <c r="V64" s="24"/>
      <c r="W64" s="24"/>
      <c r="X64" s="24"/>
      <c r="Y64" s="24"/>
      <c r="Z64" s="24"/>
      <c r="AA64" s="24"/>
    </row>
    <row r="65" spans="21:27" s="18" customFormat="1" ht="13.5" customHeight="1">
      <c r="U65" s="24"/>
      <c r="V65" s="24"/>
      <c r="W65" s="24"/>
      <c r="X65" s="24"/>
      <c r="Y65" s="24"/>
      <c r="Z65" s="24"/>
      <c r="AA65" s="24"/>
    </row>
    <row r="66" spans="21:27" s="18" customFormat="1" ht="13.5" customHeight="1">
      <c r="U66" s="24"/>
      <c r="V66" s="24"/>
      <c r="W66" s="24"/>
      <c r="X66" s="24"/>
      <c r="Y66" s="24"/>
      <c r="Z66" s="24"/>
      <c r="AA66" s="24"/>
    </row>
    <row r="67" spans="21:27" s="18" customFormat="1" ht="13.5" customHeight="1">
      <c r="U67" s="24"/>
      <c r="V67" s="24"/>
      <c r="W67" s="24"/>
      <c r="X67" s="24"/>
      <c r="Y67" s="24"/>
      <c r="Z67" s="24"/>
      <c r="AA67" s="24"/>
    </row>
    <row r="68" spans="21:27" s="18" customFormat="1" ht="13.5" customHeight="1">
      <c r="U68" s="24"/>
      <c r="V68" s="24"/>
      <c r="W68" s="24"/>
      <c r="X68" s="24"/>
      <c r="Y68" s="24"/>
      <c r="Z68" s="24"/>
      <c r="AA68" s="24"/>
    </row>
    <row r="69" spans="21:27" s="18" customFormat="1" ht="13.5" customHeight="1">
      <c r="U69" s="24"/>
      <c r="V69" s="24"/>
      <c r="W69" s="24"/>
      <c r="X69" s="24"/>
      <c r="Y69" s="24"/>
      <c r="Z69" s="24"/>
      <c r="AA69" s="24"/>
    </row>
    <row r="70" spans="21:27" s="18" customFormat="1" ht="13.5" customHeight="1">
      <c r="U70" s="24"/>
      <c r="V70" s="24"/>
      <c r="W70" s="24"/>
      <c r="X70" s="24"/>
      <c r="Y70" s="24"/>
      <c r="Z70" s="24"/>
      <c r="AA70" s="24"/>
    </row>
    <row r="71" spans="21:27" s="18" customFormat="1" ht="13.5" customHeight="1">
      <c r="U71" s="24"/>
      <c r="V71" s="24"/>
      <c r="W71" s="24"/>
      <c r="X71" s="24"/>
      <c r="Y71" s="24"/>
      <c r="Z71" s="24"/>
      <c r="AA71" s="24"/>
    </row>
    <row r="72" spans="21:27" s="18" customFormat="1" ht="13.5" customHeight="1">
      <c r="U72" s="24"/>
      <c r="V72" s="24"/>
      <c r="W72" s="24"/>
      <c r="X72" s="24"/>
      <c r="Y72" s="24"/>
      <c r="Z72" s="24"/>
      <c r="AA72" s="24"/>
    </row>
    <row r="73" spans="21:27" s="18" customFormat="1" ht="13.5" customHeight="1">
      <c r="U73" s="24"/>
      <c r="V73" s="24"/>
      <c r="W73" s="24"/>
      <c r="X73" s="24"/>
      <c r="Y73" s="24"/>
      <c r="Z73" s="24"/>
      <c r="AA73" s="24"/>
    </row>
    <row r="74" spans="21:27" s="18" customFormat="1" ht="13.5" customHeight="1">
      <c r="U74" s="24"/>
      <c r="V74" s="24"/>
      <c r="W74" s="24"/>
      <c r="X74" s="24"/>
      <c r="Y74" s="24"/>
      <c r="Z74" s="24"/>
      <c r="AA74" s="24"/>
    </row>
    <row r="75" spans="21:27" s="18" customFormat="1" ht="13.5" customHeight="1">
      <c r="U75" s="24"/>
      <c r="V75" s="24"/>
      <c r="W75" s="24"/>
      <c r="X75" s="24"/>
      <c r="Y75" s="24"/>
      <c r="Z75" s="24"/>
      <c r="AA75" s="24"/>
    </row>
  </sheetData>
  <sheetProtection algorithmName="SHA-512" hashValue="WzZbOjjaVgeVrBMTOxW2ycKuhqslf4aq6z2zQn8pP8fRxjoPk5+mAYiAqkK94spVd0c1oz7vZC12ZHrZ3wdNYw==" saltValue="JofSi+P2fw++cnmC0WiXTQ==" spinCount="100000" sheet="1"/>
  <mergeCells count="27">
    <mergeCell ref="B18:AG21"/>
    <mergeCell ref="Q7:T8"/>
    <mergeCell ref="U7:AG8"/>
    <mergeCell ref="Q9:T10"/>
    <mergeCell ref="U9:AG10"/>
    <mergeCell ref="Q11:T12"/>
    <mergeCell ref="U11:AG12"/>
    <mergeCell ref="AH11:AI12"/>
    <mergeCell ref="A15:AI15"/>
    <mergeCell ref="A16:AI16"/>
    <mergeCell ref="AG3:AH3"/>
    <mergeCell ref="AD3:AE3"/>
    <mergeCell ref="Z3:AB3"/>
    <mergeCell ref="B23:AG23"/>
    <mergeCell ref="B25:I27"/>
    <mergeCell ref="J25:V27"/>
    <mergeCell ref="W25:AG27"/>
    <mergeCell ref="B43:I48"/>
    <mergeCell ref="J43:AG48"/>
    <mergeCell ref="B49:I51"/>
    <mergeCell ref="J49:AG51"/>
    <mergeCell ref="B28:I30"/>
    <mergeCell ref="J28:AG30"/>
    <mergeCell ref="B31:I36"/>
    <mergeCell ref="J31:AG36"/>
    <mergeCell ref="B37:I42"/>
    <mergeCell ref="J37:AG42"/>
  </mergeCells>
  <phoneticPr fontId="1"/>
  <conditionalFormatting sqref="J25:V27">
    <cfRule type="expression" dxfId="253" priority="10">
      <formula>$J$25&lt;&gt;""</formula>
    </cfRule>
  </conditionalFormatting>
  <conditionalFormatting sqref="J28:AG30">
    <cfRule type="expression" dxfId="252" priority="9">
      <formula>$J$28&lt;&gt;""</formula>
    </cfRule>
  </conditionalFormatting>
  <conditionalFormatting sqref="J31:AG36">
    <cfRule type="expression" dxfId="251" priority="8">
      <formula>$J$31&lt;&gt;""</formula>
    </cfRule>
  </conditionalFormatting>
  <conditionalFormatting sqref="J37:AG42">
    <cfRule type="expression" dxfId="250" priority="7">
      <formula>$J$37&lt;&gt;""</formula>
    </cfRule>
  </conditionalFormatting>
  <conditionalFormatting sqref="J43:AG48">
    <cfRule type="expression" dxfId="249" priority="6">
      <formula>$J$43&lt;&gt;""</formula>
    </cfRule>
  </conditionalFormatting>
  <conditionalFormatting sqref="U7:AG8">
    <cfRule type="expression" dxfId="248" priority="4">
      <formula>$U$7&lt;&gt;""</formula>
    </cfRule>
  </conditionalFormatting>
  <conditionalFormatting sqref="U9:AG10">
    <cfRule type="expression" dxfId="247" priority="3">
      <formula>$U$9&lt;&gt;""</formula>
    </cfRule>
  </conditionalFormatting>
  <conditionalFormatting sqref="U11:AG12">
    <cfRule type="expression" dxfId="246" priority="2">
      <formula>$U$11&lt;&gt;""</formula>
    </cfRule>
  </conditionalFormatting>
  <conditionalFormatting sqref="Z3:AB3 AD3:AE3 AG3:AH3 U7:AG12 J25:V27 J28:AG48">
    <cfRule type="cellIs" dxfId="245"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Q58"/>
  <sheetViews>
    <sheetView showGridLines="0" view="pageBreakPreview" zoomScaleNormal="100" zoomScaleSheetLayoutView="100" zoomScalePageLayoutView="85" workbookViewId="0">
      <selection activeCell="AL2" sqref="AL2"/>
    </sheetView>
  </sheetViews>
  <sheetFormatPr defaultColWidth="2.5" defaultRowHeight="13"/>
  <cols>
    <col min="1" max="35" width="2.58203125" style="11" customWidth="1"/>
    <col min="36" max="36" width="2.58203125" style="11" hidden="1" customWidth="1"/>
    <col min="37" max="46" width="2.58203125" style="11" customWidth="1"/>
    <col min="47" max="16384" width="2.5" style="11"/>
  </cols>
  <sheetData>
    <row r="1" spans="1:43" ht="13.5" customHeight="1">
      <c r="A1" s="20" t="s">
        <v>92</v>
      </c>
      <c r="B1" s="20"/>
      <c r="C1" s="10"/>
      <c r="AK1" s="210"/>
    </row>
    <row r="2" spans="1:43" ht="13.5" customHeight="1">
      <c r="A2" s="9"/>
      <c r="B2" s="9"/>
      <c r="C2" s="9"/>
      <c r="D2" s="9"/>
      <c r="E2" s="9"/>
      <c r="F2" s="9"/>
      <c r="G2" s="9"/>
      <c r="H2" s="9"/>
      <c r="I2" s="9"/>
      <c r="J2" s="9"/>
      <c r="K2" s="9"/>
      <c r="L2" s="9"/>
      <c r="M2" s="9"/>
      <c r="N2" s="9"/>
      <c r="O2" s="9"/>
      <c r="P2" s="9"/>
      <c r="Q2" s="9"/>
      <c r="R2" s="9"/>
      <c r="S2" s="9"/>
      <c r="T2" s="9"/>
      <c r="U2" s="9"/>
      <c r="V2" s="9"/>
      <c r="W2" s="9"/>
      <c r="X2" s="9"/>
      <c r="Y2" s="126" t="s">
        <v>325</v>
      </c>
      <c r="Z2" s="268"/>
      <c r="AA2" s="268"/>
      <c r="AB2" s="268"/>
      <c r="AC2" s="142" t="s">
        <v>56</v>
      </c>
      <c r="AD2" s="267"/>
      <c r="AE2" s="267"/>
      <c r="AF2" s="142" t="s">
        <v>324</v>
      </c>
      <c r="AG2" s="267"/>
      <c r="AH2" s="267"/>
      <c r="AI2" s="142" t="s">
        <v>57</v>
      </c>
      <c r="AJ2" s="8"/>
      <c r="AK2" s="8"/>
    </row>
    <row r="3" spans="1:43" s="165" customFormat="1" ht="13.5" customHeight="1">
      <c r="A3" s="18"/>
      <c r="B3" s="18"/>
      <c r="C3" s="18"/>
      <c r="D3" s="18"/>
      <c r="E3" s="18"/>
      <c r="F3" s="18"/>
      <c r="G3" s="18"/>
      <c r="H3" s="18"/>
      <c r="I3" s="18"/>
      <c r="J3" s="18"/>
      <c r="K3" s="18"/>
      <c r="L3" s="18"/>
      <c r="M3" s="18"/>
      <c r="N3" s="18"/>
      <c r="O3" s="18"/>
      <c r="P3" s="18"/>
      <c r="Q3" s="18"/>
      <c r="R3" s="18"/>
      <c r="S3" s="18"/>
      <c r="T3" s="25"/>
      <c r="U3" s="25"/>
      <c r="V3" s="25"/>
      <c r="W3" s="25"/>
      <c r="X3" s="25"/>
      <c r="Y3" s="24"/>
      <c r="Z3" s="24"/>
      <c r="AA3" s="24"/>
      <c r="AB3" s="18"/>
      <c r="AC3" s="18"/>
      <c r="AD3" s="18"/>
      <c r="AE3" s="18"/>
      <c r="AF3" s="18"/>
      <c r="AG3" s="18"/>
      <c r="AH3" s="18"/>
      <c r="AI3" s="18"/>
      <c r="AJ3" s="8"/>
      <c r="AK3" s="8"/>
    </row>
    <row r="4" spans="1:43" ht="13.5" customHeight="1">
      <c r="A4" s="9"/>
      <c r="B4" s="9" t="s">
        <v>64</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13"/>
      <c r="AI4" s="13"/>
      <c r="AJ4" s="8"/>
      <c r="AK4" s="8"/>
    </row>
    <row r="5" spans="1:43" s="29" customFormat="1" ht="13.5" customHeigh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8"/>
      <c r="AK5" s="8"/>
      <c r="AM5" s="30"/>
      <c r="AN5" s="30"/>
      <c r="AO5" s="31"/>
      <c r="AP5" s="31"/>
      <c r="AQ5" s="31"/>
    </row>
    <row r="6" spans="1:43" s="29" customFormat="1" ht="13.5" customHeight="1">
      <c r="A6" s="166"/>
      <c r="B6" s="166"/>
      <c r="C6" s="166"/>
      <c r="D6" s="166"/>
      <c r="E6" s="166"/>
      <c r="F6" s="9"/>
      <c r="G6" s="166"/>
      <c r="H6" s="166"/>
      <c r="I6" s="166"/>
      <c r="J6" s="166"/>
      <c r="K6" s="166"/>
      <c r="L6" s="166"/>
      <c r="M6" s="166"/>
      <c r="N6" s="8"/>
      <c r="O6" s="8"/>
      <c r="P6" s="8"/>
      <c r="Q6" s="9" t="s">
        <v>65</v>
      </c>
      <c r="R6" s="9"/>
      <c r="S6" s="9"/>
      <c r="T6" s="9"/>
      <c r="U6" s="9"/>
      <c r="V6" s="9"/>
      <c r="W6" s="9"/>
      <c r="X6" s="9"/>
      <c r="Y6" s="9"/>
      <c r="Z6" s="9"/>
      <c r="AA6" s="9"/>
      <c r="AB6" s="9"/>
      <c r="AC6" s="9"/>
      <c r="AD6" s="9"/>
      <c r="AE6" s="9"/>
      <c r="AF6" s="9"/>
      <c r="AG6" s="9"/>
      <c r="AH6" s="9"/>
      <c r="AI6" s="9"/>
      <c r="AJ6" s="8"/>
      <c r="AK6" s="8"/>
      <c r="AL6" s="31"/>
      <c r="AM6" s="31"/>
      <c r="AN6" s="31"/>
      <c r="AO6" s="31"/>
      <c r="AP6" s="31"/>
    </row>
    <row r="7" spans="1:43" s="29" customFormat="1" ht="13.5" customHeight="1">
      <c r="A7" s="166"/>
      <c r="B7" s="166"/>
      <c r="C7" s="166"/>
      <c r="D7" s="166"/>
      <c r="E7" s="166"/>
      <c r="F7" s="166"/>
      <c r="G7" s="166"/>
      <c r="H7" s="166"/>
      <c r="I7" s="166"/>
      <c r="J7" s="166"/>
      <c r="K7" s="166"/>
      <c r="L7" s="166"/>
      <c r="M7" s="166"/>
      <c r="N7" s="8"/>
      <c r="O7" s="8"/>
      <c r="P7" s="8"/>
      <c r="Q7" s="221" t="s">
        <v>66</v>
      </c>
      <c r="R7" s="221"/>
      <c r="S7" s="221"/>
      <c r="T7" s="221"/>
      <c r="U7" s="265"/>
      <c r="V7" s="265"/>
      <c r="W7" s="265"/>
      <c r="X7" s="265"/>
      <c r="Y7" s="265"/>
      <c r="Z7" s="265"/>
      <c r="AA7" s="265"/>
      <c r="AB7" s="265"/>
      <c r="AC7" s="265"/>
      <c r="AD7" s="265"/>
      <c r="AE7" s="265"/>
      <c r="AF7" s="265"/>
      <c r="AG7" s="265"/>
      <c r="AH7" s="9"/>
      <c r="AI7" s="9"/>
      <c r="AJ7" s="8"/>
      <c r="AK7" s="8"/>
      <c r="AL7" s="31"/>
      <c r="AM7" s="31"/>
      <c r="AN7" s="31"/>
      <c r="AO7" s="31"/>
      <c r="AP7" s="31"/>
    </row>
    <row r="8" spans="1:43" s="29" customFormat="1" ht="13.5" customHeight="1">
      <c r="A8" s="166"/>
      <c r="B8" s="166"/>
      <c r="C8" s="166"/>
      <c r="D8" s="166"/>
      <c r="E8" s="166"/>
      <c r="F8" s="166"/>
      <c r="G8" s="166"/>
      <c r="H8" s="166"/>
      <c r="I8" s="166"/>
      <c r="J8" s="166"/>
      <c r="K8" s="166"/>
      <c r="L8" s="166"/>
      <c r="M8" s="166"/>
      <c r="N8" s="8"/>
      <c r="O8" s="8"/>
      <c r="P8" s="8"/>
      <c r="Q8" s="221"/>
      <c r="R8" s="221"/>
      <c r="S8" s="221"/>
      <c r="T8" s="221"/>
      <c r="U8" s="266"/>
      <c r="V8" s="266"/>
      <c r="W8" s="266"/>
      <c r="X8" s="266"/>
      <c r="Y8" s="266"/>
      <c r="Z8" s="266"/>
      <c r="AA8" s="266"/>
      <c r="AB8" s="266"/>
      <c r="AC8" s="266"/>
      <c r="AD8" s="266"/>
      <c r="AE8" s="266"/>
      <c r="AF8" s="266"/>
      <c r="AG8" s="266"/>
      <c r="AH8" s="9"/>
      <c r="AI8" s="9"/>
      <c r="AJ8" s="8"/>
      <c r="AK8" s="8"/>
      <c r="AL8" s="31"/>
      <c r="AM8" s="31"/>
      <c r="AN8" s="31"/>
      <c r="AO8" s="31"/>
      <c r="AP8" s="31"/>
    </row>
    <row r="9" spans="1:43" s="29" customFormat="1" ht="13.5" customHeight="1">
      <c r="A9" s="166"/>
      <c r="B9" s="166"/>
      <c r="C9" s="166"/>
      <c r="D9" s="166"/>
      <c r="E9" s="166"/>
      <c r="F9" s="166"/>
      <c r="G9" s="166"/>
      <c r="H9" s="166"/>
      <c r="I9" s="166"/>
      <c r="J9" s="166"/>
      <c r="K9" s="166"/>
      <c r="L9" s="166"/>
      <c r="M9" s="166"/>
      <c r="N9" s="8"/>
      <c r="O9" s="8"/>
      <c r="P9" s="8"/>
      <c r="Q9" s="221" t="s">
        <v>67</v>
      </c>
      <c r="R9" s="221"/>
      <c r="S9" s="221"/>
      <c r="T9" s="221"/>
      <c r="U9" s="269"/>
      <c r="V9" s="269"/>
      <c r="W9" s="269"/>
      <c r="X9" s="269"/>
      <c r="Y9" s="269"/>
      <c r="Z9" s="269"/>
      <c r="AA9" s="269"/>
      <c r="AB9" s="269"/>
      <c r="AC9" s="269"/>
      <c r="AD9" s="269"/>
      <c r="AE9" s="269"/>
      <c r="AF9" s="269"/>
      <c r="AG9" s="269"/>
      <c r="AH9" s="9"/>
      <c r="AI9" s="9"/>
      <c r="AJ9" s="8"/>
      <c r="AK9" s="8"/>
      <c r="AL9" s="31"/>
      <c r="AM9" s="31"/>
      <c r="AN9" s="31"/>
      <c r="AO9" s="31"/>
      <c r="AP9" s="31"/>
    </row>
    <row r="10" spans="1:43" s="29" customFormat="1" ht="13.5" customHeight="1">
      <c r="A10" s="166"/>
      <c r="B10" s="166"/>
      <c r="C10" s="166"/>
      <c r="D10" s="166"/>
      <c r="E10" s="166"/>
      <c r="F10" s="166"/>
      <c r="G10" s="166"/>
      <c r="H10" s="166"/>
      <c r="I10" s="166"/>
      <c r="J10" s="166"/>
      <c r="K10" s="166"/>
      <c r="L10" s="166"/>
      <c r="M10" s="166"/>
      <c r="N10" s="8"/>
      <c r="O10" s="8"/>
      <c r="P10" s="8"/>
      <c r="Q10" s="221"/>
      <c r="R10" s="221"/>
      <c r="S10" s="221"/>
      <c r="T10" s="221"/>
      <c r="U10" s="269"/>
      <c r="V10" s="269"/>
      <c r="W10" s="269"/>
      <c r="X10" s="269"/>
      <c r="Y10" s="269"/>
      <c r="Z10" s="269"/>
      <c r="AA10" s="269"/>
      <c r="AB10" s="269"/>
      <c r="AC10" s="269"/>
      <c r="AD10" s="269"/>
      <c r="AE10" s="269"/>
      <c r="AF10" s="269"/>
      <c r="AG10" s="269"/>
      <c r="AH10" s="9"/>
      <c r="AI10" s="9"/>
      <c r="AJ10" s="8"/>
      <c r="AK10" s="8"/>
      <c r="AL10" s="31"/>
      <c r="AM10" s="31"/>
      <c r="AN10" s="31"/>
      <c r="AO10" s="31"/>
      <c r="AP10" s="31"/>
    </row>
    <row r="11" spans="1:43" s="29" customFormat="1" ht="13.5" customHeight="1">
      <c r="A11" s="166"/>
      <c r="B11" s="166"/>
      <c r="C11" s="166"/>
      <c r="D11" s="166"/>
      <c r="E11" s="166"/>
      <c r="F11" s="166"/>
      <c r="G11" s="166"/>
      <c r="H11" s="166"/>
      <c r="I11" s="166"/>
      <c r="J11" s="166"/>
      <c r="K11" s="166"/>
      <c r="L11" s="166"/>
      <c r="M11" s="166"/>
      <c r="N11" s="8"/>
      <c r="O11" s="8"/>
      <c r="P11" s="8"/>
      <c r="Q11" s="270" t="s">
        <v>68</v>
      </c>
      <c r="R11" s="270"/>
      <c r="S11" s="270"/>
      <c r="T11" s="270"/>
      <c r="U11" s="269"/>
      <c r="V11" s="269"/>
      <c r="W11" s="269"/>
      <c r="X11" s="269"/>
      <c r="Y11" s="269"/>
      <c r="Z11" s="269"/>
      <c r="AA11" s="269"/>
      <c r="AB11" s="269"/>
      <c r="AC11" s="269"/>
      <c r="AD11" s="269"/>
      <c r="AE11" s="269"/>
      <c r="AF11" s="269"/>
      <c r="AG11" s="269"/>
      <c r="AH11" s="221"/>
      <c r="AI11" s="221"/>
      <c r="AJ11" s="8"/>
      <c r="AK11" s="8"/>
      <c r="AL11" s="31"/>
      <c r="AM11" s="31"/>
      <c r="AN11" s="31"/>
      <c r="AO11" s="31"/>
      <c r="AP11" s="31"/>
    </row>
    <row r="12" spans="1:43" s="29" customFormat="1" ht="13.5" customHeight="1">
      <c r="A12" s="166"/>
      <c r="B12" s="166"/>
      <c r="C12" s="166"/>
      <c r="D12" s="166"/>
      <c r="E12" s="166"/>
      <c r="F12" s="166"/>
      <c r="G12" s="166"/>
      <c r="H12" s="166"/>
      <c r="I12" s="166"/>
      <c r="J12" s="166"/>
      <c r="K12" s="166"/>
      <c r="L12" s="166"/>
      <c r="M12" s="166"/>
      <c r="N12" s="8"/>
      <c r="O12" s="8"/>
      <c r="P12" s="8"/>
      <c r="Q12" s="270"/>
      <c r="R12" s="270"/>
      <c r="S12" s="270"/>
      <c r="T12" s="270"/>
      <c r="U12" s="269"/>
      <c r="V12" s="269"/>
      <c r="W12" s="269"/>
      <c r="X12" s="269"/>
      <c r="Y12" s="269"/>
      <c r="Z12" s="269"/>
      <c r="AA12" s="269"/>
      <c r="AB12" s="269"/>
      <c r="AC12" s="269"/>
      <c r="AD12" s="269"/>
      <c r="AE12" s="269"/>
      <c r="AF12" s="269"/>
      <c r="AG12" s="269"/>
      <c r="AH12" s="221"/>
      <c r="AI12" s="221"/>
      <c r="AJ12" s="8"/>
      <c r="AK12" s="8"/>
      <c r="AL12" s="31"/>
      <c r="AM12" s="31"/>
      <c r="AN12" s="31"/>
      <c r="AO12" s="31"/>
      <c r="AP12" s="31"/>
    </row>
    <row r="13" spans="1:43" s="29" customFormat="1" ht="13.5" customHeight="1">
      <c r="A13" s="166"/>
      <c r="B13" s="166"/>
      <c r="C13" s="166"/>
      <c r="D13" s="166"/>
      <c r="E13" s="166"/>
      <c r="F13" s="166"/>
      <c r="G13" s="166"/>
      <c r="H13" s="166"/>
      <c r="I13" s="166"/>
      <c r="J13" s="166"/>
      <c r="K13" s="166"/>
      <c r="L13" s="166"/>
      <c r="M13" s="166"/>
      <c r="N13" s="8"/>
      <c r="O13" s="8"/>
      <c r="P13" s="8"/>
      <c r="Q13" s="9"/>
      <c r="R13" s="9"/>
      <c r="S13" s="9"/>
      <c r="T13" s="9"/>
      <c r="U13" s="9"/>
      <c r="V13" s="9"/>
      <c r="W13" s="9"/>
      <c r="X13" s="9"/>
      <c r="Y13" s="9"/>
      <c r="Z13" s="9"/>
      <c r="AA13" s="9"/>
      <c r="AB13" s="9"/>
      <c r="AC13" s="9"/>
      <c r="AD13" s="9"/>
      <c r="AE13" s="9"/>
      <c r="AF13" s="9"/>
      <c r="AG13" s="9"/>
      <c r="AH13" s="9"/>
      <c r="AI13" s="9"/>
      <c r="AJ13" s="8"/>
      <c r="AK13" s="8"/>
      <c r="AL13" s="31"/>
      <c r="AM13" s="31"/>
      <c r="AN13" s="31"/>
      <c r="AO13" s="31"/>
      <c r="AP13" s="31"/>
    </row>
    <row r="14" spans="1:43" ht="13.5" customHeight="1">
      <c r="A14" s="10"/>
      <c r="B14" s="10"/>
      <c r="C14" s="10"/>
    </row>
    <row r="15" spans="1:43" s="14" customFormat="1" ht="13.5" customHeight="1">
      <c r="A15" s="222" t="s">
        <v>238</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M15" s="15"/>
      <c r="AN15" s="15"/>
      <c r="AO15" s="15"/>
    </row>
    <row r="16" spans="1:43" s="17" customFormat="1" ht="13.5" customHeight="1">
      <c r="A16" s="264" t="s">
        <v>93</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16"/>
      <c r="AK16" s="16"/>
    </row>
    <row r="17" spans="1:36" ht="13.5" customHeight="1">
      <c r="A17" s="20"/>
      <c r="B17" s="10"/>
      <c r="C17" s="10"/>
    </row>
    <row r="18" spans="1:36" ht="13.5" customHeight="1">
      <c r="A18" s="8"/>
      <c r="B18" s="444" t="s">
        <v>306</v>
      </c>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8"/>
      <c r="AI18" s="8"/>
      <c r="AJ18" s="8"/>
    </row>
    <row r="19" spans="1:36" ht="13.5" customHeight="1">
      <c r="B19" s="444"/>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32"/>
      <c r="AI19" s="32"/>
      <c r="AJ19" s="32"/>
    </row>
    <row r="20" spans="1:36" ht="13.5" customHeight="1">
      <c r="A20" s="20"/>
      <c r="B20" s="444"/>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H20" s="32"/>
      <c r="AI20" s="32"/>
      <c r="AJ20" s="32"/>
    </row>
    <row r="21" spans="1:36" ht="13.5" customHeight="1">
      <c r="A21" s="20"/>
      <c r="B21" s="444"/>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32"/>
      <c r="AI21" s="32"/>
      <c r="AJ21" s="32"/>
    </row>
    <row r="22" spans="1:36" ht="13.5" customHeight="1">
      <c r="A22" s="20"/>
      <c r="B22" s="257" t="s">
        <v>70</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32"/>
      <c r="AI22" s="32"/>
      <c r="AJ22" s="32"/>
    </row>
    <row r="23" spans="1:36" ht="13.5" customHeight="1">
      <c r="A23" s="20"/>
      <c r="B23" s="10"/>
      <c r="C23" s="10"/>
    </row>
    <row r="24" spans="1:36" s="21" customFormat="1" ht="13.5" customHeight="1">
      <c r="B24" s="412" t="s">
        <v>59</v>
      </c>
      <c r="C24" s="413"/>
      <c r="D24" s="413"/>
      <c r="E24" s="413"/>
      <c r="F24" s="413"/>
      <c r="G24" s="413"/>
      <c r="H24" s="413"/>
      <c r="I24" s="414"/>
      <c r="J24" s="420"/>
      <c r="K24" s="421"/>
      <c r="L24" s="421"/>
      <c r="M24" s="421"/>
      <c r="N24" s="421"/>
      <c r="O24" s="421"/>
      <c r="P24" s="421"/>
      <c r="Q24" s="421"/>
      <c r="R24" s="421"/>
      <c r="S24" s="421"/>
      <c r="T24" s="421"/>
      <c r="U24" s="421"/>
      <c r="V24" s="338" t="s">
        <v>231</v>
      </c>
      <c r="W24" s="338"/>
      <c r="X24" s="338"/>
      <c r="Y24" s="338"/>
      <c r="Z24" s="338"/>
      <c r="AA24" s="338"/>
      <c r="AB24" s="338"/>
      <c r="AC24" s="338"/>
      <c r="AD24" s="338"/>
      <c r="AE24" s="338"/>
      <c r="AF24" s="338"/>
      <c r="AG24" s="339"/>
      <c r="AH24" s="22"/>
    </row>
    <row r="25" spans="1:36" s="21" customFormat="1" ht="13.5" customHeight="1">
      <c r="B25" s="415"/>
      <c r="C25" s="270"/>
      <c r="D25" s="270"/>
      <c r="E25" s="270"/>
      <c r="F25" s="270"/>
      <c r="G25" s="270"/>
      <c r="H25" s="270"/>
      <c r="I25" s="416"/>
      <c r="J25" s="422"/>
      <c r="K25" s="423"/>
      <c r="L25" s="423"/>
      <c r="M25" s="423"/>
      <c r="N25" s="423"/>
      <c r="O25" s="423"/>
      <c r="P25" s="423"/>
      <c r="Q25" s="423"/>
      <c r="R25" s="423"/>
      <c r="S25" s="423"/>
      <c r="T25" s="423"/>
      <c r="U25" s="423"/>
      <c r="V25" s="340"/>
      <c r="W25" s="340"/>
      <c r="X25" s="340"/>
      <c r="Y25" s="340"/>
      <c r="Z25" s="340"/>
      <c r="AA25" s="340"/>
      <c r="AB25" s="340"/>
      <c r="AC25" s="340"/>
      <c r="AD25" s="340"/>
      <c r="AE25" s="340"/>
      <c r="AF25" s="340"/>
      <c r="AG25" s="341"/>
      <c r="AH25" s="22"/>
    </row>
    <row r="26" spans="1:36" s="21" customFormat="1" ht="13.5" customHeight="1">
      <c r="B26" s="417"/>
      <c r="C26" s="418"/>
      <c r="D26" s="418"/>
      <c r="E26" s="418"/>
      <c r="F26" s="418"/>
      <c r="G26" s="418"/>
      <c r="H26" s="418"/>
      <c r="I26" s="419"/>
      <c r="J26" s="424"/>
      <c r="K26" s="425"/>
      <c r="L26" s="425"/>
      <c r="M26" s="425"/>
      <c r="N26" s="425"/>
      <c r="O26" s="425"/>
      <c r="P26" s="425"/>
      <c r="Q26" s="425"/>
      <c r="R26" s="425"/>
      <c r="S26" s="425"/>
      <c r="T26" s="425"/>
      <c r="U26" s="425"/>
      <c r="V26" s="342"/>
      <c r="W26" s="342"/>
      <c r="X26" s="342"/>
      <c r="Y26" s="342"/>
      <c r="Z26" s="342"/>
      <c r="AA26" s="342"/>
      <c r="AB26" s="342"/>
      <c r="AC26" s="342"/>
      <c r="AD26" s="342"/>
      <c r="AE26" s="342"/>
      <c r="AF26" s="342"/>
      <c r="AG26" s="343"/>
      <c r="AH26" s="22"/>
    </row>
    <row r="27" spans="1:36" s="21" customFormat="1" ht="13.5" customHeight="1">
      <c r="B27" s="412" t="s">
        <v>60</v>
      </c>
      <c r="C27" s="413"/>
      <c r="D27" s="413"/>
      <c r="E27" s="413"/>
      <c r="F27" s="413"/>
      <c r="G27" s="413"/>
      <c r="H27" s="413"/>
      <c r="I27" s="414"/>
      <c r="J27" s="429"/>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1"/>
      <c r="AJ27" s="21" t="e">
        <f>COUNTIFS(#REF!,TRUE)</f>
        <v>#REF!</v>
      </c>
    </row>
    <row r="28" spans="1:36" s="21" customFormat="1" ht="13.5" customHeight="1">
      <c r="B28" s="415"/>
      <c r="C28" s="270"/>
      <c r="D28" s="270"/>
      <c r="E28" s="270"/>
      <c r="F28" s="270"/>
      <c r="G28" s="270"/>
      <c r="H28" s="270"/>
      <c r="I28" s="416"/>
      <c r="J28" s="432"/>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4"/>
    </row>
    <row r="29" spans="1:36" s="21" customFormat="1" ht="13.5" customHeight="1">
      <c r="B29" s="426"/>
      <c r="C29" s="427"/>
      <c r="D29" s="427"/>
      <c r="E29" s="427"/>
      <c r="F29" s="427"/>
      <c r="G29" s="427"/>
      <c r="H29" s="427"/>
      <c r="I29" s="428"/>
      <c r="J29" s="435"/>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7"/>
    </row>
    <row r="30" spans="1:36" ht="13.5" customHeight="1">
      <c r="B30" s="128"/>
      <c r="C30" s="167"/>
      <c r="D30" s="167"/>
      <c r="E30" s="167"/>
      <c r="F30" s="167"/>
      <c r="G30" s="167"/>
      <c r="H30" s="167"/>
      <c r="I30" s="168"/>
      <c r="J30" s="168"/>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row>
    <row r="31" spans="1:36" ht="13.5" customHeight="1">
      <c r="B31" s="438" t="s">
        <v>94</v>
      </c>
      <c r="C31" s="439"/>
      <c r="D31" s="439"/>
      <c r="E31" s="439"/>
      <c r="F31" s="439"/>
      <c r="G31" s="439"/>
      <c r="H31" s="439"/>
      <c r="I31" s="439"/>
      <c r="J31" s="439"/>
      <c r="K31" s="440"/>
      <c r="L31" s="438" t="s">
        <v>95</v>
      </c>
      <c r="M31" s="439"/>
      <c r="N31" s="439"/>
      <c r="O31" s="439"/>
      <c r="P31" s="439"/>
      <c r="Q31" s="439"/>
      <c r="R31" s="439"/>
      <c r="S31" s="439"/>
      <c r="T31" s="439"/>
      <c r="U31" s="439"/>
      <c r="V31" s="440"/>
      <c r="W31" s="169"/>
      <c r="X31" s="439" t="s">
        <v>96</v>
      </c>
      <c r="Y31" s="439"/>
      <c r="Z31" s="439"/>
      <c r="AA31" s="439"/>
      <c r="AB31" s="439"/>
      <c r="AC31" s="439"/>
      <c r="AD31" s="439"/>
      <c r="AE31" s="439"/>
      <c r="AF31" s="439"/>
      <c r="AG31" s="440"/>
      <c r="AH31" s="170"/>
      <c r="AI31" s="33"/>
      <c r="AJ31" s="33"/>
    </row>
    <row r="32" spans="1:36" ht="13.5" customHeight="1">
      <c r="B32" s="441"/>
      <c r="C32" s="442"/>
      <c r="D32" s="442"/>
      <c r="E32" s="442"/>
      <c r="F32" s="442"/>
      <c r="G32" s="442"/>
      <c r="H32" s="442"/>
      <c r="I32" s="442"/>
      <c r="J32" s="442"/>
      <c r="K32" s="443"/>
      <c r="L32" s="441"/>
      <c r="M32" s="442"/>
      <c r="N32" s="442"/>
      <c r="O32" s="442"/>
      <c r="P32" s="442"/>
      <c r="Q32" s="442"/>
      <c r="R32" s="442"/>
      <c r="S32" s="442"/>
      <c r="T32" s="442"/>
      <c r="U32" s="442"/>
      <c r="V32" s="443"/>
      <c r="W32" s="171"/>
      <c r="X32" s="442"/>
      <c r="Y32" s="442"/>
      <c r="Z32" s="442"/>
      <c r="AA32" s="442"/>
      <c r="AB32" s="442"/>
      <c r="AC32" s="442"/>
      <c r="AD32" s="442"/>
      <c r="AE32" s="442"/>
      <c r="AF32" s="442"/>
      <c r="AG32" s="443"/>
      <c r="AH32" s="170"/>
      <c r="AI32" s="33"/>
      <c r="AJ32" s="33"/>
    </row>
    <row r="33" spans="2:36" ht="13.5" customHeight="1">
      <c r="B33" s="403" t="s">
        <v>97</v>
      </c>
      <c r="C33" s="404"/>
      <c r="D33" s="404"/>
      <c r="E33" s="404"/>
      <c r="F33" s="404"/>
      <c r="G33" s="404"/>
      <c r="H33" s="404"/>
      <c r="I33" s="404"/>
      <c r="J33" s="404"/>
      <c r="K33" s="405"/>
      <c r="L33" s="247"/>
      <c r="M33" s="248"/>
      <c r="N33" s="248"/>
      <c r="O33" s="248"/>
      <c r="P33" s="248"/>
      <c r="Q33" s="248"/>
      <c r="R33" s="248"/>
      <c r="S33" s="248"/>
      <c r="T33" s="248"/>
      <c r="U33" s="248"/>
      <c r="V33" s="249"/>
      <c r="W33" s="247"/>
      <c r="X33" s="248"/>
      <c r="Y33" s="248"/>
      <c r="Z33" s="248"/>
      <c r="AA33" s="248"/>
      <c r="AB33" s="248"/>
      <c r="AC33" s="248"/>
      <c r="AD33" s="248"/>
      <c r="AE33" s="248"/>
      <c r="AF33" s="248"/>
      <c r="AG33" s="249"/>
      <c r="AH33" s="140"/>
      <c r="AI33" s="12"/>
      <c r="AJ33" s="12"/>
    </row>
    <row r="34" spans="2:36" ht="13.5" customHeight="1">
      <c r="B34" s="406"/>
      <c r="C34" s="407"/>
      <c r="D34" s="407"/>
      <c r="E34" s="407"/>
      <c r="F34" s="407"/>
      <c r="G34" s="407"/>
      <c r="H34" s="407"/>
      <c r="I34" s="407"/>
      <c r="J34" s="407"/>
      <c r="K34" s="408"/>
      <c r="L34" s="250"/>
      <c r="M34" s="251"/>
      <c r="N34" s="251"/>
      <c r="O34" s="251"/>
      <c r="P34" s="251"/>
      <c r="Q34" s="251"/>
      <c r="R34" s="251"/>
      <c r="S34" s="251"/>
      <c r="T34" s="251"/>
      <c r="U34" s="251"/>
      <c r="V34" s="252"/>
      <c r="W34" s="250"/>
      <c r="X34" s="251"/>
      <c r="Y34" s="251"/>
      <c r="Z34" s="251"/>
      <c r="AA34" s="251"/>
      <c r="AB34" s="251"/>
      <c r="AC34" s="251"/>
      <c r="AD34" s="251"/>
      <c r="AE34" s="251"/>
      <c r="AF34" s="251"/>
      <c r="AG34" s="252"/>
      <c r="AH34" s="140"/>
      <c r="AI34" s="12"/>
      <c r="AJ34" s="12"/>
    </row>
    <row r="35" spans="2:36" ht="13.5" customHeight="1">
      <c r="B35" s="406"/>
      <c r="C35" s="407"/>
      <c r="D35" s="407"/>
      <c r="E35" s="407"/>
      <c r="F35" s="407"/>
      <c r="G35" s="407"/>
      <c r="H35" s="407"/>
      <c r="I35" s="407"/>
      <c r="J35" s="407"/>
      <c r="K35" s="408"/>
      <c r="L35" s="250"/>
      <c r="M35" s="251"/>
      <c r="N35" s="251"/>
      <c r="O35" s="251"/>
      <c r="P35" s="251"/>
      <c r="Q35" s="251"/>
      <c r="R35" s="251"/>
      <c r="S35" s="251"/>
      <c r="T35" s="251"/>
      <c r="U35" s="251"/>
      <c r="V35" s="252"/>
      <c r="W35" s="250"/>
      <c r="X35" s="251"/>
      <c r="Y35" s="251"/>
      <c r="Z35" s="251"/>
      <c r="AA35" s="251"/>
      <c r="AB35" s="251"/>
      <c r="AC35" s="251"/>
      <c r="AD35" s="251"/>
      <c r="AE35" s="251"/>
      <c r="AF35" s="251"/>
      <c r="AG35" s="252"/>
      <c r="AH35" s="140"/>
      <c r="AI35" s="12"/>
      <c r="AJ35" s="12"/>
    </row>
    <row r="36" spans="2:36" ht="13.5" customHeight="1">
      <c r="B36" s="409"/>
      <c r="C36" s="410"/>
      <c r="D36" s="410"/>
      <c r="E36" s="410"/>
      <c r="F36" s="410"/>
      <c r="G36" s="410"/>
      <c r="H36" s="410"/>
      <c r="I36" s="410"/>
      <c r="J36" s="410"/>
      <c r="K36" s="411"/>
      <c r="L36" s="253"/>
      <c r="M36" s="254"/>
      <c r="N36" s="254"/>
      <c r="O36" s="254"/>
      <c r="P36" s="254"/>
      <c r="Q36" s="254"/>
      <c r="R36" s="254"/>
      <c r="S36" s="254"/>
      <c r="T36" s="254"/>
      <c r="U36" s="254"/>
      <c r="V36" s="255"/>
      <c r="W36" s="253"/>
      <c r="X36" s="254"/>
      <c r="Y36" s="254"/>
      <c r="Z36" s="254"/>
      <c r="AA36" s="254"/>
      <c r="AB36" s="254"/>
      <c r="AC36" s="254"/>
      <c r="AD36" s="254"/>
      <c r="AE36" s="254"/>
      <c r="AF36" s="254"/>
      <c r="AG36" s="255"/>
      <c r="AH36" s="140"/>
      <c r="AI36" s="12"/>
      <c r="AJ36" s="12"/>
    </row>
    <row r="37" spans="2:36" ht="13.5" customHeight="1">
      <c r="B37" s="403" t="s">
        <v>98</v>
      </c>
      <c r="C37" s="404"/>
      <c r="D37" s="404"/>
      <c r="E37" s="404"/>
      <c r="F37" s="404"/>
      <c r="G37" s="404"/>
      <c r="H37" s="404"/>
      <c r="I37" s="404"/>
      <c r="J37" s="404"/>
      <c r="K37" s="405"/>
      <c r="L37" s="247"/>
      <c r="M37" s="248"/>
      <c r="N37" s="248"/>
      <c r="O37" s="248"/>
      <c r="P37" s="248"/>
      <c r="Q37" s="248"/>
      <c r="R37" s="248"/>
      <c r="S37" s="248"/>
      <c r="T37" s="248"/>
      <c r="U37" s="248"/>
      <c r="V37" s="249"/>
      <c r="W37" s="247"/>
      <c r="X37" s="248"/>
      <c r="Y37" s="248"/>
      <c r="Z37" s="248"/>
      <c r="AA37" s="248"/>
      <c r="AB37" s="248"/>
      <c r="AC37" s="248"/>
      <c r="AD37" s="248"/>
      <c r="AE37" s="248"/>
      <c r="AF37" s="248"/>
      <c r="AG37" s="249"/>
      <c r="AH37" s="140"/>
      <c r="AI37" s="12"/>
      <c r="AJ37" s="12"/>
    </row>
    <row r="38" spans="2:36" ht="13.5" customHeight="1">
      <c r="B38" s="406"/>
      <c r="C38" s="407"/>
      <c r="D38" s="407"/>
      <c r="E38" s="407"/>
      <c r="F38" s="407"/>
      <c r="G38" s="407"/>
      <c r="H38" s="407"/>
      <c r="I38" s="407"/>
      <c r="J38" s="407"/>
      <c r="K38" s="408"/>
      <c r="L38" s="250"/>
      <c r="M38" s="251"/>
      <c r="N38" s="251"/>
      <c r="O38" s="251"/>
      <c r="P38" s="251"/>
      <c r="Q38" s="251"/>
      <c r="R38" s="251"/>
      <c r="S38" s="251"/>
      <c r="T38" s="251"/>
      <c r="U38" s="251"/>
      <c r="V38" s="252"/>
      <c r="W38" s="250"/>
      <c r="X38" s="251"/>
      <c r="Y38" s="251"/>
      <c r="Z38" s="251"/>
      <c r="AA38" s="251"/>
      <c r="AB38" s="251"/>
      <c r="AC38" s="251"/>
      <c r="AD38" s="251"/>
      <c r="AE38" s="251"/>
      <c r="AF38" s="251"/>
      <c r="AG38" s="252"/>
      <c r="AH38" s="140"/>
      <c r="AI38" s="12"/>
      <c r="AJ38" s="12"/>
    </row>
    <row r="39" spans="2:36" ht="13.5" customHeight="1">
      <c r="B39" s="406"/>
      <c r="C39" s="407"/>
      <c r="D39" s="407"/>
      <c r="E39" s="407"/>
      <c r="F39" s="407"/>
      <c r="G39" s="407"/>
      <c r="H39" s="407"/>
      <c r="I39" s="407"/>
      <c r="J39" s="407"/>
      <c r="K39" s="408"/>
      <c r="L39" s="250"/>
      <c r="M39" s="251"/>
      <c r="N39" s="251"/>
      <c r="O39" s="251"/>
      <c r="P39" s="251"/>
      <c r="Q39" s="251"/>
      <c r="R39" s="251"/>
      <c r="S39" s="251"/>
      <c r="T39" s="251"/>
      <c r="U39" s="251"/>
      <c r="V39" s="252"/>
      <c r="W39" s="250"/>
      <c r="X39" s="251"/>
      <c r="Y39" s="251"/>
      <c r="Z39" s="251"/>
      <c r="AA39" s="251"/>
      <c r="AB39" s="251"/>
      <c r="AC39" s="251"/>
      <c r="AD39" s="251"/>
      <c r="AE39" s="251"/>
      <c r="AF39" s="251"/>
      <c r="AG39" s="252"/>
      <c r="AH39" s="140"/>
      <c r="AI39" s="12"/>
      <c r="AJ39" s="12"/>
    </row>
    <row r="40" spans="2:36" ht="13.5" customHeight="1">
      <c r="B40" s="409"/>
      <c r="C40" s="410"/>
      <c r="D40" s="410"/>
      <c r="E40" s="410"/>
      <c r="F40" s="410"/>
      <c r="G40" s="410"/>
      <c r="H40" s="410"/>
      <c r="I40" s="410"/>
      <c r="J40" s="410"/>
      <c r="K40" s="411"/>
      <c r="L40" s="253"/>
      <c r="M40" s="254"/>
      <c r="N40" s="254"/>
      <c r="O40" s="254"/>
      <c r="P40" s="254"/>
      <c r="Q40" s="254"/>
      <c r="R40" s="254"/>
      <c r="S40" s="254"/>
      <c r="T40" s="254"/>
      <c r="U40" s="254"/>
      <c r="V40" s="255"/>
      <c r="W40" s="253"/>
      <c r="X40" s="254"/>
      <c r="Y40" s="254"/>
      <c r="Z40" s="254"/>
      <c r="AA40" s="254"/>
      <c r="AB40" s="254"/>
      <c r="AC40" s="254"/>
      <c r="AD40" s="254"/>
      <c r="AE40" s="254"/>
      <c r="AF40" s="254"/>
      <c r="AG40" s="255"/>
      <c r="AH40" s="140"/>
      <c r="AI40" s="12"/>
      <c r="AJ40" s="12"/>
    </row>
    <row r="41" spans="2:36" ht="13.5" customHeight="1">
      <c r="B41" s="394" t="s">
        <v>99</v>
      </c>
      <c r="C41" s="395"/>
      <c r="D41" s="395"/>
      <c r="E41" s="395"/>
      <c r="F41" s="395"/>
      <c r="G41" s="395"/>
      <c r="H41" s="395"/>
      <c r="I41" s="395"/>
      <c r="J41" s="395"/>
      <c r="K41" s="396"/>
      <c r="L41" s="247"/>
      <c r="M41" s="248"/>
      <c r="N41" s="248"/>
      <c r="O41" s="248"/>
      <c r="P41" s="248"/>
      <c r="Q41" s="248"/>
      <c r="R41" s="248"/>
      <c r="S41" s="248"/>
      <c r="T41" s="248"/>
      <c r="U41" s="248"/>
      <c r="V41" s="249"/>
      <c r="W41" s="247"/>
      <c r="X41" s="248"/>
      <c r="Y41" s="248"/>
      <c r="Z41" s="248"/>
      <c r="AA41" s="248"/>
      <c r="AB41" s="248"/>
      <c r="AC41" s="248"/>
      <c r="AD41" s="248"/>
      <c r="AE41" s="248"/>
      <c r="AF41" s="248"/>
      <c r="AG41" s="249"/>
      <c r="AH41" s="140"/>
      <c r="AI41" s="12"/>
      <c r="AJ41" s="12"/>
    </row>
    <row r="42" spans="2:36" ht="13.5" customHeight="1">
      <c r="B42" s="397"/>
      <c r="C42" s="398"/>
      <c r="D42" s="398"/>
      <c r="E42" s="398"/>
      <c r="F42" s="398"/>
      <c r="G42" s="398"/>
      <c r="H42" s="398"/>
      <c r="I42" s="398"/>
      <c r="J42" s="398"/>
      <c r="K42" s="399"/>
      <c r="L42" s="250"/>
      <c r="M42" s="251"/>
      <c r="N42" s="251"/>
      <c r="O42" s="251"/>
      <c r="P42" s="251"/>
      <c r="Q42" s="251"/>
      <c r="R42" s="251"/>
      <c r="S42" s="251"/>
      <c r="T42" s="251"/>
      <c r="U42" s="251"/>
      <c r="V42" s="252"/>
      <c r="W42" s="250"/>
      <c r="X42" s="251"/>
      <c r="Y42" s="251"/>
      <c r="Z42" s="251"/>
      <c r="AA42" s="251"/>
      <c r="AB42" s="251"/>
      <c r="AC42" s="251"/>
      <c r="AD42" s="251"/>
      <c r="AE42" s="251"/>
      <c r="AF42" s="251"/>
      <c r="AG42" s="252"/>
      <c r="AH42" s="140"/>
      <c r="AI42" s="12"/>
      <c r="AJ42" s="12"/>
    </row>
    <row r="43" spans="2:36" ht="13.5" customHeight="1">
      <c r="B43" s="397"/>
      <c r="C43" s="398"/>
      <c r="D43" s="398"/>
      <c r="E43" s="398"/>
      <c r="F43" s="398"/>
      <c r="G43" s="398"/>
      <c r="H43" s="398"/>
      <c r="I43" s="398"/>
      <c r="J43" s="398"/>
      <c r="K43" s="399"/>
      <c r="L43" s="250"/>
      <c r="M43" s="251"/>
      <c r="N43" s="251"/>
      <c r="O43" s="251"/>
      <c r="P43" s="251"/>
      <c r="Q43" s="251"/>
      <c r="R43" s="251"/>
      <c r="S43" s="251"/>
      <c r="T43" s="251"/>
      <c r="U43" s="251"/>
      <c r="V43" s="252"/>
      <c r="W43" s="250"/>
      <c r="X43" s="251"/>
      <c r="Y43" s="251"/>
      <c r="Z43" s="251"/>
      <c r="AA43" s="251"/>
      <c r="AB43" s="251"/>
      <c r="AC43" s="251"/>
      <c r="AD43" s="251"/>
      <c r="AE43" s="251"/>
      <c r="AF43" s="251"/>
      <c r="AG43" s="252"/>
      <c r="AH43" s="140"/>
      <c r="AI43" s="12"/>
      <c r="AJ43" s="12"/>
    </row>
    <row r="44" spans="2:36" ht="13.5" customHeight="1">
      <c r="B44" s="400"/>
      <c r="C44" s="401"/>
      <c r="D44" s="401"/>
      <c r="E44" s="401"/>
      <c r="F44" s="401"/>
      <c r="G44" s="401"/>
      <c r="H44" s="401"/>
      <c r="I44" s="401"/>
      <c r="J44" s="401"/>
      <c r="K44" s="402"/>
      <c r="L44" s="253"/>
      <c r="M44" s="254"/>
      <c r="N44" s="254"/>
      <c r="O44" s="254"/>
      <c r="P44" s="254"/>
      <c r="Q44" s="254"/>
      <c r="R44" s="254"/>
      <c r="S44" s="254"/>
      <c r="T44" s="254"/>
      <c r="U44" s="254"/>
      <c r="V44" s="255"/>
      <c r="W44" s="253"/>
      <c r="X44" s="254"/>
      <c r="Y44" s="254"/>
      <c r="Z44" s="254"/>
      <c r="AA44" s="254"/>
      <c r="AB44" s="254"/>
      <c r="AC44" s="254"/>
      <c r="AD44" s="254"/>
      <c r="AE44" s="254"/>
      <c r="AF44" s="254"/>
      <c r="AG44" s="255"/>
      <c r="AH44" s="140"/>
      <c r="AI44" s="12"/>
      <c r="AJ44" s="12"/>
    </row>
    <row r="45" spans="2:36" ht="13.5" customHeight="1">
      <c r="B45" s="394" t="s">
        <v>100</v>
      </c>
      <c r="C45" s="395"/>
      <c r="D45" s="395"/>
      <c r="E45" s="395"/>
      <c r="F45" s="395"/>
      <c r="G45" s="395"/>
      <c r="H45" s="395"/>
      <c r="I45" s="395"/>
      <c r="J45" s="395"/>
      <c r="K45" s="396"/>
      <c r="L45" s="247"/>
      <c r="M45" s="248"/>
      <c r="N45" s="248"/>
      <c r="O45" s="248"/>
      <c r="P45" s="248"/>
      <c r="Q45" s="248"/>
      <c r="R45" s="248"/>
      <c r="S45" s="248"/>
      <c r="T45" s="248"/>
      <c r="U45" s="248"/>
      <c r="V45" s="249"/>
      <c r="W45" s="247"/>
      <c r="X45" s="248"/>
      <c r="Y45" s="248"/>
      <c r="Z45" s="248"/>
      <c r="AA45" s="248"/>
      <c r="AB45" s="248"/>
      <c r="AC45" s="248"/>
      <c r="AD45" s="248"/>
      <c r="AE45" s="248"/>
      <c r="AF45" s="248"/>
      <c r="AG45" s="249"/>
      <c r="AH45" s="140"/>
      <c r="AI45" s="12"/>
      <c r="AJ45" s="12"/>
    </row>
    <row r="46" spans="2:36" ht="13.5" customHeight="1">
      <c r="B46" s="397"/>
      <c r="C46" s="398"/>
      <c r="D46" s="398"/>
      <c r="E46" s="398"/>
      <c r="F46" s="398"/>
      <c r="G46" s="398"/>
      <c r="H46" s="398"/>
      <c r="I46" s="398"/>
      <c r="J46" s="398"/>
      <c r="K46" s="399"/>
      <c r="L46" s="250"/>
      <c r="M46" s="251"/>
      <c r="N46" s="251"/>
      <c r="O46" s="251"/>
      <c r="P46" s="251"/>
      <c r="Q46" s="251"/>
      <c r="R46" s="251"/>
      <c r="S46" s="251"/>
      <c r="T46" s="251"/>
      <c r="U46" s="251"/>
      <c r="V46" s="252"/>
      <c r="W46" s="250"/>
      <c r="X46" s="251"/>
      <c r="Y46" s="251"/>
      <c r="Z46" s="251"/>
      <c r="AA46" s="251"/>
      <c r="AB46" s="251"/>
      <c r="AC46" s="251"/>
      <c r="AD46" s="251"/>
      <c r="AE46" s="251"/>
      <c r="AF46" s="251"/>
      <c r="AG46" s="252"/>
      <c r="AH46" s="140"/>
      <c r="AI46" s="12"/>
      <c r="AJ46" s="12"/>
    </row>
    <row r="47" spans="2:36" ht="13.5" customHeight="1">
      <c r="B47" s="397"/>
      <c r="C47" s="398"/>
      <c r="D47" s="398"/>
      <c r="E47" s="398"/>
      <c r="F47" s="398"/>
      <c r="G47" s="398"/>
      <c r="H47" s="398"/>
      <c r="I47" s="398"/>
      <c r="J47" s="398"/>
      <c r="K47" s="399"/>
      <c r="L47" s="250"/>
      <c r="M47" s="251"/>
      <c r="N47" s="251"/>
      <c r="O47" s="251"/>
      <c r="P47" s="251"/>
      <c r="Q47" s="251"/>
      <c r="R47" s="251"/>
      <c r="S47" s="251"/>
      <c r="T47" s="251"/>
      <c r="U47" s="251"/>
      <c r="V47" s="252"/>
      <c r="W47" s="250"/>
      <c r="X47" s="251"/>
      <c r="Y47" s="251"/>
      <c r="Z47" s="251"/>
      <c r="AA47" s="251"/>
      <c r="AB47" s="251"/>
      <c r="AC47" s="251"/>
      <c r="AD47" s="251"/>
      <c r="AE47" s="251"/>
      <c r="AF47" s="251"/>
      <c r="AG47" s="252"/>
      <c r="AH47" s="140"/>
      <c r="AI47" s="12"/>
      <c r="AJ47" s="12"/>
    </row>
    <row r="48" spans="2:36" ht="13.5" customHeight="1">
      <c r="B48" s="400"/>
      <c r="C48" s="401"/>
      <c r="D48" s="401"/>
      <c r="E48" s="401"/>
      <c r="F48" s="401"/>
      <c r="G48" s="401"/>
      <c r="H48" s="401"/>
      <c r="I48" s="401"/>
      <c r="J48" s="401"/>
      <c r="K48" s="402"/>
      <c r="L48" s="253"/>
      <c r="M48" s="254"/>
      <c r="N48" s="254"/>
      <c r="O48" s="254"/>
      <c r="P48" s="254"/>
      <c r="Q48" s="254"/>
      <c r="R48" s="254"/>
      <c r="S48" s="254"/>
      <c r="T48" s="254"/>
      <c r="U48" s="254"/>
      <c r="V48" s="255"/>
      <c r="W48" s="253"/>
      <c r="X48" s="254"/>
      <c r="Y48" s="254"/>
      <c r="Z48" s="254"/>
      <c r="AA48" s="254"/>
      <c r="AB48" s="254"/>
      <c r="AC48" s="254"/>
      <c r="AD48" s="254"/>
      <c r="AE48" s="254"/>
      <c r="AF48" s="254"/>
      <c r="AG48" s="255"/>
      <c r="AH48" s="140"/>
      <c r="AI48" s="12"/>
      <c r="AJ48" s="12"/>
    </row>
    <row r="49" spans="2:2" ht="13.5" customHeight="1">
      <c r="B49" s="20" t="s">
        <v>101</v>
      </c>
    </row>
    <row r="50" spans="2:2" ht="13.5" customHeight="1"/>
    <row r="51" spans="2:2" ht="13.5" customHeight="1"/>
    <row r="52" spans="2:2" ht="13.5" customHeight="1"/>
    <row r="53" spans="2:2" ht="13.5" customHeight="1"/>
    <row r="54" spans="2:2" ht="13.5" customHeight="1"/>
    <row r="55" spans="2:2" ht="13.5" customHeight="1"/>
    <row r="56" spans="2:2" ht="13.5" customHeight="1"/>
    <row r="57" spans="2:2" ht="13.5" customHeight="1"/>
    <row r="58" spans="2:2" ht="13.5" customHeight="1"/>
  </sheetData>
  <sheetProtection algorithmName="SHA-512" hashValue="UxOXaGDjktJN+ibf87uTEjfN8+06muimA1LFFztEWMchpBqsNK987OiU/oWbwpG7yIWCx2tqe6WVLKsXZZuOzA==" saltValue="524/We0bW2y9epRsjuUpHA==" spinCount="100000" sheet="1"/>
  <mergeCells count="34">
    <mergeCell ref="B18:AG21"/>
    <mergeCell ref="Q7:T8"/>
    <mergeCell ref="U7:AG8"/>
    <mergeCell ref="Q9:T10"/>
    <mergeCell ref="U9:AG10"/>
    <mergeCell ref="Q11:T12"/>
    <mergeCell ref="U11:AG12"/>
    <mergeCell ref="AH11:AI12"/>
    <mergeCell ref="A15:AI15"/>
    <mergeCell ref="A16:AI16"/>
    <mergeCell ref="AG2:AH2"/>
    <mergeCell ref="AD2:AE2"/>
    <mergeCell ref="Z2:AB2"/>
    <mergeCell ref="B33:K36"/>
    <mergeCell ref="L33:V36"/>
    <mergeCell ref="W33:AG36"/>
    <mergeCell ref="B22:AG22"/>
    <mergeCell ref="B24:I26"/>
    <mergeCell ref="J24:U26"/>
    <mergeCell ref="V24:AG26"/>
    <mergeCell ref="B27:I29"/>
    <mergeCell ref="J27:AG29"/>
    <mergeCell ref="B31:K32"/>
    <mergeCell ref="L31:V32"/>
    <mergeCell ref="X31:AG32"/>
    <mergeCell ref="B45:K48"/>
    <mergeCell ref="L45:V48"/>
    <mergeCell ref="W45:AG48"/>
    <mergeCell ref="B37:K40"/>
    <mergeCell ref="L37:V40"/>
    <mergeCell ref="W37:AG40"/>
    <mergeCell ref="B41:K44"/>
    <mergeCell ref="L41:V44"/>
    <mergeCell ref="W41:AG44"/>
  </mergeCells>
  <phoneticPr fontId="1"/>
  <conditionalFormatting sqref="J24:U26">
    <cfRule type="expression" dxfId="244" priority="12">
      <formula>$J$24&lt;&gt;""</formula>
    </cfRule>
  </conditionalFormatting>
  <conditionalFormatting sqref="J27:AG29">
    <cfRule type="expression" dxfId="243" priority="11">
      <formula>$J$27&lt;&gt;""</formula>
    </cfRule>
  </conditionalFormatting>
  <conditionalFormatting sqref="L33:V36">
    <cfRule type="expression" dxfId="242" priority="10">
      <formula>$L$33&lt;&gt;""</formula>
    </cfRule>
  </conditionalFormatting>
  <conditionalFormatting sqref="L37:V40">
    <cfRule type="expression" dxfId="241" priority="9">
      <formula>$L$37&lt;&gt;""</formula>
    </cfRule>
  </conditionalFormatting>
  <conditionalFormatting sqref="L41:V44">
    <cfRule type="expression" dxfId="240" priority="8">
      <formula>$L$41&lt;&gt;""</formula>
    </cfRule>
  </conditionalFormatting>
  <conditionalFormatting sqref="L45:V48">
    <cfRule type="expression" dxfId="239" priority="7">
      <formula>$L$45&lt;&gt;""</formula>
    </cfRule>
  </conditionalFormatting>
  <conditionalFormatting sqref="U7:AG8">
    <cfRule type="expression" dxfId="238" priority="15">
      <formula>$U$7&lt;&gt;""</formula>
    </cfRule>
  </conditionalFormatting>
  <conditionalFormatting sqref="U9:AG10">
    <cfRule type="expression" dxfId="237" priority="14">
      <formula>$U$9&lt;&gt;""</formula>
    </cfRule>
  </conditionalFormatting>
  <conditionalFormatting sqref="U11:AG12">
    <cfRule type="expression" dxfId="236" priority="13">
      <formula>$U$11&lt;&gt;""</formula>
    </cfRule>
  </conditionalFormatting>
  <conditionalFormatting sqref="W33:AG36">
    <cfRule type="expression" dxfId="235" priority="6">
      <formula>$W$33&lt;&gt;""</formula>
    </cfRule>
  </conditionalFormatting>
  <conditionalFormatting sqref="W37:AG40">
    <cfRule type="expression" dxfId="234" priority="5">
      <formula>$W$37&lt;&gt;""</formula>
    </cfRule>
  </conditionalFormatting>
  <conditionalFormatting sqref="W41:AG44">
    <cfRule type="expression" dxfId="233" priority="4">
      <formula>$W$41&lt;&gt;""</formula>
    </cfRule>
  </conditionalFormatting>
  <conditionalFormatting sqref="W45:AG48">
    <cfRule type="expression" dxfId="232" priority="3">
      <formula>$W$45&lt;&gt;""</formula>
    </cfRule>
  </conditionalFormatting>
  <conditionalFormatting sqref="Z2:AB2 AD2:AE2 AG2:AH2 U7:AG12 J24:U26 J27:AG29 L33:AG48">
    <cfRule type="cellIs" dxfId="231"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68"/>
  <sheetViews>
    <sheetView showGridLines="0" view="pageBreakPreview" zoomScaleNormal="100" zoomScaleSheetLayoutView="100" workbookViewId="0">
      <selection activeCell="AK2" sqref="AK2"/>
    </sheetView>
  </sheetViews>
  <sheetFormatPr defaultRowHeight="13"/>
  <cols>
    <col min="1" max="20" width="2.58203125" style="152" customWidth="1"/>
    <col min="21" max="27" width="2.58203125" style="153" customWidth="1"/>
    <col min="28" max="35" width="2.58203125" style="152" customWidth="1"/>
    <col min="36" max="36" width="9" style="152" hidden="1" customWidth="1"/>
    <col min="37" max="263" width="8.6640625" style="152"/>
    <col min="264" max="264" width="2.5" style="152" customWidth="1"/>
    <col min="265" max="265" width="2.1640625" style="152" customWidth="1"/>
    <col min="266" max="266" width="1.08203125" style="152" customWidth="1"/>
    <col min="267" max="267" width="22.58203125" style="152" customWidth="1"/>
    <col min="268" max="268" width="1.1640625" style="152" customWidth="1"/>
    <col min="269" max="270" width="11.6640625" style="152" customWidth="1"/>
    <col min="271" max="271" width="1.6640625" style="152" customWidth="1"/>
    <col min="272" max="272" width="6.6640625" style="152" customWidth="1"/>
    <col min="273" max="273" width="4.5" style="152" customWidth="1"/>
    <col min="274" max="274" width="3.58203125" style="152" customWidth="1"/>
    <col min="275" max="275" width="0.6640625" style="152" customWidth="1"/>
    <col min="276" max="276" width="3.1640625" style="152" customWidth="1"/>
    <col min="277" max="277" width="3.58203125" style="152" customWidth="1"/>
    <col min="278" max="278" width="3" style="152" customWidth="1"/>
    <col min="279" max="279" width="3.58203125" style="152" customWidth="1"/>
    <col min="280" max="280" width="3.08203125" style="152" customWidth="1"/>
    <col min="281" max="281" width="1.6640625" style="152" customWidth="1"/>
    <col min="282" max="283" width="2.1640625" style="152" customWidth="1"/>
    <col min="284" max="284" width="7.1640625" style="152" customWidth="1"/>
    <col min="285" max="519" width="8.6640625" style="152"/>
    <col min="520" max="520" width="2.5" style="152" customWidth="1"/>
    <col min="521" max="521" width="2.1640625" style="152" customWidth="1"/>
    <col min="522" max="522" width="1.08203125" style="152" customWidth="1"/>
    <col min="523" max="523" width="22.58203125" style="152" customWidth="1"/>
    <col min="524" max="524" width="1.1640625" style="152" customWidth="1"/>
    <col min="525" max="526" width="11.6640625" style="152" customWidth="1"/>
    <col min="527" max="527" width="1.6640625" style="152" customWidth="1"/>
    <col min="528" max="528" width="6.6640625" style="152" customWidth="1"/>
    <col min="529" max="529" width="4.5" style="152" customWidth="1"/>
    <col min="530" max="530" width="3.58203125" style="152" customWidth="1"/>
    <col min="531" max="531" width="0.6640625" style="152" customWidth="1"/>
    <col min="532" max="532" width="3.1640625" style="152" customWidth="1"/>
    <col min="533" max="533" width="3.58203125" style="152" customWidth="1"/>
    <col min="534" max="534" width="3" style="152" customWidth="1"/>
    <col min="535" max="535" width="3.58203125" style="152" customWidth="1"/>
    <col min="536" max="536" width="3.08203125" style="152" customWidth="1"/>
    <col min="537" max="537" width="1.6640625" style="152" customWidth="1"/>
    <col min="538" max="539" width="2.1640625" style="152" customWidth="1"/>
    <col min="540" max="540" width="7.1640625" style="152" customWidth="1"/>
    <col min="541" max="775" width="8.6640625" style="152"/>
    <col min="776" max="776" width="2.5" style="152" customWidth="1"/>
    <col min="777" max="777" width="2.1640625" style="152" customWidth="1"/>
    <col min="778" max="778" width="1.08203125" style="152" customWidth="1"/>
    <col min="779" max="779" width="22.58203125" style="152" customWidth="1"/>
    <col min="780" max="780" width="1.1640625" style="152" customWidth="1"/>
    <col min="781" max="782" width="11.6640625" style="152" customWidth="1"/>
    <col min="783" max="783" width="1.6640625" style="152" customWidth="1"/>
    <col min="784" max="784" width="6.6640625" style="152" customWidth="1"/>
    <col min="785" max="785" width="4.5" style="152" customWidth="1"/>
    <col min="786" max="786" width="3.58203125" style="152" customWidth="1"/>
    <col min="787" max="787" width="0.6640625" style="152" customWidth="1"/>
    <col min="788" max="788" width="3.1640625" style="152" customWidth="1"/>
    <col min="789" max="789" width="3.58203125" style="152" customWidth="1"/>
    <col min="790" max="790" width="3" style="152" customWidth="1"/>
    <col min="791" max="791" width="3.58203125" style="152" customWidth="1"/>
    <col min="792" max="792" width="3.08203125" style="152" customWidth="1"/>
    <col min="793" max="793" width="1.6640625" style="152" customWidth="1"/>
    <col min="794" max="795" width="2.1640625" style="152" customWidth="1"/>
    <col min="796" max="796" width="7.1640625" style="152" customWidth="1"/>
    <col min="797" max="1031" width="8.6640625" style="152"/>
    <col min="1032" max="1032" width="2.5" style="152" customWidth="1"/>
    <col min="1033" max="1033" width="2.1640625" style="152" customWidth="1"/>
    <col min="1034" max="1034" width="1.08203125" style="152" customWidth="1"/>
    <col min="1035" max="1035" width="22.58203125" style="152" customWidth="1"/>
    <col min="1036" max="1036" width="1.1640625" style="152" customWidth="1"/>
    <col min="1037" max="1038" width="11.6640625" style="152" customWidth="1"/>
    <col min="1039" max="1039" width="1.6640625" style="152" customWidth="1"/>
    <col min="1040" max="1040" width="6.6640625" style="152" customWidth="1"/>
    <col min="1041" max="1041" width="4.5" style="152" customWidth="1"/>
    <col min="1042" max="1042" width="3.58203125" style="152" customWidth="1"/>
    <col min="1043" max="1043" width="0.6640625" style="152" customWidth="1"/>
    <col min="1044" max="1044" width="3.1640625" style="152" customWidth="1"/>
    <col min="1045" max="1045" width="3.58203125" style="152" customWidth="1"/>
    <col min="1046" max="1046" width="3" style="152" customWidth="1"/>
    <col min="1047" max="1047" width="3.58203125" style="152" customWidth="1"/>
    <col min="1048" max="1048" width="3.08203125" style="152" customWidth="1"/>
    <col min="1049" max="1049" width="1.6640625" style="152" customWidth="1"/>
    <col min="1050" max="1051" width="2.1640625" style="152" customWidth="1"/>
    <col min="1052" max="1052" width="7.1640625" style="152" customWidth="1"/>
    <col min="1053" max="1287" width="8.6640625" style="152"/>
    <col min="1288" max="1288" width="2.5" style="152" customWidth="1"/>
    <col min="1289" max="1289" width="2.1640625" style="152" customWidth="1"/>
    <col min="1290" max="1290" width="1.08203125" style="152" customWidth="1"/>
    <col min="1291" max="1291" width="22.58203125" style="152" customWidth="1"/>
    <col min="1292" max="1292" width="1.1640625" style="152" customWidth="1"/>
    <col min="1293" max="1294" width="11.6640625" style="152" customWidth="1"/>
    <col min="1295" max="1295" width="1.6640625" style="152" customWidth="1"/>
    <col min="1296" max="1296" width="6.6640625" style="152" customWidth="1"/>
    <col min="1297" max="1297" width="4.5" style="152" customWidth="1"/>
    <col min="1298" max="1298" width="3.58203125" style="152" customWidth="1"/>
    <col min="1299" max="1299" width="0.6640625" style="152" customWidth="1"/>
    <col min="1300" max="1300" width="3.1640625" style="152" customWidth="1"/>
    <col min="1301" max="1301" width="3.58203125" style="152" customWidth="1"/>
    <col min="1302" max="1302" width="3" style="152" customWidth="1"/>
    <col min="1303" max="1303" width="3.58203125" style="152" customWidth="1"/>
    <col min="1304" max="1304" width="3.08203125" style="152" customWidth="1"/>
    <col min="1305" max="1305" width="1.6640625" style="152" customWidth="1"/>
    <col min="1306" max="1307" width="2.1640625" style="152" customWidth="1"/>
    <col min="1308" max="1308" width="7.1640625" style="152" customWidth="1"/>
    <col min="1309" max="1543" width="8.6640625" style="152"/>
    <col min="1544" max="1544" width="2.5" style="152" customWidth="1"/>
    <col min="1545" max="1545" width="2.1640625" style="152" customWidth="1"/>
    <col min="1546" max="1546" width="1.08203125" style="152" customWidth="1"/>
    <col min="1547" max="1547" width="22.58203125" style="152" customWidth="1"/>
    <col min="1548" max="1548" width="1.1640625" style="152" customWidth="1"/>
    <col min="1549" max="1550" width="11.6640625" style="152" customWidth="1"/>
    <col min="1551" max="1551" width="1.6640625" style="152" customWidth="1"/>
    <col min="1552" max="1552" width="6.6640625" style="152" customWidth="1"/>
    <col min="1553" max="1553" width="4.5" style="152" customWidth="1"/>
    <col min="1554" max="1554" width="3.58203125" style="152" customWidth="1"/>
    <col min="1555" max="1555" width="0.6640625" style="152" customWidth="1"/>
    <col min="1556" max="1556" width="3.1640625" style="152" customWidth="1"/>
    <col min="1557" max="1557" width="3.58203125" style="152" customWidth="1"/>
    <col min="1558" max="1558" width="3" style="152" customWidth="1"/>
    <col min="1559" max="1559" width="3.58203125" style="152" customWidth="1"/>
    <col min="1560" max="1560" width="3.08203125" style="152" customWidth="1"/>
    <col min="1561" max="1561" width="1.6640625" style="152" customWidth="1"/>
    <col min="1562" max="1563" width="2.1640625" style="152" customWidth="1"/>
    <col min="1564" max="1564" width="7.1640625" style="152" customWidth="1"/>
    <col min="1565" max="1799" width="8.6640625" style="152"/>
    <col min="1800" max="1800" width="2.5" style="152" customWidth="1"/>
    <col min="1801" max="1801" width="2.1640625" style="152" customWidth="1"/>
    <col min="1802" max="1802" width="1.08203125" style="152" customWidth="1"/>
    <col min="1803" max="1803" width="22.58203125" style="152" customWidth="1"/>
    <col min="1804" max="1804" width="1.1640625" style="152" customWidth="1"/>
    <col min="1805" max="1806" width="11.6640625" style="152" customWidth="1"/>
    <col min="1807" max="1807" width="1.6640625" style="152" customWidth="1"/>
    <col min="1808" max="1808" width="6.6640625" style="152" customWidth="1"/>
    <col min="1809" max="1809" width="4.5" style="152" customWidth="1"/>
    <col min="1810" max="1810" width="3.58203125" style="152" customWidth="1"/>
    <col min="1811" max="1811" width="0.6640625" style="152" customWidth="1"/>
    <col min="1812" max="1812" width="3.1640625" style="152" customWidth="1"/>
    <col min="1813" max="1813" width="3.58203125" style="152" customWidth="1"/>
    <col min="1814" max="1814" width="3" style="152" customWidth="1"/>
    <col min="1815" max="1815" width="3.58203125" style="152" customWidth="1"/>
    <col min="1816" max="1816" width="3.08203125" style="152" customWidth="1"/>
    <col min="1817" max="1817" width="1.6640625" style="152" customWidth="1"/>
    <col min="1818" max="1819" width="2.1640625" style="152" customWidth="1"/>
    <col min="1820" max="1820" width="7.1640625" style="152" customWidth="1"/>
    <col min="1821" max="2055" width="8.6640625" style="152"/>
    <col min="2056" max="2056" width="2.5" style="152" customWidth="1"/>
    <col min="2057" max="2057" width="2.1640625" style="152" customWidth="1"/>
    <col min="2058" max="2058" width="1.08203125" style="152" customWidth="1"/>
    <col min="2059" max="2059" width="22.58203125" style="152" customWidth="1"/>
    <col min="2060" max="2060" width="1.1640625" style="152" customWidth="1"/>
    <col min="2061" max="2062" width="11.6640625" style="152" customWidth="1"/>
    <col min="2063" max="2063" width="1.6640625" style="152" customWidth="1"/>
    <col min="2064" max="2064" width="6.6640625" style="152" customWidth="1"/>
    <col min="2065" max="2065" width="4.5" style="152" customWidth="1"/>
    <col min="2066" max="2066" width="3.58203125" style="152" customWidth="1"/>
    <col min="2067" max="2067" width="0.6640625" style="152" customWidth="1"/>
    <col min="2068" max="2068" width="3.1640625" style="152" customWidth="1"/>
    <col min="2069" max="2069" width="3.58203125" style="152" customWidth="1"/>
    <col min="2070" max="2070" width="3" style="152" customWidth="1"/>
    <col min="2071" max="2071" width="3.58203125" style="152" customWidth="1"/>
    <col min="2072" max="2072" width="3.08203125" style="152" customWidth="1"/>
    <col min="2073" max="2073" width="1.6640625" style="152" customWidth="1"/>
    <col min="2074" max="2075" width="2.1640625" style="152" customWidth="1"/>
    <col min="2076" max="2076" width="7.1640625" style="152" customWidth="1"/>
    <col min="2077" max="2311" width="8.6640625" style="152"/>
    <col min="2312" max="2312" width="2.5" style="152" customWidth="1"/>
    <col min="2313" max="2313" width="2.1640625" style="152" customWidth="1"/>
    <col min="2314" max="2314" width="1.08203125" style="152" customWidth="1"/>
    <col min="2315" max="2315" width="22.58203125" style="152" customWidth="1"/>
    <col min="2316" max="2316" width="1.1640625" style="152" customWidth="1"/>
    <col min="2317" max="2318" width="11.6640625" style="152" customWidth="1"/>
    <col min="2319" max="2319" width="1.6640625" style="152" customWidth="1"/>
    <col min="2320" max="2320" width="6.6640625" style="152" customWidth="1"/>
    <col min="2321" max="2321" width="4.5" style="152" customWidth="1"/>
    <col min="2322" max="2322" width="3.58203125" style="152" customWidth="1"/>
    <col min="2323" max="2323" width="0.6640625" style="152" customWidth="1"/>
    <col min="2324" max="2324" width="3.1640625" style="152" customWidth="1"/>
    <col min="2325" max="2325" width="3.58203125" style="152" customWidth="1"/>
    <col min="2326" max="2326" width="3" style="152" customWidth="1"/>
    <col min="2327" max="2327" width="3.58203125" style="152" customWidth="1"/>
    <col min="2328" max="2328" width="3.08203125" style="152" customWidth="1"/>
    <col min="2329" max="2329" width="1.6640625" style="152" customWidth="1"/>
    <col min="2330" max="2331" width="2.1640625" style="152" customWidth="1"/>
    <col min="2332" max="2332" width="7.1640625" style="152" customWidth="1"/>
    <col min="2333" max="2567" width="8.6640625" style="152"/>
    <col min="2568" max="2568" width="2.5" style="152" customWidth="1"/>
    <col min="2569" max="2569" width="2.1640625" style="152" customWidth="1"/>
    <col min="2570" max="2570" width="1.08203125" style="152" customWidth="1"/>
    <col min="2571" max="2571" width="22.58203125" style="152" customWidth="1"/>
    <col min="2572" max="2572" width="1.1640625" style="152" customWidth="1"/>
    <col min="2573" max="2574" width="11.6640625" style="152" customWidth="1"/>
    <col min="2575" max="2575" width="1.6640625" style="152" customWidth="1"/>
    <col min="2576" max="2576" width="6.6640625" style="152" customWidth="1"/>
    <col min="2577" max="2577" width="4.5" style="152" customWidth="1"/>
    <col min="2578" max="2578" width="3.58203125" style="152" customWidth="1"/>
    <col min="2579" max="2579" width="0.6640625" style="152" customWidth="1"/>
    <col min="2580" max="2580" width="3.1640625" style="152" customWidth="1"/>
    <col min="2581" max="2581" width="3.58203125" style="152" customWidth="1"/>
    <col min="2582" max="2582" width="3" style="152" customWidth="1"/>
    <col min="2583" max="2583" width="3.58203125" style="152" customWidth="1"/>
    <col min="2584" max="2584" width="3.08203125" style="152" customWidth="1"/>
    <col min="2585" max="2585" width="1.6640625" style="152" customWidth="1"/>
    <col min="2586" max="2587" width="2.1640625" style="152" customWidth="1"/>
    <col min="2588" max="2588" width="7.1640625" style="152" customWidth="1"/>
    <col min="2589" max="2823" width="8.6640625" style="152"/>
    <col min="2824" max="2824" width="2.5" style="152" customWidth="1"/>
    <col min="2825" max="2825" width="2.1640625" style="152" customWidth="1"/>
    <col min="2826" max="2826" width="1.08203125" style="152" customWidth="1"/>
    <col min="2827" max="2827" width="22.58203125" style="152" customWidth="1"/>
    <col min="2828" max="2828" width="1.1640625" style="152" customWidth="1"/>
    <col min="2829" max="2830" width="11.6640625" style="152" customWidth="1"/>
    <col min="2831" max="2831" width="1.6640625" style="152" customWidth="1"/>
    <col min="2832" max="2832" width="6.6640625" style="152" customWidth="1"/>
    <col min="2833" max="2833" width="4.5" style="152" customWidth="1"/>
    <col min="2834" max="2834" width="3.58203125" style="152" customWidth="1"/>
    <col min="2835" max="2835" width="0.6640625" style="152" customWidth="1"/>
    <col min="2836" max="2836" width="3.1640625" style="152" customWidth="1"/>
    <col min="2837" max="2837" width="3.58203125" style="152" customWidth="1"/>
    <col min="2838" max="2838" width="3" style="152" customWidth="1"/>
    <col min="2839" max="2839" width="3.58203125" style="152" customWidth="1"/>
    <col min="2840" max="2840" width="3.08203125" style="152" customWidth="1"/>
    <col min="2841" max="2841" width="1.6640625" style="152" customWidth="1"/>
    <col min="2842" max="2843" width="2.1640625" style="152" customWidth="1"/>
    <col min="2844" max="2844" width="7.1640625" style="152" customWidth="1"/>
    <col min="2845" max="3079" width="8.6640625" style="152"/>
    <col min="3080" max="3080" width="2.5" style="152" customWidth="1"/>
    <col min="3081" max="3081" width="2.1640625" style="152" customWidth="1"/>
    <col min="3082" max="3082" width="1.08203125" style="152" customWidth="1"/>
    <col min="3083" max="3083" width="22.58203125" style="152" customWidth="1"/>
    <col min="3084" max="3084" width="1.1640625" style="152" customWidth="1"/>
    <col min="3085" max="3086" width="11.6640625" style="152" customWidth="1"/>
    <col min="3087" max="3087" width="1.6640625" style="152" customWidth="1"/>
    <col min="3088" max="3088" width="6.6640625" style="152" customWidth="1"/>
    <col min="3089" max="3089" width="4.5" style="152" customWidth="1"/>
    <col min="3090" max="3090" width="3.58203125" style="152" customWidth="1"/>
    <col min="3091" max="3091" width="0.6640625" style="152" customWidth="1"/>
    <col min="3092" max="3092" width="3.1640625" style="152" customWidth="1"/>
    <col min="3093" max="3093" width="3.58203125" style="152" customWidth="1"/>
    <col min="3094" max="3094" width="3" style="152" customWidth="1"/>
    <col min="3095" max="3095" width="3.58203125" style="152" customWidth="1"/>
    <col min="3096" max="3096" width="3.08203125" style="152" customWidth="1"/>
    <col min="3097" max="3097" width="1.6640625" style="152" customWidth="1"/>
    <col min="3098" max="3099" width="2.1640625" style="152" customWidth="1"/>
    <col min="3100" max="3100" width="7.1640625" style="152" customWidth="1"/>
    <col min="3101" max="3335" width="8.6640625" style="152"/>
    <col min="3336" max="3336" width="2.5" style="152" customWidth="1"/>
    <col min="3337" max="3337" width="2.1640625" style="152" customWidth="1"/>
    <col min="3338" max="3338" width="1.08203125" style="152" customWidth="1"/>
    <col min="3339" max="3339" width="22.58203125" style="152" customWidth="1"/>
    <col min="3340" max="3340" width="1.1640625" style="152" customWidth="1"/>
    <col min="3341" max="3342" width="11.6640625" style="152" customWidth="1"/>
    <col min="3343" max="3343" width="1.6640625" style="152" customWidth="1"/>
    <col min="3344" max="3344" width="6.6640625" style="152" customWidth="1"/>
    <col min="3345" max="3345" width="4.5" style="152" customWidth="1"/>
    <col min="3346" max="3346" width="3.58203125" style="152" customWidth="1"/>
    <col min="3347" max="3347" width="0.6640625" style="152" customWidth="1"/>
    <col min="3348" max="3348" width="3.1640625" style="152" customWidth="1"/>
    <col min="3349" max="3349" width="3.58203125" style="152" customWidth="1"/>
    <col min="3350" max="3350" width="3" style="152" customWidth="1"/>
    <col min="3351" max="3351" width="3.58203125" style="152" customWidth="1"/>
    <col min="3352" max="3352" width="3.08203125" style="152" customWidth="1"/>
    <col min="3353" max="3353" width="1.6640625" style="152" customWidth="1"/>
    <col min="3354" max="3355" width="2.1640625" style="152" customWidth="1"/>
    <col min="3356" max="3356" width="7.1640625" style="152" customWidth="1"/>
    <col min="3357" max="3591" width="8.6640625" style="152"/>
    <col min="3592" max="3592" width="2.5" style="152" customWidth="1"/>
    <col min="3593" max="3593" width="2.1640625" style="152" customWidth="1"/>
    <col min="3594" max="3594" width="1.08203125" style="152" customWidth="1"/>
    <col min="3595" max="3595" width="22.58203125" style="152" customWidth="1"/>
    <col min="3596" max="3596" width="1.1640625" style="152" customWidth="1"/>
    <col min="3597" max="3598" width="11.6640625" style="152" customWidth="1"/>
    <col min="3599" max="3599" width="1.6640625" style="152" customWidth="1"/>
    <col min="3600" max="3600" width="6.6640625" style="152" customWidth="1"/>
    <col min="3601" max="3601" width="4.5" style="152" customWidth="1"/>
    <col min="3602" max="3602" width="3.58203125" style="152" customWidth="1"/>
    <col min="3603" max="3603" width="0.6640625" style="152" customWidth="1"/>
    <col min="3604" max="3604" width="3.1640625" style="152" customWidth="1"/>
    <col min="3605" max="3605" width="3.58203125" style="152" customWidth="1"/>
    <col min="3606" max="3606" width="3" style="152" customWidth="1"/>
    <col min="3607" max="3607" width="3.58203125" style="152" customWidth="1"/>
    <col min="3608" max="3608" width="3.08203125" style="152" customWidth="1"/>
    <col min="3609" max="3609" width="1.6640625" style="152" customWidth="1"/>
    <col min="3610" max="3611" width="2.1640625" style="152" customWidth="1"/>
    <col min="3612" max="3612" width="7.1640625" style="152" customWidth="1"/>
    <col min="3613" max="3847" width="8.6640625" style="152"/>
    <col min="3848" max="3848" width="2.5" style="152" customWidth="1"/>
    <col min="3849" max="3849" width="2.1640625" style="152" customWidth="1"/>
    <col min="3850" max="3850" width="1.08203125" style="152" customWidth="1"/>
    <col min="3851" max="3851" width="22.58203125" style="152" customWidth="1"/>
    <col min="3852" max="3852" width="1.1640625" style="152" customWidth="1"/>
    <col min="3853" max="3854" width="11.6640625" style="152" customWidth="1"/>
    <col min="3855" max="3855" width="1.6640625" style="152" customWidth="1"/>
    <col min="3856" max="3856" width="6.6640625" style="152" customWidth="1"/>
    <col min="3857" max="3857" width="4.5" style="152" customWidth="1"/>
    <col min="3858" max="3858" width="3.58203125" style="152" customWidth="1"/>
    <col min="3859" max="3859" width="0.6640625" style="152" customWidth="1"/>
    <col min="3860" max="3860" width="3.1640625" style="152" customWidth="1"/>
    <col min="3861" max="3861" width="3.58203125" style="152" customWidth="1"/>
    <col min="3862" max="3862" width="3" style="152" customWidth="1"/>
    <col min="3863" max="3863" width="3.58203125" style="152" customWidth="1"/>
    <col min="3864" max="3864" width="3.08203125" style="152" customWidth="1"/>
    <col min="3865" max="3865" width="1.6640625" style="152" customWidth="1"/>
    <col min="3866" max="3867" width="2.1640625" style="152" customWidth="1"/>
    <col min="3868" max="3868" width="7.1640625" style="152" customWidth="1"/>
    <col min="3869" max="4103" width="8.6640625" style="152"/>
    <col min="4104" max="4104" width="2.5" style="152" customWidth="1"/>
    <col min="4105" max="4105" width="2.1640625" style="152" customWidth="1"/>
    <col min="4106" max="4106" width="1.08203125" style="152" customWidth="1"/>
    <col min="4107" max="4107" width="22.58203125" style="152" customWidth="1"/>
    <col min="4108" max="4108" width="1.1640625" style="152" customWidth="1"/>
    <col min="4109" max="4110" width="11.6640625" style="152" customWidth="1"/>
    <col min="4111" max="4111" width="1.6640625" style="152" customWidth="1"/>
    <col min="4112" max="4112" width="6.6640625" style="152" customWidth="1"/>
    <col min="4113" max="4113" width="4.5" style="152" customWidth="1"/>
    <col min="4114" max="4114" width="3.58203125" style="152" customWidth="1"/>
    <col min="4115" max="4115" width="0.6640625" style="152" customWidth="1"/>
    <col min="4116" max="4116" width="3.1640625" style="152" customWidth="1"/>
    <col min="4117" max="4117" width="3.58203125" style="152" customWidth="1"/>
    <col min="4118" max="4118" width="3" style="152" customWidth="1"/>
    <col min="4119" max="4119" width="3.58203125" style="152" customWidth="1"/>
    <col min="4120" max="4120" width="3.08203125" style="152" customWidth="1"/>
    <col min="4121" max="4121" width="1.6640625" style="152" customWidth="1"/>
    <col min="4122" max="4123" width="2.1640625" style="152" customWidth="1"/>
    <col min="4124" max="4124" width="7.1640625" style="152" customWidth="1"/>
    <col min="4125" max="4359" width="8.6640625" style="152"/>
    <col min="4360" max="4360" width="2.5" style="152" customWidth="1"/>
    <col min="4361" max="4361" width="2.1640625" style="152" customWidth="1"/>
    <col min="4362" max="4362" width="1.08203125" style="152" customWidth="1"/>
    <col min="4363" max="4363" width="22.58203125" style="152" customWidth="1"/>
    <col min="4364" max="4364" width="1.1640625" style="152" customWidth="1"/>
    <col min="4365" max="4366" width="11.6640625" style="152" customWidth="1"/>
    <col min="4367" max="4367" width="1.6640625" style="152" customWidth="1"/>
    <col min="4368" max="4368" width="6.6640625" style="152" customWidth="1"/>
    <col min="4369" max="4369" width="4.5" style="152" customWidth="1"/>
    <col min="4370" max="4370" width="3.58203125" style="152" customWidth="1"/>
    <col min="4371" max="4371" width="0.6640625" style="152" customWidth="1"/>
    <col min="4372" max="4372" width="3.1640625" style="152" customWidth="1"/>
    <col min="4373" max="4373" width="3.58203125" style="152" customWidth="1"/>
    <col min="4374" max="4374" width="3" style="152" customWidth="1"/>
    <col min="4375" max="4375" width="3.58203125" style="152" customWidth="1"/>
    <col min="4376" max="4376" width="3.08203125" style="152" customWidth="1"/>
    <col min="4377" max="4377" width="1.6640625" style="152" customWidth="1"/>
    <col min="4378" max="4379" width="2.1640625" style="152" customWidth="1"/>
    <col min="4380" max="4380" width="7.1640625" style="152" customWidth="1"/>
    <col min="4381" max="4615" width="8.6640625" style="152"/>
    <col min="4616" max="4616" width="2.5" style="152" customWidth="1"/>
    <col min="4617" max="4617" width="2.1640625" style="152" customWidth="1"/>
    <col min="4618" max="4618" width="1.08203125" style="152" customWidth="1"/>
    <col min="4619" max="4619" width="22.58203125" style="152" customWidth="1"/>
    <col min="4620" max="4620" width="1.1640625" style="152" customWidth="1"/>
    <col min="4621" max="4622" width="11.6640625" style="152" customWidth="1"/>
    <col min="4623" max="4623" width="1.6640625" style="152" customWidth="1"/>
    <col min="4624" max="4624" width="6.6640625" style="152" customWidth="1"/>
    <col min="4625" max="4625" width="4.5" style="152" customWidth="1"/>
    <col min="4626" max="4626" width="3.58203125" style="152" customWidth="1"/>
    <col min="4627" max="4627" width="0.6640625" style="152" customWidth="1"/>
    <col min="4628" max="4628" width="3.1640625" style="152" customWidth="1"/>
    <col min="4629" max="4629" width="3.58203125" style="152" customWidth="1"/>
    <col min="4630" max="4630" width="3" style="152" customWidth="1"/>
    <col min="4631" max="4631" width="3.58203125" style="152" customWidth="1"/>
    <col min="4632" max="4632" width="3.08203125" style="152" customWidth="1"/>
    <col min="4633" max="4633" width="1.6640625" style="152" customWidth="1"/>
    <col min="4634" max="4635" width="2.1640625" style="152" customWidth="1"/>
    <col min="4636" max="4636" width="7.1640625" style="152" customWidth="1"/>
    <col min="4637" max="4871" width="8.6640625" style="152"/>
    <col min="4872" max="4872" width="2.5" style="152" customWidth="1"/>
    <col min="4873" max="4873" width="2.1640625" style="152" customWidth="1"/>
    <col min="4874" max="4874" width="1.08203125" style="152" customWidth="1"/>
    <col min="4875" max="4875" width="22.58203125" style="152" customWidth="1"/>
    <col min="4876" max="4876" width="1.1640625" style="152" customWidth="1"/>
    <col min="4877" max="4878" width="11.6640625" style="152" customWidth="1"/>
    <col min="4879" max="4879" width="1.6640625" style="152" customWidth="1"/>
    <col min="4880" max="4880" width="6.6640625" style="152" customWidth="1"/>
    <col min="4881" max="4881" width="4.5" style="152" customWidth="1"/>
    <col min="4882" max="4882" width="3.58203125" style="152" customWidth="1"/>
    <col min="4883" max="4883" width="0.6640625" style="152" customWidth="1"/>
    <col min="4884" max="4884" width="3.1640625" style="152" customWidth="1"/>
    <col min="4885" max="4885" width="3.58203125" style="152" customWidth="1"/>
    <col min="4886" max="4886" width="3" style="152" customWidth="1"/>
    <col min="4887" max="4887" width="3.58203125" style="152" customWidth="1"/>
    <col min="4888" max="4888" width="3.08203125" style="152" customWidth="1"/>
    <col min="4889" max="4889" width="1.6640625" style="152" customWidth="1"/>
    <col min="4890" max="4891" width="2.1640625" style="152" customWidth="1"/>
    <col min="4892" max="4892" width="7.1640625" style="152" customWidth="1"/>
    <col min="4893" max="5127" width="8.6640625" style="152"/>
    <col min="5128" max="5128" width="2.5" style="152" customWidth="1"/>
    <col min="5129" max="5129" width="2.1640625" style="152" customWidth="1"/>
    <col min="5130" max="5130" width="1.08203125" style="152" customWidth="1"/>
    <col min="5131" max="5131" width="22.58203125" style="152" customWidth="1"/>
    <col min="5132" max="5132" width="1.1640625" style="152" customWidth="1"/>
    <col min="5133" max="5134" width="11.6640625" style="152" customWidth="1"/>
    <col min="5135" max="5135" width="1.6640625" style="152" customWidth="1"/>
    <col min="5136" max="5136" width="6.6640625" style="152" customWidth="1"/>
    <col min="5137" max="5137" width="4.5" style="152" customWidth="1"/>
    <col min="5138" max="5138" width="3.58203125" style="152" customWidth="1"/>
    <col min="5139" max="5139" width="0.6640625" style="152" customWidth="1"/>
    <col min="5140" max="5140" width="3.1640625" style="152" customWidth="1"/>
    <col min="5141" max="5141" width="3.58203125" style="152" customWidth="1"/>
    <col min="5142" max="5142" width="3" style="152" customWidth="1"/>
    <col min="5143" max="5143" width="3.58203125" style="152" customWidth="1"/>
    <col min="5144" max="5144" width="3.08203125" style="152" customWidth="1"/>
    <col min="5145" max="5145" width="1.6640625" style="152" customWidth="1"/>
    <col min="5146" max="5147" width="2.1640625" style="152" customWidth="1"/>
    <col min="5148" max="5148" width="7.1640625" style="152" customWidth="1"/>
    <col min="5149" max="5383" width="8.6640625" style="152"/>
    <col min="5384" max="5384" width="2.5" style="152" customWidth="1"/>
    <col min="5385" max="5385" width="2.1640625" style="152" customWidth="1"/>
    <col min="5386" max="5386" width="1.08203125" style="152" customWidth="1"/>
    <col min="5387" max="5387" width="22.58203125" style="152" customWidth="1"/>
    <col min="5388" max="5388" width="1.1640625" style="152" customWidth="1"/>
    <col min="5389" max="5390" width="11.6640625" style="152" customWidth="1"/>
    <col min="5391" max="5391" width="1.6640625" style="152" customWidth="1"/>
    <col min="5392" max="5392" width="6.6640625" style="152" customWidth="1"/>
    <col min="5393" max="5393" width="4.5" style="152" customWidth="1"/>
    <col min="5394" max="5394" width="3.58203125" style="152" customWidth="1"/>
    <col min="5395" max="5395" width="0.6640625" style="152" customWidth="1"/>
    <col min="5396" max="5396" width="3.1640625" style="152" customWidth="1"/>
    <col min="5397" max="5397" width="3.58203125" style="152" customWidth="1"/>
    <col min="5398" max="5398" width="3" style="152" customWidth="1"/>
    <col min="5399" max="5399" width="3.58203125" style="152" customWidth="1"/>
    <col min="5400" max="5400" width="3.08203125" style="152" customWidth="1"/>
    <col min="5401" max="5401" width="1.6640625" style="152" customWidth="1"/>
    <col min="5402" max="5403" width="2.1640625" style="152" customWidth="1"/>
    <col min="5404" max="5404" width="7.1640625" style="152" customWidth="1"/>
    <col min="5405" max="5639" width="8.6640625" style="152"/>
    <col min="5640" max="5640" width="2.5" style="152" customWidth="1"/>
    <col min="5641" max="5641" width="2.1640625" style="152" customWidth="1"/>
    <col min="5642" max="5642" width="1.08203125" style="152" customWidth="1"/>
    <col min="5643" max="5643" width="22.58203125" style="152" customWidth="1"/>
    <col min="5644" max="5644" width="1.1640625" style="152" customWidth="1"/>
    <col min="5645" max="5646" width="11.6640625" style="152" customWidth="1"/>
    <col min="5647" max="5647" width="1.6640625" style="152" customWidth="1"/>
    <col min="5648" max="5648" width="6.6640625" style="152" customWidth="1"/>
    <col min="5649" max="5649" width="4.5" style="152" customWidth="1"/>
    <col min="5650" max="5650" width="3.58203125" style="152" customWidth="1"/>
    <col min="5651" max="5651" width="0.6640625" style="152" customWidth="1"/>
    <col min="5652" max="5652" width="3.1640625" style="152" customWidth="1"/>
    <col min="5653" max="5653" width="3.58203125" style="152" customWidth="1"/>
    <col min="5654" max="5654" width="3" style="152" customWidth="1"/>
    <col min="5655" max="5655" width="3.58203125" style="152" customWidth="1"/>
    <col min="5656" max="5656" width="3.08203125" style="152" customWidth="1"/>
    <col min="5657" max="5657" width="1.6640625" style="152" customWidth="1"/>
    <col min="5658" max="5659" width="2.1640625" style="152" customWidth="1"/>
    <col min="5660" max="5660" width="7.1640625" style="152" customWidth="1"/>
    <col min="5661" max="5895" width="8.6640625" style="152"/>
    <col min="5896" max="5896" width="2.5" style="152" customWidth="1"/>
    <col min="5897" max="5897" width="2.1640625" style="152" customWidth="1"/>
    <col min="5898" max="5898" width="1.08203125" style="152" customWidth="1"/>
    <col min="5899" max="5899" width="22.58203125" style="152" customWidth="1"/>
    <col min="5900" max="5900" width="1.1640625" style="152" customWidth="1"/>
    <col min="5901" max="5902" width="11.6640625" style="152" customWidth="1"/>
    <col min="5903" max="5903" width="1.6640625" style="152" customWidth="1"/>
    <col min="5904" max="5904" width="6.6640625" style="152" customWidth="1"/>
    <col min="5905" max="5905" width="4.5" style="152" customWidth="1"/>
    <col min="5906" max="5906" width="3.58203125" style="152" customWidth="1"/>
    <col min="5907" max="5907" width="0.6640625" style="152" customWidth="1"/>
    <col min="5908" max="5908" width="3.1640625" style="152" customWidth="1"/>
    <col min="5909" max="5909" width="3.58203125" style="152" customWidth="1"/>
    <col min="5910" max="5910" width="3" style="152" customWidth="1"/>
    <col min="5911" max="5911" width="3.58203125" style="152" customWidth="1"/>
    <col min="5912" max="5912" width="3.08203125" style="152" customWidth="1"/>
    <col min="5913" max="5913" width="1.6640625" style="152" customWidth="1"/>
    <col min="5914" max="5915" width="2.1640625" style="152" customWidth="1"/>
    <col min="5916" max="5916" width="7.1640625" style="152" customWidth="1"/>
    <col min="5917" max="6151" width="8.6640625" style="152"/>
    <col min="6152" max="6152" width="2.5" style="152" customWidth="1"/>
    <col min="6153" max="6153" width="2.1640625" style="152" customWidth="1"/>
    <col min="6154" max="6154" width="1.08203125" style="152" customWidth="1"/>
    <col min="6155" max="6155" width="22.58203125" style="152" customWidth="1"/>
    <col min="6156" max="6156" width="1.1640625" style="152" customWidth="1"/>
    <col min="6157" max="6158" width="11.6640625" style="152" customWidth="1"/>
    <col min="6159" max="6159" width="1.6640625" style="152" customWidth="1"/>
    <col min="6160" max="6160" width="6.6640625" style="152" customWidth="1"/>
    <col min="6161" max="6161" width="4.5" style="152" customWidth="1"/>
    <col min="6162" max="6162" width="3.58203125" style="152" customWidth="1"/>
    <col min="6163" max="6163" width="0.6640625" style="152" customWidth="1"/>
    <col min="6164" max="6164" width="3.1640625" style="152" customWidth="1"/>
    <col min="6165" max="6165" width="3.58203125" style="152" customWidth="1"/>
    <col min="6166" max="6166" width="3" style="152" customWidth="1"/>
    <col min="6167" max="6167" width="3.58203125" style="152" customWidth="1"/>
    <col min="6168" max="6168" width="3.08203125" style="152" customWidth="1"/>
    <col min="6169" max="6169" width="1.6640625" style="152" customWidth="1"/>
    <col min="6170" max="6171" width="2.1640625" style="152" customWidth="1"/>
    <col min="6172" max="6172" width="7.1640625" style="152" customWidth="1"/>
    <col min="6173" max="6407" width="8.6640625" style="152"/>
    <col min="6408" max="6408" width="2.5" style="152" customWidth="1"/>
    <col min="6409" max="6409" width="2.1640625" style="152" customWidth="1"/>
    <col min="6410" max="6410" width="1.08203125" style="152" customWidth="1"/>
    <col min="6411" max="6411" width="22.58203125" style="152" customWidth="1"/>
    <col min="6412" max="6412" width="1.1640625" style="152" customWidth="1"/>
    <col min="6413" max="6414" width="11.6640625" style="152" customWidth="1"/>
    <col min="6415" max="6415" width="1.6640625" style="152" customWidth="1"/>
    <col min="6416" max="6416" width="6.6640625" style="152" customWidth="1"/>
    <col min="6417" max="6417" width="4.5" style="152" customWidth="1"/>
    <col min="6418" max="6418" width="3.58203125" style="152" customWidth="1"/>
    <col min="6419" max="6419" width="0.6640625" style="152" customWidth="1"/>
    <col min="6420" max="6420" width="3.1640625" style="152" customWidth="1"/>
    <col min="6421" max="6421" width="3.58203125" style="152" customWidth="1"/>
    <col min="6422" max="6422" width="3" style="152" customWidth="1"/>
    <col min="6423" max="6423" width="3.58203125" style="152" customWidth="1"/>
    <col min="6424" max="6424" width="3.08203125" style="152" customWidth="1"/>
    <col min="6425" max="6425" width="1.6640625" style="152" customWidth="1"/>
    <col min="6426" max="6427" width="2.1640625" style="152" customWidth="1"/>
    <col min="6428" max="6428" width="7.1640625" style="152" customWidth="1"/>
    <col min="6429" max="6663" width="8.6640625" style="152"/>
    <col min="6664" max="6664" width="2.5" style="152" customWidth="1"/>
    <col min="6665" max="6665" width="2.1640625" style="152" customWidth="1"/>
    <col min="6666" max="6666" width="1.08203125" style="152" customWidth="1"/>
    <col min="6667" max="6667" width="22.58203125" style="152" customWidth="1"/>
    <col min="6668" max="6668" width="1.1640625" style="152" customWidth="1"/>
    <col min="6669" max="6670" width="11.6640625" style="152" customWidth="1"/>
    <col min="6671" max="6671" width="1.6640625" style="152" customWidth="1"/>
    <col min="6672" max="6672" width="6.6640625" style="152" customWidth="1"/>
    <col min="6673" max="6673" width="4.5" style="152" customWidth="1"/>
    <col min="6674" max="6674" width="3.58203125" style="152" customWidth="1"/>
    <col min="6675" max="6675" width="0.6640625" style="152" customWidth="1"/>
    <col min="6676" max="6676" width="3.1640625" style="152" customWidth="1"/>
    <col min="6677" max="6677" width="3.58203125" style="152" customWidth="1"/>
    <col min="6678" max="6678" width="3" style="152" customWidth="1"/>
    <col min="6679" max="6679" width="3.58203125" style="152" customWidth="1"/>
    <col min="6680" max="6680" width="3.08203125" style="152" customWidth="1"/>
    <col min="6681" max="6681" width="1.6640625" style="152" customWidth="1"/>
    <col min="6682" max="6683" width="2.1640625" style="152" customWidth="1"/>
    <col min="6684" max="6684" width="7.1640625" style="152" customWidth="1"/>
    <col min="6685" max="6919" width="8.6640625" style="152"/>
    <col min="6920" max="6920" width="2.5" style="152" customWidth="1"/>
    <col min="6921" max="6921" width="2.1640625" style="152" customWidth="1"/>
    <col min="6922" max="6922" width="1.08203125" style="152" customWidth="1"/>
    <col min="6923" max="6923" width="22.58203125" style="152" customWidth="1"/>
    <col min="6924" max="6924" width="1.1640625" style="152" customWidth="1"/>
    <col min="6925" max="6926" width="11.6640625" style="152" customWidth="1"/>
    <col min="6927" max="6927" width="1.6640625" style="152" customWidth="1"/>
    <col min="6928" max="6928" width="6.6640625" style="152" customWidth="1"/>
    <col min="6929" max="6929" width="4.5" style="152" customWidth="1"/>
    <col min="6930" max="6930" width="3.58203125" style="152" customWidth="1"/>
    <col min="6931" max="6931" width="0.6640625" style="152" customWidth="1"/>
    <col min="6932" max="6932" width="3.1640625" style="152" customWidth="1"/>
    <col min="6933" max="6933" width="3.58203125" style="152" customWidth="1"/>
    <col min="6934" max="6934" width="3" style="152" customWidth="1"/>
    <col min="6935" max="6935" width="3.58203125" style="152" customWidth="1"/>
    <col min="6936" max="6936" width="3.08203125" style="152" customWidth="1"/>
    <col min="6937" max="6937" width="1.6640625" style="152" customWidth="1"/>
    <col min="6938" max="6939" width="2.1640625" style="152" customWidth="1"/>
    <col min="6940" max="6940" width="7.1640625" style="152" customWidth="1"/>
    <col min="6941" max="7175" width="8.6640625" style="152"/>
    <col min="7176" max="7176" width="2.5" style="152" customWidth="1"/>
    <col min="7177" max="7177" width="2.1640625" style="152" customWidth="1"/>
    <col min="7178" max="7178" width="1.08203125" style="152" customWidth="1"/>
    <col min="7179" max="7179" width="22.58203125" style="152" customWidth="1"/>
    <col min="7180" max="7180" width="1.1640625" style="152" customWidth="1"/>
    <col min="7181" max="7182" width="11.6640625" style="152" customWidth="1"/>
    <col min="7183" max="7183" width="1.6640625" style="152" customWidth="1"/>
    <col min="7184" max="7184" width="6.6640625" style="152" customWidth="1"/>
    <col min="7185" max="7185" width="4.5" style="152" customWidth="1"/>
    <col min="7186" max="7186" width="3.58203125" style="152" customWidth="1"/>
    <col min="7187" max="7187" width="0.6640625" style="152" customWidth="1"/>
    <col min="7188" max="7188" width="3.1640625" style="152" customWidth="1"/>
    <col min="7189" max="7189" width="3.58203125" style="152" customWidth="1"/>
    <col min="7190" max="7190" width="3" style="152" customWidth="1"/>
    <col min="7191" max="7191" width="3.58203125" style="152" customWidth="1"/>
    <col min="7192" max="7192" width="3.08203125" style="152" customWidth="1"/>
    <col min="7193" max="7193" width="1.6640625" style="152" customWidth="1"/>
    <col min="7194" max="7195" width="2.1640625" style="152" customWidth="1"/>
    <col min="7196" max="7196" width="7.1640625" style="152" customWidth="1"/>
    <col min="7197" max="7431" width="8.6640625" style="152"/>
    <col min="7432" max="7432" width="2.5" style="152" customWidth="1"/>
    <col min="7433" max="7433" width="2.1640625" style="152" customWidth="1"/>
    <col min="7434" max="7434" width="1.08203125" style="152" customWidth="1"/>
    <col min="7435" max="7435" width="22.58203125" style="152" customWidth="1"/>
    <col min="7436" max="7436" width="1.1640625" style="152" customWidth="1"/>
    <col min="7437" max="7438" width="11.6640625" style="152" customWidth="1"/>
    <col min="7439" max="7439" width="1.6640625" style="152" customWidth="1"/>
    <col min="7440" max="7440" width="6.6640625" style="152" customWidth="1"/>
    <col min="7441" max="7441" width="4.5" style="152" customWidth="1"/>
    <col min="7442" max="7442" width="3.58203125" style="152" customWidth="1"/>
    <col min="7443" max="7443" width="0.6640625" style="152" customWidth="1"/>
    <col min="7444" max="7444" width="3.1640625" style="152" customWidth="1"/>
    <col min="7445" max="7445" width="3.58203125" style="152" customWidth="1"/>
    <col min="7446" max="7446" width="3" style="152" customWidth="1"/>
    <col min="7447" max="7447" width="3.58203125" style="152" customWidth="1"/>
    <col min="7448" max="7448" width="3.08203125" style="152" customWidth="1"/>
    <col min="7449" max="7449" width="1.6640625" style="152" customWidth="1"/>
    <col min="7450" max="7451" width="2.1640625" style="152" customWidth="1"/>
    <col min="7452" max="7452" width="7.1640625" style="152" customWidth="1"/>
    <col min="7453" max="7687" width="8.6640625" style="152"/>
    <col min="7688" max="7688" width="2.5" style="152" customWidth="1"/>
    <col min="7689" max="7689" width="2.1640625" style="152" customWidth="1"/>
    <col min="7690" max="7690" width="1.08203125" style="152" customWidth="1"/>
    <col min="7691" max="7691" width="22.58203125" style="152" customWidth="1"/>
    <col min="7692" max="7692" width="1.1640625" style="152" customWidth="1"/>
    <col min="7693" max="7694" width="11.6640625" style="152" customWidth="1"/>
    <col min="7695" max="7695" width="1.6640625" style="152" customWidth="1"/>
    <col min="7696" max="7696" width="6.6640625" style="152" customWidth="1"/>
    <col min="7697" max="7697" width="4.5" style="152" customWidth="1"/>
    <col min="7698" max="7698" width="3.58203125" style="152" customWidth="1"/>
    <col min="7699" max="7699" width="0.6640625" style="152" customWidth="1"/>
    <col min="7700" max="7700" width="3.1640625" style="152" customWidth="1"/>
    <col min="7701" max="7701" width="3.58203125" style="152" customWidth="1"/>
    <col min="7702" max="7702" width="3" style="152" customWidth="1"/>
    <col min="7703" max="7703" width="3.58203125" style="152" customWidth="1"/>
    <col min="7704" max="7704" width="3.08203125" style="152" customWidth="1"/>
    <col min="7705" max="7705" width="1.6640625" style="152" customWidth="1"/>
    <col min="7706" max="7707" width="2.1640625" style="152" customWidth="1"/>
    <col min="7708" max="7708" width="7.1640625" style="152" customWidth="1"/>
    <col min="7709" max="7943" width="8.6640625" style="152"/>
    <col min="7944" max="7944" width="2.5" style="152" customWidth="1"/>
    <col min="7945" max="7945" width="2.1640625" style="152" customWidth="1"/>
    <col min="7946" max="7946" width="1.08203125" style="152" customWidth="1"/>
    <col min="7947" max="7947" width="22.58203125" style="152" customWidth="1"/>
    <col min="7948" max="7948" width="1.1640625" style="152" customWidth="1"/>
    <col min="7949" max="7950" width="11.6640625" style="152" customWidth="1"/>
    <col min="7951" max="7951" width="1.6640625" style="152" customWidth="1"/>
    <col min="7952" max="7952" width="6.6640625" style="152" customWidth="1"/>
    <col min="7953" max="7953" width="4.5" style="152" customWidth="1"/>
    <col min="7954" max="7954" width="3.58203125" style="152" customWidth="1"/>
    <col min="7955" max="7955" width="0.6640625" style="152" customWidth="1"/>
    <col min="7956" max="7956" width="3.1640625" style="152" customWidth="1"/>
    <col min="7957" max="7957" width="3.58203125" style="152" customWidth="1"/>
    <col min="7958" max="7958" width="3" style="152" customWidth="1"/>
    <col min="7959" max="7959" width="3.58203125" style="152" customWidth="1"/>
    <col min="7960" max="7960" width="3.08203125" style="152" customWidth="1"/>
    <col min="7961" max="7961" width="1.6640625" style="152" customWidth="1"/>
    <col min="7962" max="7963" width="2.1640625" style="152" customWidth="1"/>
    <col min="7964" max="7964" width="7.1640625" style="152" customWidth="1"/>
    <col min="7965" max="8199" width="8.6640625" style="152"/>
    <col min="8200" max="8200" width="2.5" style="152" customWidth="1"/>
    <col min="8201" max="8201" width="2.1640625" style="152" customWidth="1"/>
    <col min="8202" max="8202" width="1.08203125" style="152" customWidth="1"/>
    <col min="8203" max="8203" width="22.58203125" style="152" customWidth="1"/>
    <col min="8204" max="8204" width="1.1640625" style="152" customWidth="1"/>
    <col min="8205" max="8206" width="11.6640625" style="152" customWidth="1"/>
    <col min="8207" max="8207" width="1.6640625" style="152" customWidth="1"/>
    <col min="8208" max="8208" width="6.6640625" style="152" customWidth="1"/>
    <col min="8209" max="8209" width="4.5" style="152" customWidth="1"/>
    <col min="8210" max="8210" width="3.58203125" style="152" customWidth="1"/>
    <col min="8211" max="8211" width="0.6640625" style="152" customWidth="1"/>
    <col min="8212" max="8212" width="3.1640625" style="152" customWidth="1"/>
    <col min="8213" max="8213" width="3.58203125" style="152" customWidth="1"/>
    <col min="8214" max="8214" width="3" style="152" customWidth="1"/>
    <col min="8215" max="8215" width="3.58203125" style="152" customWidth="1"/>
    <col min="8216" max="8216" width="3.08203125" style="152" customWidth="1"/>
    <col min="8217" max="8217" width="1.6640625" style="152" customWidth="1"/>
    <col min="8218" max="8219" width="2.1640625" style="152" customWidth="1"/>
    <col min="8220" max="8220" width="7.1640625" style="152" customWidth="1"/>
    <col min="8221" max="8455" width="8.6640625" style="152"/>
    <col min="8456" max="8456" width="2.5" style="152" customWidth="1"/>
    <col min="8457" max="8457" width="2.1640625" style="152" customWidth="1"/>
    <col min="8458" max="8458" width="1.08203125" style="152" customWidth="1"/>
    <col min="8459" max="8459" width="22.58203125" style="152" customWidth="1"/>
    <col min="8460" max="8460" width="1.1640625" style="152" customWidth="1"/>
    <col min="8461" max="8462" width="11.6640625" style="152" customWidth="1"/>
    <col min="8463" max="8463" width="1.6640625" style="152" customWidth="1"/>
    <col min="8464" max="8464" width="6.6640625" style="152" customWidth="1"/>
    <col min="8465" max="8465" width="4.5" style="152" customWidth="1"/>
    <col min="8466" max="8466" width="3.58203125" style="152" customWidth="1"/>
    <col min="8467" max="8467" width="0.6640625" style="152" customWidth="1"/>
    <col min="8468" max="8468" width="3.1640625" style="152" customWidth="1"/>
    <col min="8469" max="8469" width="3.58203125" style="152" customWidth="1"/>
    <col min="8470" max="8470" width="3" style="152" customWidth="1"/>
    <col min="8471" max="8471" width="3.58203125" style="152" customWidth="1"/>
    <col min="8472" max="8472" width="3.08203125" style="152" customWidth="1"/>
    <col min="8473" max="8473" width="1.6640625" style="152" customWidth="1"/>
    <col min="8474" max="8475" width="2.1640625" style="152" customWidth="1"/>
    <col min="8476" max="8476" width="7.1640625" style="152" customWidth="1"/>
    <col min="8477" max="8711" width="8.6640625" style="152"/>
    <col min="8712" max="8712" width="2.5" style="152" customWidth="1"/>
    <col min="8713" max="8713" width="2.1640625" style="152" customWidth="1"/>
    <col min="8714" max="8714" width="1.08203125" style="152" customWidth="1"/>
    <col min="8715" max="8715" width="22.58203125" style="152" customWidth="1"/>
    <col min="8716" max="8716" width="1.1640625" style="152" customWidth="1"/>
    <col min="8717" max="8718" width="11.6640625" style="152" customWidth="1"/>
    <col min="8719" max="8719" width="1.6640625" style="152" customWidth="1"/>
    <col min="8720" max="8720" width="6.6640625" style="152" customWidth="1"/>
    <col min="8721" max="8721" width="4.5" style="152" customWidth="1"/>
    <col min="8722" max="8722" width="3.58203125" style="152" customWidth="1"/>
    <col min="8723" max="8723" width="0.6640625" style="152" customWidth="1"/>
    <col min="8724" max="8724" width="3.1640625" style="152" customWidth="1"/>
    <col min="8725" max="8725" width="3.58203125" style="152" customWidth="1"/>
    <col min="8726" max="8726" width="3" style="152" customWidth="1"/>
    <col min="8727" max="8727" width="3.58203125" style="152" customWidth="1"/>
    <col min="8728" max="8728" width="3.08203125" style="152" customWidth="1"/>
    <col min="8729" max="8729" width="1.6640625" style="152" customWidth="1"/>
    <col min="8730" max="8731" width="2.1640625" style="152" customWidth="1"/>
    <col min="8732" max="8732" width="7.1640625" style="152" customWidth="1"/>
    <col min="8733" max="8967" width="8.6640625" style="152"/>
    <col min="8968" max="8968" width="2.5" style="152" customWidth="1"/>
    <col min="8969" max="8969" width="2.1640625" style="152" customWidth="1"/>
    <col min="8970" max="8970" width="1.08203125" style="152" customWidth="1"/>
    <col min="8971" max="8971" width="22.58203125" style="152" customWidth="1"/>
    <col min="8972" max="8972" width="1.1640625" style="152" customWidth="1"/>
    <col min="8973" max="8974" width="11.6640625" style="152" customWidth="1"/>
    <col min="8975" max="8975" width="1.6640625" style="152" customWidth="1"/>
    <col min="8976" max="8976" width="6.6640625" style="152" customWidth="1"/>
    <col min="8977" max="8977" width="4.5" style="152" customWidth="1"/>
    <col min="8978" max="8978" width="3.58203125" style="152" customWidth="1"/>
    <col min="8979" max="8979" width="0.6640625" style="152" customWidth="1"/>
    <col min="8980" max="8980" width="3.1640625" style="152" customWidth="1"/>
    <col min="8981" max="8981" width="3.58203125" style="152" customWidth="1"/>
    <col min="8982" max="8982" width="3" style="152" customWidth="1"/>
    <col min="8983" max="8983" width="3.58203125" style="152" customWidth="1"/>
    <col min="8984" max="8984" width="3.08203125" style="152" customWidth="1"/>
    <col min="8985" max="8985" width="1.6640625" style="152" customWidth="1"/>
    <col min="8986" max="8987" width="2.1640625" style="152" customWidth="1"/>
    <col min="8988" max="8988" width="7.1640625" style="152" customWidth="1"/>
    <col min="8989" max="9223" width="8.6640625" style="152"/>
    <col min="9224" max="9224" width="2.5" style="152" customWidth="1"/>
    <col min="9225" max="9225" width="2.1640625" style="152" customWidth="1"/>
    <col min="9226" max="9226" width="1.08203125" style="152" customWidth="1"/>
    <col min="9227" max="9227" width="22.58203125" style="152" customWidth="1"/>
    <col min="9228" max="9228" width="1.1640625" style="152" customWidth="1"/>
    <col min="9229" max="9230" width="11.6640625" style="152" customWidth="1"/>
    <col min="9231" max="9231" width="1.6640625" style="152" customWidth="1"/>
    <col min="9232" max="9232" width="6.6640625" style="152" customWidth="1"/>
    <col min="9233" max="9233" width="4.5" style="152" customWidth="1"/>
    <col min="9234" max="9234" width="3.58203125" style="152" customWidth="1"/>
    <col min="9235" max="9235" width="0.6640625" style="152" customWidth="1"/>
    <col min="9236" max="9236" width="3.1640625" style="152" customWidth="1"/>
    <col min="9237" max="9237" width="3.58203125" style="152" customWidth="1"/>
    <col min="9238" max="9238" width="3" style="152" customWidth="1"/>
    <col min="9239" max="9239" width="3.58203125" style="152" customWidth="1"/>
    <col min="9240" max="9240" width="3.08203125" style="152" customWidth="1"/>
    <col min="9241" max="9241" width="1.6640625" style="152" customWidth="1"/>
    <col min="9242" max="9243" width="2.1640625" style="152" customWidth="1"/>
    <col min="9244" max="9244" width="7.1640625" style="152" customWidth="1"/>
    <col min="9245" max="9479" width="8.6640625" style="152"/>
    <col min="9480" max="9480" width="2.5" style="152" customWidth="1"/>
    <col min="9481" max="9481" width="2.1640625" style="152" customWidth="1"/>
    <col min="9482" max="9482" width="1.08203125" style="152" customWidth="1"/>
    <col min="9483" max="9483" width="22.58203125" style="152" customWidth="1"/>
    <col min="9484" max="9484" width="1.1640625" style="152" customWidth="1"/>
    <col min="9485" max="9486" width="11.6640625" style="152" customWidth="1"/>
    <col min="9487" max="9487" width="1.6640625" style="152" customWidth="1"/>
    <col min="9488" max="9488" width="6.6640625" style="152" customWidth="1"/>
    <col min="9489" max="9489" width="4.5" style="152" customWidth="1"/>
    <col min="9490" max="9490" width="3.58203125" style="152" customWidth="1"/>
    <col min="9491" max="9491" width="0.6640625" style="152" customWidth="1"/>
    <col min="9492" max="9492" width="3.1640625" style="152" customWidth="1"/>
    <col min="9493" max="9493" width="3.58203125" style="152" customWidth="1"/>
    <col min="9494" max="9494" width="3" style="152" customWidth="1"/>
    <col min="9495" max="9495" width="3.58203125" style="152" customWidth="1"/>
    <col min="9496" max="9496" width="3.08203125" style="152" customWidth="1"/>
    <col min="9497" max="9497" width="1.6640625" style="152" customWidth="1"/>
    <col min="9498" max="9499" width="2.1640625" style="152" customWidth="1"/>
    <col min="9500" max="9500" width="7.1640625" style="152" customWidth="1"/>
    <col min="9501" max="9735" width="8.6640625" style="152"/>
    <col min="9736" max="9736" width="2.5" style="152" customWidth="1"/>
    <col min="9737" max="9737" width="2.1640625" style="152" customWidth="1"/>
    <col min="9738" max="9738" width="1.08203125" style="152" customWidth="1"/>
    <col min="9739" max="9739" width="22.58203125" style="152" customWidth="1"/>
    <col min="9740" max="9740" width="1.1640625" style="152" customWidth="1"/>
    <col min="9741" max="9742" width="11.6640625" style="152" customWidth="1"/>
    <col min="9743" max="9743" width="1.6640625" style="152" customWidth="1"/>
    <col min="9744" max="9744" width="6.6640625" style="152" customWidth="1"/>
    <col min="9745" max="9745" width="4.5" style="152" customWidth="1"/>
    <col min="9746" max="9746" width="3.58203125" style="152" customWidth="1"/>
    <col min="9747" max="9747" width="0.6640625" style="152" customWidth="1"/>
    <col min="9748" max="9748" width="3.1640625" style="152" customWidth="1"/>
    <col min="9749" max="9749" width="3.58203125" style="152" customWidth="1"/>
    <col min="9750" max="9750" width="3" style="152" customWidth="1"/>
    <col min="9751" max="9751" width="3.58203125" style="152" customWidth="1"/>
    <col min="9752" max="9752" width="3.08203125" style="152" customWidth="1"/>
    <col min="9753" max="9753" width="1.6640625" style="152" customWidth="1"/>
    <col min="9754" max="9755" width="2.1640625" style="152" customWidth="1"/>
    <col min="9756" max="9756" width="7.1640625" style="152" customWidth="1"/>
    <col min="9757" max="9991" width="8.6640625" style="152"/>
    <col min="9992" max="9992" width="2.5" style="152" customWidth="1"/>
    <col min="9993" max="9993" width="2.1640625" style="152" customWidth="1"/>
    <col min="9994" max="9994" width="1.08203125" style="152" customWidth="1"/>
    <col min="9995" max="9995" width="22.58203125" style="152" customWidth="1"/>
    <col min="9996" max="9996" width="1.1640625" style="152" customWidth="1"/>
    <col min="9997" max="9998" width="11.6640625" style="152" customWidth="1"/>
    <col min="9999" max="9999" width="1.6640625" style="152" customWidth="1"/>
    <col min="10000" max="10000" width="6.6640625" style="152" customWidth="1"/>
    <col min="10001" max="10001" width="4.5" style="152" customWidth="1"/>
    <col min="10002" max="10002" width="3.58203125" style="152" customWidth="1"/>
    <col min="10003" max="10003" width="0.6640625" style="152" customWidth="1"/>
    <col min="10004" max="10004" width="3.1640625" style="152" customWidth="1"/>
    <col min="10005" max="10005" width="3.58203125" style="152" customWidth="1"/>
    <col min="10006" max="10006" width="3" style="152" customWidth="1"/>
    <col min="10007" max="10007" width="3.58203125" style="152" customWidth="1"/>
    <col min="10008" max="10008" width="3.08203125" style="152" customWidth="1"/>
    <col min="10009" max="10009" width="1.6640625" style="152" customWidth="1"/>
    <col min="10010" max="10011" width="2.1640625" style="152" customWidth="1"/>
    <col min="10012" max="10012" width="7.1640625" style="152" customWidth="1"/>
    <col min="10013" max="10247" width="8.6640625" style="152"/>
    <col min="10248" max="10248" width="2.5" style="152" customWidth="1"/>
    <col min="10249" max="10249" width="2.1640625" style="152" customWidth="1"/>
    <col min="10250" max="10250" width="1.08203125" style="152" customWidth="1"/>
    <col min="10251" max="10251" width="22.58203125" style="152" customWidth="1"/>
    <col min="10252" max="10252" width="1.1640625" style="152" customWidth="1"/>
    <col min="10253" max="10254" width="11.6640625" style="152" customWidth="1"/>
    <col min="10255" max="10255" width="1.6640625" style="152" customWidth="1"/>
    <col min="10256" max="10256" width="6.6640625" style="152" customWidth="1"/>
    <col min="10257" max="10257" width="4.5" style="152" customWidth="1"/>
    <col min="10258" max="10258" width="3.58203125" style="152" customWidth="1"/>
    <col min="10259" max="10259" width="0.6640625" style="152" customWidth="1"/>
    <col min="10260" max="10260" width="3.1640625" style="152" customWidth="1"/>
    <col min="10261" max="10261" width="3.58203125" style="152" customWidth="1"/>
    <col min="10262" max="10262" width="3" style="152" customWidth="1"/>
    <col min="10263" max="10263" width="3.58203125" style="152" customWidth="1"/>
    <col min="10264" max="10264" width="3.08203125" style="152" customWidth="1"/>
    <col min="10265" max="10265" width="1.6640625" style="152" customWidth="1"/>
    <col min="10266" max="10267" width="2.1640625" style="152" customWidth="1"/>
    <col min="10268" max="10268" width="7.1640625" style="152" customWidth="1"/>
    <col min="10269" max="10503" width="8.6640625" style="152"/>
    <col min="10504" max="10504" width="2.5" style="152" customWidth="1"/>
    <col min="10505" max="10505" width="2.1640625" style="152" customWidth="1"/>
    <col min="10506" max="10506" width="1.08203125" style="152" customWidth="1"/>
    <col min="10507" max="10507" width="22.58203125" style="152" customWidth="1"/>
    <col min="10508" max="10508" width="1.1640625" style="152" customWidth="1"/>
    <col min="10509" max="10510" width="11.6640625" style="152" customWidth="1"/>
    <col min="10511" max="10511" width="1.6640625" style="152" customWidth="1"/>
    <col min="10512" max="10512" width="6.6640625" style="152" customWidth="1"/>
    <col min="10513" max="10513" width="4.5" style="152" customWidth="1"/>
    <col min="10514" max="10514" width="3.58203125" style="152" customWidth="1"/>
    <col min="10515" max="10515" width="0.6640625" style="152" customWidth="1"/>
    <col min="10516" max="10516" width="3.1640625" style="152" customWidth="1"/>
    <col min="10517" max="10517" width="3.58203125" style="152" customWidth="1"/>
    <col min="10518" max="10518" width="3" style="152" customWidth="1"/>
    <col min="10519" max="10519" width="3.58203125" style="152" customWidth="1"/>
    <col min="10520" max="10520" width="3.08203125" style="152" customWidth="1"/>
    <col min="10521" max="10521" width="1.6640625" style="152" customWidth="1"/>
    <col min="10522" max="10523" width="2.1640625" style="152" customWidth="1"/>
    <col min="10524" max="10524" width="7.1640625" style="152" customWidth="1"/>
    <col min="10525" max="10759" width="8.6640625" style="152"/>
    <col min="10760" max="10760" width="2.5" style="152" customWidth="1"/>
    <col min="10761" max="10761" width="2.1640625" style="152" customWidth="1"/>
    <col min="10762" max="10762" width="1.08203125" style="152" customWidth="1"/>
    <col min="10763" max="10763" width="22.58203125" style="152" customWidth="1"/>
    <col min="10764" max="10764" width="1.1640625" style="152" customWidth="1"/>
    <col min="10765" max="10766" width="11.6640625" style="152" customWidth="1"/>
    <col min="10767" max="10767" width="1.6640625" style="152" customWidth="1"/>
    <col min="10768" max="10768" width="6.6640625" style="152" customWidth="1"/>
    <col min="10769" max="10769" width="4.5" style="152" customWidth="1"/>
    <col min="10770" max="10770" width="3.58203125" style="152" customWidth="1"/>
    <col min="10771" max="10771" width="0.6640625" style="152" customWidth="1"/>
    <col min="10772" max="10772" width="3.1640625" style="152" customWidth="1"/>
    <col min="10773" max="10773" width="3.58203125" style="152" customWidth="1"/>
    <col min="10774" max="10774" width="3" style="152" customWidth="1"/>
    <col min="10775" max="10775" width="3.58203125" style="152" customWidth="1"/>
    <col min="10776" max="10776" width="3.08203125" style="152" customWidth="1"/>
    <col min="10777" max="10777" width="1.6640625" style="152" customWidth="1"/>
    <col min="10778" max="10779" width="2.1640625" style="152" customWidth="1"/>
    <col min="10780" max="10780" width="7.1640625" style="152" customWidth="1"/>
    <col min="10781" max="11015" width="8.6640625" style="152"/>
    <col min="11016" max="11016" width="2.5" style="152" customWidth="1"/>
    <col min="11017" max="11017" width="2.1640625" style="152" customWidth="1"/>
    <col min="11018" max="11018" width="1.08203125" style="152" customWidth="1"/>
    <col min="11019" max="11019" width="22.58203125" style="152" customWidth="1"/>
    <col min="11020" max="11020" width="1.1640625" style="152" customWidth="1"/>
    <col min="11021" max="11022" width="11.6640625" style="152" customWidth="1"/>
    <col min="11023" max="11023" width="1.6640625" style="152" customWidth="1"/>
    <col min="11024" max="11024" width="6.6640625" style="152" customWidth="1"/>
    <col min="11025" max="11025" width="4.5" style="152" customWidth="1"/>
    <col min="11026" max="11026" width="3.58203125" style="152" customWidth="1"/>
    <col min="11027" max="11027" width="0.6640625" style="152" customWidth="1"/>
    <col min="11028" max="11028" width="3.1640625" style="152" customWidth="1"/>
    <col min="11029" max="11029" width="3.58203125" style="152" customWidth="1"/>
    <col min="11030" max="11030" width="3" style="152" customWidth="1"/>
    <col min="11031" max="11031" width="3.58203125" style="152" customWidth="1"/>
    <col min="11032" max="11032" width="3.08203125" style="152" customWidth="1"/>
    <col min="11033" max="11033" width="1.6640625" style="152" customWidth="1"/>
    <col min="11034" max="11035" width="2.1640625" style="152" customWidth="1"/>
    <col min="11036" max="11036" width="7.1640625" style="152" customWidth="1"/>
    <col min="11037" max="11271" width="8.6640625" style="152"/>
    <col min="11272" max="11272" width="2.5" style="152" customWidth="1"/>
    <col min="11273" max="11273" width="2.1640625" style="152" customWidth="1"/>
    <col min="11274" max="11274" width="1.08203125" style="152" customWidth="1"/>
    <col min="11275" max="11275" width="22.58203125" style="152" customWidth="1"/>
    <col min="11276" max="11276" width="1.1640625" style="152" customWidth="1"/>
    <col min="11277" max="11278" width="11.6640625" style="152" customWidth="1"/>
    <col min="11279" max="11279" width="1.6640625" style="152" customWidth="1"/>
    <col min="11280" max="11280" width="6.6640625" style="152" customWidth="1"/>
    <col min="11281" max="11281" width="4.5" style="152" customWidth="1"/>
    <col min="11282" max="11282" width="3.58203125" style="152" customWidth="1"/>
    <col min="11283" max="11283" width="0.6640625" style="152" customWidth="1"/>
    <col min="11284" max="11284" width="3.1640625" style="152" customWidth="1"/>
    <col min="11285" max="11285" width="3.58203125" style="152" customWidth="1"/>
    <col min="11286" max="11286" width="3" style="152" customWidth="1"/>
    <col min="11287" max="11287" width="3.58203125" style="152" customWidth="1"/>
    <col min="11288" max="11288" width="3.08203125" style="152" customWidth="1"/>
    <col min="11289" max="11289" width="1.6640625" style="152" customWidth="1"/>
    <col min="11290" max="11291" width="2.1640625" style="152" customWidth="1"/>
    <col min="11292" max="11292" width="7.1640625" style="152" customWidth="1"/>
    <col min="11293" max="11527" width="8.6640625" style="152"/>
    <col min="11528" max="11528" width="2.5" style="152" customWidth="1"/>
    <col min="11529" max="11529" width="2.1640625" style="152" customWidth="1"/>
    <col min="11530" max="11530" width="1.08203125" style="152" customWidth="1"/>
    <col min="11531" max="11531" width="22.58203125" style="152" customWidth="1"/>
    <col min="11532" max="11532" width="1.1640625" style="152" customWidth="1"/>
    <col min="11533" max="11534" width="11.6640625" style="152" customWidth="1"/>
    <col min="11535" max="11535" width="1.6640625" style="152" customWidth="1"/>
    <col min="11536" max="11536" width="6.6640625" style="152" customWidth="1"/>
    <col min="11537" max="11537" width="4.5" style="152" customWidth="1"/>
    <col min="11538" max="11538" width="3.58203125" style="152" customWidth="1"/>
    <col min="11539" max="11539" width="0.6640625" style="152" customWidth="1"/>
    <col min="11540" max="11540" width="3.1640625" style="152" customWidth="1"/>
    <col min="11541" max="11541" width="3.58203125" style="152" customWidth="1"/>
    <col min="11542" max="11542" width="3" style="152" customWidth="1"/>
    <col min="11543" max="11543" width="3.58203125" style="152" customWidth="1"/>
    <col min="11544" max="11544" width="3.08203125" style="152" customWidth="1"/>
    <col min="11545" max="11545" width="1.6640625" style="152" customWidth="1"/>
    <col min="11546" max="11547" width="2.1640625" style="152" customWidth="1"/>
    <col min="11548" max="11548" width="7.1640625" style="152" customWidth="1"/>
    <col min="11549" max="11783" width="8.6640625" style="152"/>
    <col min="11784" max="11784" width="2.5" style="152" customWidth="1"/>
    <col min="11785" max="11785" width="2.1640625" style="152" customWidth="1"/>
    <col min="11786" max="11786" width="1.08203125" style="152" customWidth="1"/>
    <col min="11787" max="11787" width="22.58203125" style="152" customWidth="1"/>
    <col min="11788" max="11788" width="1.1640625" style="152" customWidth="1"/>
    <col min="11789" max="11790" width="11.6640625" style="152" customWidth="1"/>
    <col min="11791" max="11791" width="1.6640625" style="152" customWidth="1"/>
    <col min="11792" max="11792" width="6.6640625" style="152" customWidth="1"/>
    <col min="11793" max="11793" width="4.5" style="152" customWidth="1"/>
    <col min="11794" max="11794" width="3.58203125" style="152" customWidth="1"/>
    <col min="11795" max="11795" width="0.6640625" style="152" customWidth="1"/>
    <col min="11796" max="11796" width="3.1640625" style="152" customWidth="1"/>
    <col min="11797" max="11797" width="3.58203125" style="152" customWidth="1"/>
    <col min="11798" max="11798" width="3" style="152" customWidth="1"/>
    <col min="11799" max="11799" width="3.58203125" style="152" customWidth="1"/>
    <col min="11800" max="11800" width="3.08203125" style="152" customWidth="1"/>
    <col min="11801" max="11801" width="1.6640625" style="152" customWidth="1"/>
    <col min="11802" max="11803" width="2.1640625" style="152" customWidth="1"/>
    <col min="11804" max="11804" width="7.1640625" style="152" customWidth="1"/>
    <col min="11805" max="12039" width="8.6640625" style="152"/>
    <col min="12040" max="12040" width="2.5" style="152" customWidth="1"/>
    <col min="12041" max="12041" width="2.1640625" style="152" customWidth="1"/>
    <col min="12042" max="12042" width="1.08203125" style="152" customWidth="1"/>
    <col min="12043" max="12043" width="22.58203125" style="152" customWidth="1"/>
    <col min="12044" max="12044" width="1.1640625" style="152" customWidth="1"/>
    <col min="12045" max="12046" width="11.6640625" style="152" customWidth="1"/>
    <col min="12047" max="12047" width="1.6640625" style="152" customWidth="1"/>
    <col min="12048" max="12048" width="6.6640625" style="152" customWidth="1"/>
    <col min="12049" max="12049" width="4.5" style="152" customWidth="1"/>
    <col min="12050" max="12050" width="3.58203125" style="152" customWidth="1"/>
    <col min="12051" max="12051" width="0.6640625" style="152" customWidth="1"/>
    <col min="12052" max="12052" width="3.1640625" style="152" customWidth="1"/>
    <col min="12053" max="12053" width="3.58203125" style="152" customWidth="1"/>
    <col min="12054" max="12054" width="3" style="152" customWidth="1"/>
    <col min="12055" max="12055" width="3.58203125" style="152" customWidth="1"/>
    <col min="12056" max="12056" width="3.08203125" style="152" customWidth="1"/>
    <col min="12057" max="12057" width="1.6640625" style="152" customWidth="1"/>
    <col min="12058" max="12059" width="2.1640625" style="152" customWidth="1"/>
    <col min="12060" max="12060" width="7.1640625" style="152" customWidth="1"/>
    <col min="12061" max="12295" width="8.6640625" style="152"/>
    <col min="12296" max="12296" width="2.5" style="152" customWidth="1"/>
    <col min="12297" max="12297" width="2.1640625" style="152" customWidth="1"/>
    <col min="12298" max="12298" width="1.08203125" style="152" customWidth="1"/>
    <col min="12299" max="12299" width="22.58203125" style="152" customWidth="1"/>
    <col min="12300" max="12300" width="1.1640625" style="152" customWidth="1"/>
    <col min="12301" max="12302" width="11.6640625" style="152" customWidth="1"/>
    <col min="12303" max="12303" width="1.6640625" style="152" customWidth="1"/>
    <col min="12304" max="12304" width="6.6640625" style="152" customWidth="1"/>
    <col min="12305" max="12305" width="4.5" style="152" customWidth="1"/>
    <col min="12306" max="12306" width="3.58203125" style="152" customWidth="1"/>
    <col min="12307" max="12307" width="0.6640625" style="152" customWidth="1"/>
    <col min="12308" max="12308" width="3.1640625" style="152" customWidth="1"/>
    <col min="12309" max="12309" width="3.58203125" style="152" customWidth="1"/>
    <col min="12310" max="12310" width="3" style="152" customWidth="1"/>
    <col min="12311" max="12311" width="3.58203125" style="152" customWidth="1"/>
    <col min="12312" max="12312" width="3.08203125" style="152" customWidth="1"/>
    <col min="12313" max="12313" width="1.6640625" style="152" customWidth="1"/>
    <col min="12314" max="12315" width="2.1640625" style="152" customWidth="1"/>
    <col min="12316" max="12316" width="7.1640625" style="152" customWidth="1"/>
    <col min="12317" max="12551" width="8.6640625" style="152"/>
    <col min="12552" max="12552" width="2.5" style="152" customWidth="1"/>
    <col min="12553" max="12553" width="2.1640625" style="152" customWidth="1"/>
    <col min="12554" max="12554" width="1.08203125" style="152" customWidth="1"/>
    <col min="12555" max="12555" width="22.58203125" style="152" customWidth="1"/>
    <col min="12556" max="12556" width="1.1640625" style="152" customWidth="1"/>
    <col min="12557" max="12558" width="11.6640625" style="152" customWidth="1"/>
    <col min="12559" max="12559" width="1.6640625" style="152" customWidth="1"/>
    <col min="12560" max="12560" width="6.6640625" style="152" customWidth="1"/>
    <col min="12561" max="12561" width="4.5" style="152" customWidth="1"/>
    <col min="12562" max="12562" width="3.58203125" style="152" customWidth="1"/>
    <col min="12563" max="12563" width="0.6640625" style="152" customWidth="1"/>
    <col min="12564" max="12564" width="3.1640625" style="152" customWidth="1"/>
    <col min="12565" max="12565" width="3.58203125" style="152" customWidth="1"/>
    <col min="12566" max="12566" width="3" style="152" customWidth="1"/>
    <col min="12567" max="12567" width="3.58203125" style="152" customWidth="1"/>
    <col min="12568" max="12568" width="3.08203125" style="152" customWidth="1"/>
    <col min="12569" max="12569" width="1.6640625" style="152" customWidth="1"/>
    <col min="12570" max="12571" width="2.1640625" style="152" customWidth="1"/>
    <col min="12572" max="12572" width="7.1640625" style="152" customWidth="1"/>
    <col min="12573" max="12807" width="8.6640625" style="152"/>
    <col min="12808" max="12808" width="2.5" style="152" customWidth="1"/>
    <col min="12809" max="12809" width="2.1640625" style="152" customWidth="1"/>
    <col min="12810" max="12810" width="1.08203125" style="152" customWidth="1"/>
    <col min="12811" max="12811" width="22.58203125" style="152" customWidth="1"/>
    <col min="12812" max="12812" width="1.1640625" style="152" customWidth="1"/>
    <col min="12813" max="12814" width="11.6640625" style="152" customWidth="1"/>
    <col min="12815" max="12815" width="1.6640625" style="152" customWidth="1"/>
    <col min="12816" max="12816" width="6.6640625" style="152" customWidth="1"/>
    <col min="12817" max="12817" width="4.5" style="152" customWidth="1"/>
    <col min="12818" max="12818" width="3.58203125" style="152" customWidth="1"/>
    <col min="12819" max="12819" width="0.6640625" style="152" customWidth="1"/>
    <col min="12820" max="12820" width="3.1640625" style="152" customWidth="1"/>
    <col min="12821" max="12821" width="3.58203125" style="152" customWidth="1"/>
    <col min="12822" max="12822" width="3" style="152" customWidth="1"/>
    <col min="12823" max="12823" width="3.58203125" style="152" customWidth="1"/>
    <col min="12824" max="12824" width="3.08203125" style="152" customWidth="1"/>
    <col min="12825" max="12825" width="1.6640625" style="152" customWidth="1"/>
    <col min="12826" max="12827" width="2.1640625" style="152" customWidth="1"/>
    <col min="12828" max="12828" width="7.1640625" style="152" customWidth="1"/>
    <col min="12829" max="13063" width="8.6640625" style="152"/>
    <col min="13064" max="13064" width="2.5" style="152" customWidth="1"/>
    <col min="13065" max="13065" width="2.1640625" style="152" customWidth="1"/>
    <col min="13066" max="13066" width="1.08203125" style="152" customWidth="1"/>
    <col min="13067" max="13067" width="22.58203125" style="152" customWidth="1"/>
    <col min="13068" max="13068" width="1.1640625" style="152" customWidth="1"/>
    <col min="13069" max="13070" width="11.6640625" style="152" customWidth="1"/>
    <col min="13071" max="13071" width="1.6640625" style="152" customWidth="1"/>
    <col min="13072" max="13072" width="6.6640625" style="152" customWidth="1"/>
    <col min="13073" max="13073" width="4.5" style="152" customWidth="1"/>
    <col min="13074" max="13074" width="3.58203125" style="152" customWidth="1"/>
    <col min="13075" max="13075" width="0.6640625" style="152" customWidth="1"/>
    <col min="13076" max="13076" width="3.1640625" style="152" customWidth="1"/>
    <col min="13077" max="13077" width="3.58203125" style="152" customWidth="1"/>
    <col min="13078" max="13078" width="3" style="152" customWidth="1"/>
    <col min="13079" max="13079" width="3.58203125" style="152" customWidth="1"/>
    <col min="13080" max="13080" width="3.08203125" style="152" customWidth="1"/>
    <col min="13081" max="13081" width="1.6640625" style="152" customWidth="1"/>
    <col min="13082" max="13083" width="2.1640625" style="152" customWidth="1"/>
    <col min="13084" max="13084" width="7.1640625" style="152" customWidth="1"/>
    <col min="13085" max="13319" width="8.6640625" style="152"/>
    <col min="13320" max="13320" width="2.5" style="152" customWidth="1"/>
    <col min="13321" max="13321" width="2.1640625" style="152" customWidth="1"/>
    <col min="13322" max="13322" width="1.08203125" style="152" customWidth="1"/>
    <col min="13323" max="13323" width="22.58203125" style="152" customWidth="1"/>
    <col min="13324" max="13324" width="1.1640625" style="152" customWidth="1"/>
    <col min="13325" max="13326" width="11.6640625" style="152" customWidth="1"/>
    <col min="13327" max="13327" width="1.6640625" style="152" customWidth="1"/>
    <col min="13328" max="13328" width="6.6640625" style="152" customWidth="1"/>
    <col min="13329" max="13329" width="4.5" style="152" customWidth="1"/>
    <col min="13330" max="13330" width="3.58203125" style="152" customWidth="1"/>
    <col min="13331" max="13331" width="0.6640625" style="152" customWidth="1"/>
    <col min="13332" max="13332" width="3.1640625" style="152" customWidth="1"/>
    <col min="13333" max="13333" width="3.58203125" style="152" customWidth="1"/>
    <col min="13334" max="13334" width="3" style="152" customWidth="1"/>
    <col min="13335" max="13335" width="3.58203125" style="152" customWidth="1"/>
    <col min="13336" max="13336" width="3.08203125" style="152" customWidth="1"/>
    <col min="13337" max="13337" width="1.6640625" style="152" customWidth="1"/>
    <col min="13338" max="13339" width="2.1640625" style="152" customWidth="1"/>
    <col min="13340" max="13340" width="7.1640625" style="152" customWidth="1"/>
    <col min="13341" max="13575" width="8.6640625" style="152"/>
    <col min="13576" max="13576" width="2.5" style="152" customWidth="1"/>
    <col min="13577" max="13577" width="2.1640625" style="152" customWidth="1"/>
    <col min="13578" max="13578" width="1.08203125" style="152" customWidth="1"/>
    <col min="13579" max="13579" width="22.58203125" style="152" customWidth="1"/>
    <col min="13580" max="13580" width="1.1640625" style="152" customWidth="1"/>
    <col min="13581" max="13582" width="11.6640625" style="152" customWidth="1"/>
    <col min="13583" max="13583" width="1.6640625" style="152" customWidth="1"/>
    <col min="13584" max="13584" width="6.6640625" style="152" customWidth="1"/>
    <col min="13585" max="13585" width="4.5" style="152" customWidth="1"/>
    <col min="13586" max="13586" width="3.58203125" style="152" customWidth="1"/>
    <col min="13587" max="13587" width="0.6640625" style="152" customWidth="1"/>
    <col min="13588" max="13588" width="3.1640625" style="152" customWidth="1"/>
    <col min="13589" max="13589" width="3.58203125" style="152" customWidth="1"/>
    <col min="13590" max="13590" width="3" style="152" customWidth="1"/>
    <col min="13591" max="13591" width="3.58203125" style="152" customWidth="1"/>
    <col min="13592" max="13592" width="3.08203125" style="152" customWidth="1"/>
    <col min="13593" max="13593" width="1.6640625" style="152" customWidth="1"/>
    <col min="13594" max="13595" width="2.1640625" style="152" customWidth="1"/>
    <col min="13596" max="13596" width="7.1640625" style="152" customWidth="1"/>
    <col min="13597" max="13831" width="8.6640625" style="152"/>
    <col min="13832" max="13832" width="2.5" style="152" customWidth="1"/>
    <col min="13833" max="13833" width="2.1640625" style="152" customWidth="1"/>
    <col min="13834" max="13834" width="1.08203125" style="152" customWidth="1"/>
    <col min="13835" max="13835" width="22.58203125" style="152" customWidth="1"/>
    <col min="13836" max="13836" width="1.1640625" style="152" customWidth="1"/>
    <col min="13837" max="13838" width="11.6640625" style="152" customWidth="1"/>
    <col min="13839" max="13839" width="1.6640625" style="152" customWidth="1"/>
    <col min="13840" max="13840" width="6.6640625" style="152" customWidth="1"/>
    <col min="13841" max="13841" width="4.5" style="152" customWidth="1"/>
    <col min="13842" max="13842" width="3.58203125" style="152" customWidth="1"/>
    <col min="13843" max="13843" width="0.6640625" style="152" customWidth="1"/>
    <col min="13844" max="13844" width="3.1640625" style="152" customWidth="1"/>
    <col min="13845" max="13845" width="3.58203125" style="152" customWidth="1"/>
    <col min="13846" max="13846" width="3" style="152" customWidth="1"/>
    <col min="13847" max="13847" width="3.58203125" style="152" customWidth="1"/>
    <col min="13848" max="13848" width="3.08203125" style="152" customWidth="1"/>
    <col min="13849" max="13849" width="1.6640625" style="152" customWidth="1"/>
    <col min="13850" max="13851" width="2.1640625" style="152" customWidth="1"/>
    <col min="13852" max="13852" width="7.1640625" style="152" customWidth="1"/>
    <col min="13853" max="14087" width="8.6640625" style="152"/>
    <col min="14088" max="14088" width="2.5" style="152" customWidth="1"/>
    <col min="14089" max="14089" width="2.1640625" style="152" customWidth="1"/>
    <col min="14090" max="14090" width="1.08203125" style="152" customWidth="1"/>
    <col min="14091" max="14091" width="22.58203125" style="152" customWidth="1"/>
    <col min="14092" max="14092" width="1.1640625" style="152" customWidth="1"/>
    <col min="14093" max="14094" width="11.6640625" style="152" customWidth="1"/>
    <col min="14095" max="14095" width="1.6640625" style="152" customWidth="1"/>
    <col min="14096" max="14096" width="6.6640625" style="152" customWidth="1"/>
    <col min="14097" max="14097" width="4.5" style="152" customWidth="1"/>
    <col min="14098" max="14098" width="3.58203125" style="152" customWidth="1"/>
    <col min="14099" max="14099" width="0.6640625" style="152" customWidth="1"/>
    <col min="14100" max="14100" width="3.1640625" style="152" customWidth="1"/>
    <col min="14101" max="14101" width="3.58203125" style="152" customWidth="1"/>
    <col min="14102" max="14102" width="3" style="152" customWidth="1"/>
    <col min="14103" max="14103" width="3.58203125" style="152" customWidth="1"/>
    <col min="14104" max="14104" width="3.08203125" style="152" customWidth="1"/>
    <col min="14105" max="14105" width="1.6640625" style="152" customWidth="1"/>
    <col min="14106" max="14107" width="2.1640625" style="152" customWidth="1"/>
    <col min="14108" max="14108" width="7.1640625" style="152" customWidth="1"/>
    <col min="14109" max="14343" width="8.6640625" style="152"/>
    <col min="14344" max="14344" width="2.5" style="152" customWidth="1"/>
    <col min="14345" max="14345" width="2.1640625" style="152" customWidth="1"/>
    <col min="14346" max="14346" width="1.08203125" style="152" customWidth="1"/>
    <col min="14347" max="14347" width="22.58203125" style="152" customWidth="1"/>
    <col min="14348" max="14348" width="1.1640625" style="152" customWidth="1"/>
    <col min="14349" max="14350" width="11.6640625" style="152" customWidth="1"/>
    <col min="14351" max="14351" width="1.6640625" style="152" customWidth="1"/>
    <col min="14352" max="14352" width="6.6640625" style="152" customWidth="1"/>
    <col min="14353" max="14353" width="4.5" style="152" customWidth="1"/>
    <col min="14354" max="14354" width="3.58203125" style="152" customWidth="1"/>
    <col min="14355" max="14355" width="0.6640625" style="152" customWidth="1"/>
    <col min="14356" max="14356" width="3.1640625" style="152" customWidth="1"/>
    <col min="14357" max="14357" width="3.58203125" style="152" customWidth="1"/>
    <col min="14358" max="14358" width="3" style="152" customWidth="1"/>
    <col min="14359" max="14359" width="3.58203125" style="152" customWidth="1"/>
    <col min="14360" max="14360" width="3.08203125" style="152" customWidth="1"/>
    <col min="14361" max="14361" width="1.6640625" style="152" customWidth="1"/>
    <col min="14362" max="14363" width="2.1640625" style="152" customWidth="1"/>
    <col min="14364" max="14364" width="7.1640625" style="152" customWidth="1"/>
    <col min="14365" max="14599" width="8.6640625" style="152"/>
    <col min="14600" max="14600" width="2.5" style="152" customWidth="1"/>
    <col min="14601" max="14601" width="2.1640625" style="152" customWidth="1"/>
    <col min="14602" max="14602" width="1.08203125" style="152" customWidth="1"/>
    <col min="14603" max="14603" width="22.58203125" style="152" customWidth="1"/>
    <col min="14604" max="14604" width="1.1640625" style="152" customWidth="1"/>
    <col min="14605" max="14606" width="11.6640625" style="152" customWidth="1"/>
    <col min="14607" max="14607" width="1.6640625" style="152" customWidth="1"/>
    <col min="14608" max="14608" width="6.6640625" style="152" customWidth="1"/>
    <col min="14609" max="14609" width="4.5" style="152" customWidth="1"/>
    <col min="14610" max="14610" width="3.58203125" style="152" customWidth="1"/>
    <col min="14611" max="14611" width="0.6640625" style="152" customWidth="1"/>
    <col min="14612" max="14612" width="3.1640625" style="152" customWidth="1"/>
    <col min="14613" max="14613" width="3.58203125" style="152" customWidth="1"/>
    <col min="14614" max="14614" width="3" style="152" customWidth="1"/>
    <col min="14615" max="14615" width="3.58203125" style="152" customWidth="1"/>
    <col min="14616" max="14616" width="3.08203125" style="152" customWidth="1"/>
    <col min="14617" max="14617" width="1.6640625" style="152" customWidth="1"/>
    <col min="14618" max="14619" width="2.1640625" style="152" customWidth="1"/>
    <col min="14620" max="14620" width="7.1640625" style="152" customWidth="1"/>
    <col min="14621" max="14855" width="8.6640625" style="152"/>
    <col min="14856" max="14856" width="2.5" style="152" customWidth="1"/>
    <col min="14857" max="14857" width="2.1640625" style="152" customWidth="1"/>
    <col min="14858" max="14858" width="1.08203125" style="152" customWidth="1"/>
    <col min="14859" max="14859" width="22.58203125" style="152" customWidth="1"/>
    <col min="14860" max="14860" width="1.1640625" style="152" customWidth="1"/>
    <col min="14861" max="14862" width="11.6640625" style="152" customWidth="1"/>
    <col min="14863" max="14863" width="1.6640625" style="152" customWidth="1"/>
    <col min="14864" max="14864" width="6.6640625" style="152" customWidth="1"/>
    <col min="14865" max="14865" width="4.5" style="152" customWidth="1"/>
    <col min="14866" max="14866" width="3.58203125" style="152" customWidth="1"/>
    <col min="14867" max="14867" width="0.6640625" style="152" customWidth="1"/>
    <col min="14868" max="14868" width="3.1640625" style="152" customWidth="1"/>
    <col min="14869" max="14869" width="3.58203125" style="152" customWidth="1"/>
    <col min="14870" max="14870" width="3" style="152" customWidth="1"/>
    <col min="14871" max="14871" width="3.58203125" style="152" customWidth="1"/>
    <col min="14872" max="14872" width="3.08203125" style="152" customWidth="1"/>
    <col min="14873" max="14873" width="1.6640625" style="152" customWidth="1"/>
    <col min="14874" max="14875" width="2.1640625" style="152" customWidth="1"/>
    <col min="14876" max="14876" width="7.1640625" style="152" customWidth="1"/>
    <col min="14877" max="15111" width="8.6640625" style="152"/>
    <col min="15112" max="15112" width="2.5" style="152" customWidth="1"/>
    <col min="15113" max="15113" width="2.1640625" style="152" customWidth="1"/>
    <col min="15114" max="15114" width="1.08203125" style="152" customWidth="1"/>
    <col min="15115" max="15115" width="22.58203125" style="152" customWidth="1"/>
    <col min="15116" max="15116" width="1.1640625" style="152" customWidth="1"/>
    <col min="15117" max="15118" width="11.6640625" style="152" customWidth="1"/>
    <col min="15119" max="15119" width="1.6640625" style="152" customWidth="1"/>
    <col min="15120" max="15120" width="6.6640625" style="152" customWidth="1"/>
    <col min="15121" max="15121" width="4.5" style="152" customWidth="1"/>
    <col min="15122" max="15122" width="3.58203125" style="152" customWidth="1"/>
    <col min="15123" max="15123" width="0.6640625" style="152" customWidth="1"/>
    <col min="15124" max="15124" width="3.1640625" style="152" customWidth="1"/>
    <col min="15125" max="15125" width="3.58203125" style="152" customWidth="1"/>
    <col min="15126" max="15126" width="3" style="152" customWidth="1"/>
    <col min="15127" max="15127" width="3.58203125" style="152" customWidth="1"/>
    <col min="15128" max="15128" width="3.08203125" style="152" customWidth="1"/>
    <col min="15129" max="15129" width="1.6640625" style="152" customWidth="1"/>
    <col min="15130" max="15131" width="2.1640625" style="152" customWidth="1"/>
    <col min="15132" max="15132" width="7.1640625" style="152" customWidth="1"/>
    <col min="15133" max="15367" width="8.6640625" style="152"/>
    <col min="15368" max="15368" width="2.5" style="152" customWidth="1"/>
    <col min="15369" max="15369" width="2.1640625" style="152" customWidth="1"/>
    <col min="15370" max="15370" width="1.08203125" style="152" customWidth="1"/>
    <col min="15371" max="15371" width="22.58203125" style="152" customWidth="1"/>
    <col min="15372" max="15372" width="1.1640625" style="152" customWidth="1"/>
    <col min="15373" max="15374" width="11.6640625" style="152" customWidth="1"/>
    <col min="15375" max="15375" width="1.6640625" style="152" customWidth="1"/>
    <col min="15376" max="15376" width="6.6640625" style="152" customWidth="1"/>
    <col min="15377" max="15377" width="4.5" style="152" customWidth="1"/>
    <col min="15378" max="15378" width="3.58203125" style="152" customWidth="1"/>
    <col min="15379" max="15379" width="0.6640625" style="152" customWidth="1"/>
    <col min="15380" max="15380" width="3.1640625" style="152" customWidth="1"/>
    <col min="15381" max="15381" width="3.58203125" style="152" customWidth="1"/>
    <col min="15382" max="15382" width="3" style="152" customWidth="1"/>
    <col min="15383" max="15383" width="3.58203125" style="152" customWidth="1"/>
    <col min="15384" max="15384" width="3.08203125" style="152" customWidth="1"/>
    <col min="15385" max="15385" width="1.6640625" style="152" customWidth="1"/>
    <col min="15386" max="15387" width="2.1640625" style="152" customWidth="1"/>
    <col min="15388" max="15388" width="7.1640625" style="152" customWidth="1"/>
    <col min="15389" max="15623" width="8.6640625" style="152"/>
    <col min="15624" max="15624" width="2.5" style="152" customWidth="1"/>
    <col min="15625" max="15625" width="2.1640625" style="152" customWidth="1"/>
    <col min="15626" max="15626" width="1.08203125" style="152" customWidth="1"/>
    <col min="15627" max="15627" width="22.58203125" style="152" customWidth="1"/>
    <col min="15628" max="15628" width="1.1640625" style="152" customWidth="1"/>
    <col min="15629" max="15630" width="11.6640625" style="152" customWidth="1"/>
    <col min="15631" max="15631" width="1.6640625" style="152" customWidth="1"/>
    <col min="15632" max="15632" width="6.6640625" style="152" customWidth="1"/>
    <col min="15633" max="15633" width="4.5" style="152" customWidth="1"/>
    <col min="15634" max="15634" width="3.58203125" style="152" customWidth="1"/>
    <col min="15635" max="15635" width="0.6640625" style="152" customWidth="1"/>
    <col min="15636" max="15636" width="3.1640625" style="152" customWidth="1"/>
    <col min="15637" max="15637" width="3.58203125" style="152" customWidth="1"/>
    <col min="15638" max="15638" width="3" style="152" customWidth="1"/>
    <col min="15639" max="15639" width="3.58203125" style="152" customWidth="1"/>
    <col min="15640" max="15640" width="3.08203125" style="152" customWidth="1"/>
    <col min="15641" max="15641" width="1.6640625" style="152" customWidth="1"/>
    <col min="15642" max="15643" width="2.1640625" style="152" customWidth="1"/>
    <col min="15644" max="15644" width="7.1640625" style="152" customWidth="1"/>
    <col min="15645" max="15879" width="8.6640625" style="152"/>
    <col min="15880" max="15880" width="2.5" style="152" customWidth="1"/>
    <col min="15881" max="15881" width="2.1640625" style="152" customWidth="1"/>
    <col min="15882" max="15882" width="1.08203125" style="152" customWidth="1"/>
    <col min="15883" max="15883" width="22.58203125" style="152" customWidth="1"/>
    <col min="15884" max="15884" width="1.1640625" style="152" customWidth="1"/>
    <col min="15885" max="15886" width="11.6640625" style="152" customWidth="1"/>
    <col min="15887" max="15887" width="1.6640625" style="152" customWidth="1"/>
    <col min="15888" max="15888" width="6.6640625" style="152" customWidth="1"/>
    <col min="15889" max="15889" width="4.5" style="152" customWidth="1"/>
    <col min="15890" max="15890" width="3.58203125" style="152" customWidth="1"/>
    <col min="15891" max="15891" width="0.6640625" style="152" customWidth="1"/>
    <col min="15892" max="15892" width="3.1640625" style="152" customWidth="1"/>
    <col min="15893" max="15893" width="3.58203125" style="152" customWidth="1"/>
    <col min="15894" max="15894" width="3" style="152" customWidth="1"/>
    <col min="15895" max="15895" width="3.58203125" style="152" customWidth="1"/>
    <col min="15896" max="15896" width="3.08203125" style="152" customWidth="1"/>
    <col min="15897" max="15897" width="1.6640625" style="152" customWidth="1"/>
    <col min="15898" max="15899" width="2.1640625" style="152" customWidth="1"/>
    <col min="15900" max="15900" width="7.1640625" style="152" customWidth="1"/>
    <col min="15901" max="16135" width="8.6640625" style="152"/>
    <col min="16136" max="16136" width="2.5" style="152" customWidth="1"/>
    <col min="16137" max="16137" width="2.1640625" style="152" customWidth="1"/>
    <col min="16138" max="16138" width="1.08203125" style="152" customWidth="1"/>
    <col min="16139" max="16139" width="22.58203125" style="152" customWidth="1"/>
    <col min="16140" max="16140" width="1.1640625" style="152" customWidth="1"/>
    <col min="16141" max="16142" width="11.6640625" style="152" customWidth="1"/>
    <col min="16143" max="16143" width="1.6640625" style="152" customWidth="1"/>
    <col min="16144" max="16144" width="6.6640625" style="152" customWidth="1"/>
    <col min="16145" max="16145" width="4.5" style="152" customWidth="1"/>
    <col min="16146" max="16146" width="3.58203125" style="152" customWidth="1"/>
    <col min="16147" max="16147" width="0.6640625" style="152" customWidth="1"/>
    <col min="16148" max="16148" width="3.1640625" style="152" customWidth="1"/>
    <col min="16149" max="16149" width="3.58203125" style="152" customWidth="1"/>
    <col min="16150" max="16150" width="3" style="152" customWidth="1"/>
    <col min="16151" max="16151" width="3.58203125" style="152" customWidth="1"/>
    <col min="16152" max="16152" width="3.08203125" style="152" customWidth="1"/>
    <col min="16153" max="16153" width="1.6640625" style="152" customWidth="1"/>
    <col min="16154" max="16155" width="2.1640625" style="152" customWidth="1"/>
    <col min="16156" max="16156" width="7.1640625" style="152" customWidth="1"/>
    <col min="16157" max="16384" width="8.6640625" style="152"/>
  </cols>
  <sheetData>
    <row r="1" spans="1:43" s="18" customFormat="1" ht="13.5" customHeight="1">
      <c r="A1" s="18" t="s">
        <v>326</v>
      </c>
      <c r="U1" s="24"/>
      <c r="V1" s="24"/>
      <c r="W1" s="24"/>
      <c r="X1" s="24"/>
      <c r="Y1" s="24"/>
      <c r="Z1" s="24"/>
      <c r="AA1" s="24"/>
    </row>
    <row r="2" spans="1:43" s="18" customFormat="1" ht="13.5" customHeight="1">
      <c r="A2" s="9"/>
      <c r="B2" s="9"/>
      <c r="C2" s="9"/>
      <c r="D2" s="9"/>
      <c r="E2" s="9"/>
      <c r="F2" s="9"/>
      <c r="G2" s="9"/>
      <c r="H2" s="9"/>
      <c r="I2" s="9"/>
      <c r="J2" s="9"/>
      <c r="K2" s="9"/>
      <c r="L2" s="9"/>
      <c r="M2" s="9"/>
      <c r="N2" s="9"/>
      <c r="O2" s="9"/>
      <c r="P2" s="9"/>
      <c r="Q2" s="9"/>
      <c r="R2" s="9"/>
      <c r="S2" s="9"/>
      <c r="T2" s="9"/>
      <c r="U2" s="9"/>
      <c r="V2" s="9"/>
      <c r="W2" s="9"/>
      <c r="X2" s="9"/>
      <c r="Y2" s="126" t="s">
        <v>325</v>
      </c>
      <c r="Z2" s="268"/>
      <c r="AA2" s="268"/>
      <c r="AB2" s="268"/>
      <c r="AC2" s="142" t="s">
        <v>56</v>
      </c>
      <c r="AD2" s="267"/>
      <c r="AE2" s="267"/>
      <c r="AF2" s="142" t="s">
        <v>324</v>
      </c>
      <c r="AG2" s="267"/>
      <c r="AH2" s="267"/>
      <c r="AI2" s="142" t="s">
        <v>57</v>
      </c>
    </row>
    <row r="3" spans="1:43" s="18" customFormat="1" ht="13.5" customHeight="1">
      <c r="T3" s="25"/>
      <c r="U3" s="25"/>
      <c r="V3" s="25"/>
      <c r="W3" s="25"/>
      <c r="X3" s="25"/>
      <c r="Y3" s="24"/>
      <c r="Z3" s="24"/>
      <c r="AA3" s="24"/>
    </row>
    <row r="4" spans="1:43" s="9" customFormat="1" ht="13.5" customHeight="1">
      <c r="B4" s="9" t="s">
        <v>64</v>
      </c>
      <c r="AH4" s="13"/>
      <c r="AI4" s="13"/>
      <c r="AJ4" s="13"/>
      <c r="AK4" s="13"/>
      <c r="AM4" s="132"/>
      <c r="AN4" s="132"/>
      <c r="AO4" s="131"/>
      <c r="AP4" s="131"/>
      <c r="AQ4" s="131"/>
    </row>
    <row r="5" spans="1:43" s="9" customFormat="1" ht="13.5" customHeight="1">
      <c r="AM5" s="131"/>
      <c r="AN5" s="131"/>
      <c r="AO5" s="131"/>
      <c r="AP5" s="131"/>
      <c r="AQ5" s="131"/>
    </row>
    <row r="6" spans="1:43" s="9" customFormat="1" ht="13.5" customHeight="1">
      <c r="N6" s="8"/>
      <c r="O6" s="8"/>
      <c r="P6" s="8"/>
      <c r="Q6" s="9" t="s">
        <v>65</v>
      </c>
      <c r="AJ6" s="131"/>
    </row>
    <row r="7" spans="1:43" s="9" customFormat="1" ht="13.5" customHeight="1">
      <c r="N7" s="8"/>
      <c r="O7" s="8"/>
      <c r="P7" s="8"/>
      <c r="Q7" s="221" t="s">
        <v>66</v>
      </c>
      <c r="R7" s="221"/>
      <c r="S7" s="221"/>
      <c r="T7" s="221"/>
      <c r="U7" s="265"/>
      <c r="V7" s="265"/>
      <c r="W7" s="265"/>
      <c r="X7" s="265"/>
      <c r="Y7" s="265"/>
      <c r="Z7" s="265"/>
      <c r="AA7" s="265"/>
      <c r="AB7" s="265"/>
      <c r="AC7" s="265"/>
      <c r="AD7" s="265"/>
      <c r="AE7" s="265"/>
      <c r="AF7" s="265"/>
      <c r="AG7" s="265"/>
    </row>
    <row r="8" spans="1:43" s="9" customFormat="1" ht="13.5" customHeight="1">
      <c r="N8" s="8"/>
      <c r="O8" s="8"/>
      <c r="P8" s="8"/>
      <c r="Q8" s="221"/>
      <c r="R8" s="221"/>
      <c r="S8" s="221"/>
      <c r="T8" s="221"/>
      <c r="U8" s="266"/>
      <c r="V8" s="266"/>
      <c r="W8" s="266"/>
      <c r="X8" s="266"/>
      <c r="Y8" s="266"/>
      <c r="Z8" s="266"/>
      <c r="AA8" s="266"/>
      <c r="AB8" s="266"/>
      <c r="AC8" s="266"/>
      <c r="AD8" s="266"/>
      <c r="AE8" s="266"/>
      <c r="AF8" s="266"/>
      <c r="AG8" s="266"/>
    </row>
    <row r="9" spans="1:43" s="9" customFormat="1" ht="13.5" customHeight="1">
      <c r="N9" s="8"/>
      <c r="O9" s="8"/>
      <c r="P9" s="8"/>
      <c r="Q9" s="221" t="s">
        <v>67</v>
      </c>
      <c r="R9" s="221"/>
      <c r="S9" s="221"/>
      <c r="T9" s="221"/>
      <c r="U9" s="269"/>
      <c r="V9" s="269"/>
      <c r="W9" s="269"/>
      <c r="X9" s="269"/>
      <c r="Y9" s="269"/>
      <c r="Z9" s="269"/>
      <c r="AA9" s="269"/>
      <c r="AB9" s="269"/>
      <c r="AC9" s="269"/>
      <c r="AD9" s="269"/>
      <c r="AE9" s="269"/>
      <c r="AF9" s="269"/>
      <c r="AG9" s="269"/>
    </row>
    <row r="10" spans="1:43" s="9" customFormat="1" ht="13.5" customHeight="1">
      <c r="N10" s="8"/>
      <c r="O10" s="8"/>
      <c r="P10" s="8"/>
      <c r="Q10" s="221"/>
      <c r="R10" s="221"/>
      <c r="S10" s="221"/>
      <c r="T10" s="221"/>
      <c r="U10" s="269"/>
      <c r="V10" s="269"/>
      <c r="W10" s="269"/>
      <c r="X10" s="269"/>
      <c r="Y10" s="269"/>
      <c r="Z10" s="269"/>
      <c r="AA10" s="269"/>
      <c r="AB10" s="269"/>
      <c r="AC10" s="269"/>
      <c r="AD10" s="269"/>
      <c r="AE10" s="269"/>
      <c r="AF10" s="269"/>
      <c r="AG10" s="269"/>
    </row>
    <row r="11" spans="1:43" s="9" customFormat="1" ht="13.5" customHeight="1">
      <c r="N11" s="8"/>
      <c r="O11" s="8"/>
      <c r="P11" s="8"/>
      <c r="Q11" s="270" t="s">
        <v>68</v>
      </c>
      <c r="R11" s="270"/>
      <c r="S11" s="270"/>
      <c r="T11" s="270"/>
      <c r="U11" s="269"/>
      <c r="V11" s="269"/>
      <c r="W11" s="269"/>
      <c r="X11" s="269"/>
      <c r="Y11" s="269"/>
      <c r="Z11" s="269"/>
      <c r="AA11" s="269"/>
      <c r="AB11" s="269"/>
      <c r="AC11" s="269"/>
      <c r="AD11" s="269"/>
      <c r="AE11" s="269"/>
      <c r="AF11" s="269"/>
      <c r="AG11" s="269"/>
      <c r="AH11" s="221"/>
      <c r="AI11" s="221"/>
    </row>
    <row r="12" spans="1:43" s="9" customFormat="1" ht="13.5" customHeight="1">
      <c r="N12" s="8"/>
      <c r="O12" s="8"/>
      <c r="P12" s="8"/>
      <c r="Q12" s="270"/>
      <c r="R12" s="270"/>
      <c r="S12" s="270"/>
      <c r="T12" s="270"/>
      <c r="U12" s="269"/>
      <c r="V12" s="269"/>
      <c r="W12" s="269"/>
      <c r="X12" s="269"/>
      <c r="Y12" s="269"/>
      <c r="Z12" s="269"/>
      <c r="AA12" s="269"/>
      <c r="AB12" s="269"/>
      <c r="AC12" s="269"/>
      <c r="AD12" s="269"/>
      <c r="AE12" s="269"/>
      <c r="AF12" s="269"/>
      <c r="AG12" s="269"/>
      <c r="AH12" s="221"/>
      <c r="AI12" s="221"/>
    </row>
    <row r="13" spans="1:43" s="9" customFormat="1" ht="13.5" customHeight="1">
      <c r="N13" s="8"/>
      <c r="O13" s="8"/>
      <c r="P13" s="8"/>
    </row>
    <row r="14" spans="1:43" s="18" customFormat="1" ht="13.5" customHeight="1">
      <c r="R14" s="24"/>
      <c r="S14" s="24"/>
      <c r="T14" s="24"/>
      <c r="U14" s="24"/>
      <c r="V14" s="24"/>
      <c r="W14" s="24"/>
      <c r="X14" s="24"/>
      <c r="Y14" s="24"/>
      <c r="Z14" s="24"/>
      <c r="AA14" s="24"/>
      <c r="AB14" s="24"/>
    </row>
    <row r="15" spans="1:43" s="14" customFormat="1" ht="13.5" customHeight="1">
      <c r="A15" s="222" t="s">
        <v>238</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L15" s="8"/>
      <c r="AM15" s="8"/>
      <c r="AN15" s="15"/>
      <c r="AO15" s="15"/>
    </row>
    <row r="16" spans="1:43" s="17" customFormat="1" ht="13.5" customHeight="1">
      <c r="A16" s="264" t="s">
        <v>335</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16"/>
      <c r="AK16" s="16"/>
      <c r="AL16" s="8"/>
      <c r="AM16" s="8"/>
    </row>
    <row r="17" spans="1:39" s="18" customFormat="1" ht="13.5" customHeight="1">
      <c r="U17" s="24"/>
      <c r="V17" s="24"/>
      <c r="W17" s="24"/>
      <c r="X17" s="24"/>
      <c r="Y17" s="24"/>
      <c r="Z17" s="24"/>
      <c r="AA17" s="24"/>
      <c r="AL17" s="8"/>
      <c r="AM17" s="8"/>
    </row>
    <row r="18" spans="1:39" s="18" customFormat="1" ht="13.5" customHeight="1">
      <c r="A18" s="8"/>
      <c r="B18" s="393" t="s">
        <v>327</v>
      </c>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8"/>
      <c r="AI18" s="8"/>
    </row>
    <row r="19" spans="1:39" s="18" customFormat="1" ht="13.5" customHeight="1">
      <c r="B19" s="393"/>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row>
    <row r="20" spans="1:39" s="18" customFormat="1" ht="13.5" customHeight="1">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row>
    <row r="21" spans="1:39" s="18" customFormat="1" ht="13.5" customHeight="1">
      <c r="B21" s="393"/>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row>
    <row r="22" spans="1:39" s="18" customFormat="1" ht="13.5" customHeight="1">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row>
    <row r="23" spans="1:39" s="18" customFormat="1" ht="13.5" customHeight="1">
      <c r="B23" s="285" t="s">
        <v>58</v>
      </c>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row>
    <row r="24" spans="1:39" s="18" customFormat="1"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row>
    <row r="25" spans="1:39" s="156" customFormat="1" ht="13.5" customHeight="1">
      <c r="A25" s="21"/>
      <c r="B25" s="223" t="s">
        <v>85</v>
      </c>
      <c r="C25" s="224"/>
      <c r="D25" s="224"/>
      <c r="E25" s="224"/>
      <c r="F25" s="224"/>
      <c r="G25" s="224"/>
      <c r="H25" s="224"/>
      <c r="I25" s="225"/>
      <c r="J25" s="332"/>
      <c r="K25" s="333"/>
      <c r="L25" s="333"/>
      <c r="M25" s="333"/>
      <c r="N25" s="333"/>
      <c r="O25" s="333"/>
      <c r="P25" s="333"/>
      <c r="Q25" s="333"/>
      <c r="R25" s="333"/>
      <c r="S25" s="333"/>
      <c r="T25" s="333"/>
      <c r="U25" s="333"/>
      <c r="V25" s="333"/>
      <c r="W25" s="258" t="s">
        <v>231</v>
      </c>
      <c r="X25" s="258"/>
      <c r="Y25" s="258"/>
      <c r="Z25" s="258"/>
      <c r="AA25" s="258"/>
      <c r="AB25" s="258"/>
      <c r="AC25" s="258"/>
      <c r="AD25" s="258"/>
      <c r="AE25" s="258"/>
      <c r="AF25" s="258"/>
      <c r="AG25" s="258"/>
      <c r="AH25" s="155"/>
    </row>
    <row r="26" spans="1:39" s="156" customFormat="1" ht="13.5" customHeight="1">
      <c r="A26" s="21"/>
      <c r="B26" s="226"/>
      <c r="C26" s="227"/>
      <c r="D26" s="227"/>
      <c r="E26" s="227"/>
      <c r="F26" s="227"/>
      <c r="G26" s="227"/>
      <c r="H26" s="227"/>
      <c r="I26" s="228"/>
      <c r="J26" s="334"/>
      <c r="K26" s="335"/>
      <c r="L26" s="335"/>
      <c r="M26" s="335"/>
      <c r="N26" s="335"/>
      <c r="O26" s="335"/>
      <c r="P26" s="335"/>
      <c r="Q26" s="335"/>
      <c r="R26" s="335"/>
      <c r="S26" s="335"/>
      <c r="T26" s="335"/>
      <c r="U26" s="335"/>
      <c r="V26" s="335"/>
      <c r="W26" s="260"/>
      <c r="X26" s="260"/>
      <c r="Y26" s="260"/>
      <c r="Z26" s="260"/>
      <c r="AA26" s="260"/>
      <c r="AB26" s="260"/>
      <c r="AC26" s="260"/>
      <c r="AD26" s="260"/>
      <c r="AE26" s="260"/>
      <c r="AF26" s="260"/>
      <c r="AG26" s="260"/>
      <c r="AH26" s="22"/>
      <c r="AI26" s="21"/>
    </row>
    <row r="27" spans="1:39" s="156" customFormat="1" ht="13.5" customHeight="1">
      <c r="A27" s="21"/>
      <c r="B27" s="229"/>
      <c r="C27" s="230"/>
      <c r="D27" s="230"/>
      <c r="E27" s="230"/>
      <c r="F27" s="230"/>
      <c r="G27" s="230"/>
      <c r="H27" s="230"/>
      <c r="I27" s="231"/>
      <c r="J27" s="336"/>
      <c r="K27" s="337"/>
      <c r="L27" s="337"/>
      <c r="M27" s="337"/>
      <c r="N27" s="337"/>
      <c r="O27" s="337"/>
      <c r="P27" s="337"/>
      <c r="Q27" s="337"/>
      <c r="R27" s="337"/>
      <c r="S27" s="337"/>
      <c r="T27" s="337"/>
      <c r="U27" s="337"/>
      <c r="V27" s="337"/>
      <c r="W27" s="262"/>
      <c r="X27" s="262"/>
      <c r="Y27" s="262"/>
      <c r="Z27" s="262"/>
      <c r="AA27" s="262"/>
      <c r="AB27" s="262"/>
      <c r="AC27" s="262"/>
      <c r="AD27" s="262"/>
      <c r="AE27" s="262"/>
      <c r="AF27" s="262"/>
      <c r="AG27" s="262"/>
      <c r="AH27" s="22"/>
      <c r="AI27" s="21"/>
    </row>
    <row r="28" spans="1:39" s="156" customFormat="1" ht="13.5" customHeight="1">
      <c r="A28" s="21"/>
      <c r="B28" s="223" t="s">
        <v>72</v>
      </c>
      <c r="C28" s="224"/>
      <c r="D28" s="224"/>
      <c r="E28" s="224"/>
      <c r="F28" s="224"/>
      <c r="G28" s="224"/>
      <c r="H28" s="224"/>
      <c r="I28" s="225"/>
      <c r="J28" s="232"/>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7"/>
      <c r="AH28" s="22"/>
      <c r="AI28" s="21"/>
      <c r="AJ28" s="156" t="e">
        <f>COUNTIFS(#REF!,TRUE)</f>
        <v>#REF!</v>
      </c>
    </row>
    <row r="29" spans="1:39" s="156" customFormat="1" ht="13.5" customHeight="1">
      <c r="A29" s="21"/>
      <c r="B29" s="226"/>
      <c r="C29" s="227"/>
      <c r="D29" s="227"/>
      <c r="E29" s="227"/>
      <c r="F29" s="227"/>
      <c r="G29" s="227"/>
      <c r="H29" s="227"/>
      <c r="I29" s="228"/>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70"/>
      <c r="AH29" s="22"/>
      <c r="AI29" s="21"/>
    </row>
    <row r="30" spans="1:39" s="156" customFormat="1" ht="13.5" customHeight="1">
      <c r="A30" s="21"/>
      <c r="B30" s="229"/>
      <c r="C30" s="230"/>
      <c r="D30" s="230"/>
      <c r="E30" s="230"/>
      <c r="F30" s="230"/>
      <c r="G30" s="230"/>
      <c r="H30" s="230"/>
      <c r="I30" s="231"/>
      <c r="J30" s="371"/>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3"/>
      <c r="AH30" s="22"/>
      <c r="AI30" s="21"/>
    </row>
    <row r="31" spans="1:39" s="18" customFormat="1" ht="13.5" customHeight="1">
      <c r="B31" s="348" t="s">
        <v>328</v>
      </c>
      <c r="C31" s="349"/>
      <c r="D31" s="349"/>
      <c r="E31" s="349"/>
      <c r="F31" s="349"/>
      <c r="G31" s="349"/>
      <c r="H31" s="349"/>
      <c r="I31" s="350"/>
      <c r="J31" s="383"/>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5"/>
      <c r="AH31" s="27"/>
    </row>
    <row r="32" spans="1:39" s="18" customFormat="1" ht="13.5" customHeight="1">
      <c r="B32" s="351"/>
      <c r="C32" s="352"/>
      <c r="D32" s="352"/>
      <c r="E32" s="352"/>
      <c r="F32" s="352"/>
      <c r="G32" s="352"/>
      <c r="H32" s="352"/>
      <c r="I32" s="353"/>
      <c r="J32" s="386"/>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8"/>
      <c r="AH32" s="27"/>
    </row>
    <row r="33" spans="2:34" s="18" customFormat="1" ht="13.5" customHeight="1">
      <c r="B33" s="351"/>
      <c r="C33" s="352"/>
      <c r="D33" s="352"/>
      <c r="E33" s="352"/>
      <c r="F33" s="352"/>
      <c r="G33" s="352"/>
      <c r="H33" s="352"/>
      <c r="I33" s="353"/>
      <c r="J33" s="386"/>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8"/>
      <c r="AH33" s="27"/>
    </row>
    <row r="34" spans="2:34" s="18" customFormat="1" ht="13.5" customHeight="1">
      <c r="B34" s="351"/>
      <c r="C34" s="352"/>
      <c r="D34" s="352"/>
      <c r="E34" s="352"/>
      <c r="F34" s="352"/>
      <c r="G34" s="352"/>
      <c r="H34" s="352"/>
      <c r="I34" s="353"/>
      <c r="J34" s="386"/>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8"/>
      <c r="AH34" s="27"/>
    </row>
    <row r="35" spans="2:34" s="18" customFormat="1" ht="14.25" customHeight="1">
      <c r="B35" s="351"/>
      <c r="C35" s="352"/>
      <c r="D35" s="352"/>
      <c r="E35" s="352"/>
      <c r="F35" s="352"/>
      <c r="G35" s="352"/>
      <c r="H35" s="352"/>
      <c r="I35" s="353"/>
      <c r="J35" s="386"/>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8"/>
      <c r="AH35" s="27"/>
    </row>
    <row r="36" spans="2:34" s="18" customFormat="1" ht="13.5" customHeight="1">
      <c r="B36" s="354"/>
      <c r="C36" s="355"/>
      <c r="D36" s="355"/>
      <c r="E36" s="355"/>
      <c r="F36" s="355"/>
      <c r="G36" s="355"/>
      <c r="H36" s="355"/>
      <c r="I36" s="356"/>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1"/>
      <c r="AH36" s="27"/>
    </row>
    <row r="37" spans="2:34" s="18" customFormat="1" ht="13.5" customHeight="1">
      <c r="B37" s="348" t="s">
        <v>329</v>
      </c>
      <c r="C37" s="349"/>
      <c r="D37" s="349"/>
      <c r="E37" s="349"/>
      <c r="F37" s="349"/>
      <c r="G37" s="349"/>
      <c r="H37" s="349"/>
      <c r="I37" s="350"/>
      <c r="J37" s="374"/>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6"/>
      <c r="AH37" s="157"/>
    </row>
    <row r="38" spans="2:34" s="18" customFormat="1" ht="13.5" customHeight="1">
      <c r="B38" s="351"/>
      <c r="C38" s="352"/>
      <c r="D38" s="352"/>
      <c r="E38" s="352"/>
      <c r="F38" s="352"/>
      <c r="G38" s="352"/>
      <c r="H38" s="352"/>
      <c r="I38" s="353"/>
      <c r="J38" s="377"/>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9"/>
      <c r="AH38" s="157"/>
    </row>
    <row r="39" spans="2:34" s="18" customFormat="1" ht="13.5" customHeight="1">
      <c r="B39" s="351"/>
      <c r="C39" s="352"/>
      <c r="D39" s="352"/>
      <c r="E39" s="352"/>
      <c r="F39" s="352"/>
      <c r="G39" s="352"/>
      <c r="H39" s="352"/>
      <c r="I39" s="353"/>
      <c r="J39" s="377"/>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9"/>
      <c r="AH39" s="157"/>
    </row>
    <row r="40" spans="2:34" s="18" customFormat="1" ht="13.5" customHeight="1">
      <c r="B40" s="351"/>
      <c r="C40" s="352"/>
      <c r="D40" s="352"/>
      <c r="E40" s="352"/>
      <c r="F40" s="352"/>
      <c r="G40" s="352"/>
      <c r="H40" s="352"/>
      <c r="I40" s="353"/>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9"/>
      <c r="AH40" s="157"/>
    </row>
    <row r="41" spans="2:34" s="18" customFormat="1" ht="13.5" customHeight="1">
      <c r="B41" s="351"/>
      <c r="C41" s="352"/>
      <c r="D41" s="352"/>
      <c r="E41" s="352"/>
      <c r="F41" s="352"/>
      <c r="G41" s="352"/>
      <c r="H41" s="352"/>
      <c r="I41" s="353"/>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9"/>
      <c r="AH41" s="157"/>
    </row>
    <row r="42" spans="2:34" s="18" customFormat="1" ht="13.5" customHeight="1">
      <c r="B42" s="354"/>
      <c r="C42" s="355"/>
      <c r="D42" s="355"/>
      <c r="E42" s="355"/>
      <c r="F42" s="355"/>
      <c r="G42" s="355"/>
      <c r="H42" s="355"/>
      <c r="I42" s="356"/>
      <c r="J42" s="380"/>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2"/>
      <c r="AH42" s="157"/>
    </row>
    <row r="43" spans="2:34" s="18" customFormat="1" ht="13.5" customHeight="1">
      <c r="B43" s="348" t="s">
        <v>336</v>
      </c>
      <c r="C43" s="349"/>
      <c r="D43" s="349"/>
      <c r="E43" s="349"/>
      <c r="F43" s="349"/>
      <c r="G43" s="349"/>
      <c r="H43" s="349"/>
      <c r="I43" s="350"/>
      <c r="J43" s="445" t="s">
        <v>337</v>
      </c>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7"/>
    </row>
    <row r="44" spans="2:34" s="18" customFormat="1" ht="13.5" customHeight="1">
      <c r="B44" s="351"/>
      <c r="C44" s="352"/>
      <c r="D44" s="352"/>
      <c r="E44" s="352"/>
      <c r="F44" s="352"/>
      <c r="G44" s="352"/>
      <c r="H44" s="352"/>
      <c r="I44" s="353"/>
      <c r="J44" s="448"/>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50"/>
    </row>
    <row r="45" spans="2:34" s="18" customFormat="1" ht="13.5" customHeight="1">
      <c r="B45" s="351"/>
      <c r="C45" s="352"/>
      <c r="D45" s="352"/>
      <c r="E45" s="352"/>
      <c r="F45" s="352"/>
      <c r="G45" s="352"/>
      <c r="H45" s="352"/>
      <c r="I45" s="353"/>
      <c r="J45" s="448"/>
      <c r="K45" s="449"/>
      <c r="L45" s="449"/>
      <c r="M45" s="449"/>
      <c r="N45" s="449"/>
      <c r="O45" s="449"/>
      <c r="P45" s="449"/>
      <c r="Q45" s="449"/>
      <c r="R45" s="449"/>
      <c r="S45" s="449"/>
      <c r="T45" s="449"/>
      <c r="U45" s="449"/>
      <c r="V45" s="449"/>
      <c r="W45" s="449"/>
      <c r="X45" s="449"/>
      <c r="Y45" s="449"/>
      <c r="Z45" s="449"/>
      <c r="AA45" s="449"/>
      <c r="AB45" s="449"/>
      <c r="AC45" s="449"/>
      <c r="AD45" s="449"/>
      <c r="AE45" s="449"/>
      <c r="AF45" s="449"/>
      <c r="AG45" s="450"/>
    </row>
    <row r="46" spans="2:34" s="18" customFormat="1" ht="13.5" customHeight="1">
      <c r="B46" s="351"/>
      <c r="C46" s="352"/>
      <c r="D46" s="352"/>
      <c r="E46" s="352"/>
      <c r="F46" s="352"/>
      <c r="G46" s="352"/>
      <c r="H46" s="352"/>
      <c r="I46" s="353"/>
      <c r="J46" s="448"/>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50"/>
    </row>
    <row r="47" spans="2:34" s="18" customFormat="1" ht="13.5" customHeight="1">
      <c r="B47" s="351"/>
      <c r="C47" s="352"/>
      <c r="D47" s="352"/>
      <c r="E47" s="352"/>
      <c r="F47" s="352"/>
      <c r="G47" s="352"/>
      <c r="H47" s="352"/>
      <c r="I47" s="353"/>
      <c r="J47" s="448"/>
      <c r="K47" s="449"/>
      <c r="L47" s="449"/>
      <c r="M47" s="449"/>
      <c r="N47" s="449"/>
      <c r="O47" s="449"/>
      <c r="P47" s="449"/>
      <c r="Q47" s="449"/>
      <c r="R47" s="449"/>
      <c r="S47" s="449"/>
      <c r="T47" s="449"/>
      <c r="U47" s="449"/>
      <c r="V47" s="449"/>
      <c r="W47" s="449"/>
      <c r="X47" s="449"/>
      <c r="Y47" s="449"/>
      <c r="Z47" s="449"/>
      <c r="AA47" s="449"/>
      <c r="AB47" s="449"/>
      <c r="AC47" s="449"/>
      <c r="AD47" s="449"/>
      <c r="AE47" s="449"/>
      <c r="AF47" s="449"/>
      <c r="AG47" s="450"/>
    </row>
    <row r="48" spans="2:34" s="18" customFormat="1" ht="13.5" customHeight="1">
      <c r="B48" s="351"/>
      <c r="C48" s="352"/>
      <c r="D48" s="352"/>
      <c r="E48" s="352"/>
      <c r="F48" s="352"/>
      <c r="G48" s="352"/>
      <c r="H48" s="352"/>
      <c r="I48" s="353"/>
      <c r="J48" s="448"/>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50"/>
    </row>
    <row r="49" spans="2:33" s="18" customFormat="1" ht="13.5" customHeight="1">
      <c r="B49" s="351"/>
      <c r="C49" s="352"/>
      <c r="D49" s="352"/>
      <c r="E49" s="352"/>
      <c r="F49" s="352"/>
      <c r="G49" s="352"/>
      <c r="H49" s="352"/>
      <c r="I49" s="353"/>
      <c r="J49" s="451"/>
      <c r="K49" s="452"/>
      <c r="L49" s="452"/>
      <c r="M49" s="522" t="s">
        <v>338</v>
      </c>
      <c r="N49" s="522"/>
      <c r="O49" s="522"/>
      <c r="P49" s="522"/>
      <c r="Q49" s="522"/>
      <c r="R49" s="522"/>
      <c r="S49" s="522"/>
      <c r="T49" s="522"/>
      <c r="U49" s="522"/>
      <c r="V49" s="522"/>
      <c r="W49" s="522"/>
      <c r="X49" s="522"/>
      <c r="Y49" s="522"/>
      <c r="Z49" s="522"/>
      <c r="AA49" s="522"/>
      <c r="AB49" s="522"/>
      <c r="AC49" s="522"/>
      <c r="AD49" s="522"/>
      <c r="AE49" s="522"/>
      <c r="AF49" s="522"/>
      <c r="AG49" s="523"/>
    </row>
    <row r="50" spans="2:33" s="18" customFormat="1" ht="13.5" customHeight="1">
      <c r="B50" s="354"/>
      <c r="C50" s="355"/>
      <c r="D50" s="355"/>
      <c r="E50" s="355"/>
      <c r="F50" s="355"/>
      <c r="G50" s="355"/>
      <c r="H50" s="355"/>
      <c r="I50" s="356"/>
      <c r="J50" s="453"/>
      <c r="K50" s="454"/>
      <c r="L50" s="454"/>
      <c r="M50" s="524"/>
      <c r="N50" s="524"/>
      <c r="O50" s="524"/>
      <c r="P50" s="524"/>
      <c r="Q50" s="524"/>
      <c r="R50" s="524"/>
      <c r="S50" s="524"/>
      <c r="T50" s="524"/>
      <c r="U50" s="524"/>
      <c r="V50" s="524"/>
      <c r="W50" s="524"/>
      <c r="X50" s="524"/>
      <c r="Y50" s="524"/>
      <c r="Z50" s="524"/>
      <c r="AA50" s="524"/>
      <c r="AB50" s="524"/>
      <c r="AC50" s="524"/>
      <c r="AD50" s="524"/>
      <c r="AE50" s="524"/>
      <c r="AF50" s="524"/>
      <c r="AG50" s="525"/>
    </row>
    <row r="51" spans="2:33" s="18" customFormat="1" ht="13.5" customHeight="1">
      <c r="T51" s="144"/>
      <c r="U51" s="24"/>
      <c r="V51" s="24"/>
      <c r="W51" s="24"/>
      <c r="X51" s="151"/>
      <c r="Y51" s="24"/>
      <c r="Z51" s="24"/>
      <c r="AA51" s="24"/>
    </row>
    <row r="52" spans="2:33" s="18" customFormat="1" ht="13.5" customHeight="1">
      <c r="U52" s="24"/>
      <c r="V52" s="24"/>
      <c r="W52" s="24"/>
      <c r="X52" s="24"/>
      <c r="Y52" s="24"/>
      <c r="Z52" s="24"/>
      <c r="AA52" s="24"/>
    </row>
    <row r="53" spans="2:33" s="18" customFormat="1" ht="13.5" customHeight="1">
      <c r="U53" s="24"/>
      <c r="V53" s="24"/>
      <c r="W53" s="24"/>
      <c r="X53" s="24"/>
      <c r="Y53" s="24"/>
      <c r="Z53" s="24"/>
      <c r="AA53" s="24"/>
    </row>
    <row r="54" spans="2:33" s="18" customFormat="1" ht="13.5" customHeight="1">
      <c r="U54" s="24"/>
      <c r="V54" s="24"/>
      <c r="W54" s="24"/>
      <c r="X54" s="24"/>
      <c r="Y54" s="24"/>
      <c r="Z54" s="24"/>
      <c r="AA54" s="24"/>
    </row>
    <row r="55" spans="2:33" s="18" customFormat="1" ht="13.5" customHeight="1">
      <c r="U55" s="24"/>
      <c r="V55" s="24"/>
      <c r="W55" s="24"/>
      <c r="X55" s="24"/>
      <c r="Y55" s="24"/>
      <c r="Z55" s="24"/>
      <c r="AA55" s="24"/>
    </row>
    <row r="56" spans="2:33" s="18" customFormat="1" ht="13.5" customHeight="1">
      <c r="U56" s="24"/>
      <c r="V56" s="24"/>
      <c r="W56" s="24"/>
      <c r="X56" s="24"/>
      <c r="Y56" s="24"/>
      <c r="Z56" s="24"/>
      <c r="AA56" s="24"/>
    </row>
    <row r="57" spans="2:33" s="18" customFormat="1" ht="13.5" customHeight="1">
      <c r="U57" s="24"/>
      <c r="V57" s="24"/>
      <c r="W57" s="24"/>
      <c r="X57" s="24"/>
      <c r="Y57" s="24"/>
      <c r="Z57" s="24"/>
      <c r="AA57" s="24"/>
    </row>
    <row r="58" spans="2:33" s="18" customFormat="1" ht="13.5" customHeight="1">
      <c r="U58" s="24"/>
      <c r="V58" s="24"/>
      <c r="W58" s="24"/>
      <c r="X58" s="24"/>
      <c r="Y58" s="24"/>
      <c r="Z58" s="24"/>
      <c r="AA58" s="24"/>
    </row>
    <row r="59" spans="2:33" s="18" customFormat="1" ht="13.5" customHeight="1">
      <c r="U59" s="24"/>
      <c r="V59" s="24"/>
      <c r="W59" s="24"/>
      <c r="X59" s="24"/>
      <c r="Y59" s="24"/>
      <c r="Z59" s="24"/>
      <c r="AA59" s="24"/>
    </row>
    <row r="60" spans="2:33" s="18" customFormat="1" ht="13.5" customHeight="1">
      <c r="U60" s="24"/>
      <c r="V60" s="24"/>
      <c r="W60" s="24"/>
      <c r="X60" s="24"/>
      <c r="Y60" s="24"/>
      <c r="Z60" s="24"/>
      <c r="AA60" s="24"/>
    </row>
    <row r="61" spans="2:33" s="18" customFormat="1" ht="13.5" customHeight="1">
      <c r="U61" s="24"/>
      <c r="V61" s="24"/>
      <c r="W61" s="24"/>
      <c r="X61" s="24"/>
      <c r="Y61" s="24"/>
      <c r="Z61" s="24"/>
      <c r="AA61" s="24"/>
    </row>
    <row r="62" spans="2:33" s="18" customFormat="1" ht="13.5" customHeight="1">
      <c r="U62" s="24"/>
      <c r="V62" s="24"/>
      <c r="W62" s="24"/>
      <c r="X62" s="24"/>
      <c r="Y62" s="24"/>
      <c r="Z62" s="24"/>
      <c r="AA62" s="24"/>
    </row>
    <row r="63" spans="2:33" s="18" customFormat="1" ht="13.5" customHeight="1">
      <c r="U63" s="24"/>
      <c r="V63" s="24"/>
      <c r="W63" s="24"/>
      <c r="X63" s="24"/>
      <c r="Y63" s="24"/>
      <c r="Z63" s="24"/>
      <c r="AA63" s="24"/>
    </row>
    <row r="64" spans="2:33" s="18" customFormat="1" ht="13.5" customHeight="1">
      <c r="U64" s="24"/>
      <c r="V64" s="24"/>
      <c r="W64" s="24"/>
      <c r="X64" s="24"/>
      <c r="Y64" s="24"/>
      <c r="Z64" s="24"/>
      <c r="AA64" s="24"/>
    </row>
    <row r="65" spans="21:27" s="18" customFormat="1" ht="13.5" customHeight="1">
      <c r="U65" s="24"/>
      <c r="V65" s="24"/>
      <c r="W65" s="24"/>
      <c r="X65" s="24"/>
      <c r="Y65" s="24"/>
      <c r="Z65" s="24"/>
      <c r="AA65" s="24"/>
    </row>
    <row r="66" spans="21:27" s="18" customFormat="1" ht="13.5" customHeight="1">
      <c r="U66" s="24"/>
      <c r="V66" s="24"/>
      <c r="W66" s="24"/>
      <c r="X66" s="24"/>
      <c r="Y66" s="24"/>
      <c r="Z66" s="24"/>
      <c r="AA66" s="24"/>
    </row>
    <row r="67" spans="21:27" s="18" customFormat="1" ht="13.5" customHeight="1">
      <c r="U67" s="24"/>
      <c r="V67" s="24"/>
      <c r="W67" s="24"/>
      <c r="X67" s="24"/>
      <c r="Y67" s="24"/>
      <c r="Z67" s="24"/>
      <c r="AA67" s="24"/>
    </row>
    <row r="68" spans="21:27" s="18" customFormat="1" ht="13.5" customHeight="1">
      <c r="U68" s="24"/>
      <c r="V68" s="24"/>
      <c r="W68" s="24"/>
      <c r="X68" s="24"/>
      <c r="Y68" s="24"/>
      <c r="Z68" s="24"/>
      <c r="AA68" s="24"/>
    </row>
  </sheetData>
  <sheetProtection algorithmName="SHA-512" hashValue="yr95XDPbDEAesMflVxGpmEzgqB3F9UswJ194uudY23e8U7FFr+zcAPEtHDqCY8XvXkyRJfH/OsPu55l8BTOg8w==" saltValue="+xOEDEGFln/CmaNMXAIPMg==" spinCount="100000" sheet="1"/>
  <mergeCells count="27">
    <mergeCell ref="B18:AG21"/>
    <mergeCell ref="Z2:AB2"/>
    <mergeCell ref="AD2:AE2"/>
    <mergeCell ref="AG2:AH2"/>
    <mergeCell ref="Q7:T8"/>
    <mergeCell ref="U7:AG8"/>
    <mergeCell ref="Q9:T10"/>
    <mergeCell ref="U9:AG10"/>
    <mergeCell ref="Q11:T12"/>
    <mergeCell ref="U11:AG12"/>
    <mergeCell ref="AH11:AI12"/>
    <mergeCell ref="A15:AI15"/>
    <mergeCell ref="A16:AI16"/>
    <mergeCell ref="B23:AG23"/>
    <mergeCell ref="B25:I27"/>
    <mergeCell ref="J25:V27"/>
    <mergeCell ref="W25:AG27"/>
    <mergeCell ref="B28:I30"/>
    <mergeCell ref="J28:AG30"/>
    <mergeCell ref="B31:I36"/>
    <mergeCell ref="J31:AG36"/>
    <mergeCell ref="B37:I42"/>
    <mergeCell ref="J37:AG42"/>
    <mergeCell ref="B43:I50"/>
    <mergeCell ref="J43:AG48"/>
    <mergeCell ref="J49:L50"/>
    <mergeCell ref="M49:AG50"/>
  </mergeCells>
  <phoneticPr fontId="1"/>
  <conditionalFormatting sqref="J25:V27">
    <cfRule type="expression" dxfId="230" priority="8">
      <formula>$J$25&lt;&gt;""</formula>
    </cfRule>
  </conditionalFormatting>
  <conditionalFormatting sqref="J28:AG30">
    <cfRule type="expression" dxfId="229" priority="7">
      <formula>$J$28&lt;&gt;""</formula>
    </cfRule>
  </conditionalFormatting>
  <conditionalFormatting sqref="J31:AG36">
    <cfRule type="expression" dxfId="228" priority="6">
      <formula>$J$31&lt;&gt;""</formula>
    </cfRule>
  </conditionalFormatting>
  <conditionalFormatting sqref="J37:AG42 J43">
    <cfRule type="expression" dxfId="227" priority="5">
      <formula>$J$37&lt;&gt;""</formula>
    </cfRule>
  </conditionalFormatting>
  <conditionalFormatting sqref="U7:AG8">
    <cfRule type="expression" dxfId="226" priority="4">
      <formula>$U$7&lt;&gt;""</formula>
    </cfRule>
  </conditionalFormatting>
  <conditionalFormatting sqref="U9:AG10">
    <cfRule type="expression" dxfId="225" priority="3">
      <formula>$U$9&lt;&gt;""</formula>
    </cfRule>
  </conditionalFormatting>
  <conditionalFormatting sqref="U11:AG12">
    <cfRule type="expression" dxfId="224" priority="2">
      <formula>$U$11&lt;&gt;""</formula>
    </cfRule>
  </conditionalFormatting>
  <conditionalFormatting sqref="Z2:AB2 AD2:AE2 AG2:AH2 U7:AG12 J25:V27 J28:AG42 J43">
    <cfRule type="cellIs" dxfId="223" priority="1" operator="equal">
      <formula>""</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10</xdr:col>
                    <xdr:colOff>6350</xdr:colOff>
                    <xdr:row>48</xdr:row>
                    <xdr:rowOff>38100</xdr:rowOff>
                  </from>
                  <to>
                    <xdr:col>13</xdr:col>
                    <xdr:colOff>6350</xdr:colOff>
                    <xdr:row>49</xdr:row>
                    <xdr:rowOff>107950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K61"/>
  <sheetViews>
    <sheetView showGridLines="0" view="pageBreakPreview" zoomScaleNormal="100" zoomScaleSheetLayoutView="100" workbookViewId="0">
      <selection activeCell="M3" sqref="M3"/>
    </sheetView>
  </sheetViews>
  <sheetFormatPr defaultColWidth="9" defaultRowHeight="18"/>
  <cols>
    <col min="1" max="2" width="3.5" style="3" customWidth="1"/>
    <col min="3" max="3" width="6" style="3" customWidth="1"/>
    <col min="4" max="4" width="62.6640625" style="3" customWidth="1"/>
    <col min="5" max="5" width="4.1640625" style="1" customWidth="1"/>
    <col min="6" max="6" width="3.6640625" style="1" customWidth="1"/>
    <col min="7" max="8" width="3.5" style="1" customWidth="1"/>
    <col min="9" max="9" width="6" style="1" customWidth="1"/>
    <col min="10" max="10" width="62.6640625" style="1" customWidth="1"/>
    <col min="11" max="11" width="4.1640625" style="1" customWidth="1"/>
    <col min="12" max="16384" width="9" style="1"/>
  </cols>
  <sheetData>
    <row r="1" spans="1:10">
      <c r="A1" s="3" t="s">
        <v>237</v>
      </c>
      <c r="G1" s="3" t="s">
        <v>237</v>
      </c>
      <c r="H1" s="3"/>
      <c r="I1" s="3"/>
    </row>
    <row r="2" spans="1:10">
      <c r="A2" s="3" t="s">
        <v>357</v>
      </c>
      <c r="G2" s="3" t="s">
        <v>356</v>
      </c>
      <c r="H2" s="3"/>
      <c r="I2" s="3"/>
    </row>
    <row r="3" spans="1:10">
      <c r="G3" s="3"/>
      <c r="H3" s="3"/>
      <c r="I3" s="3"/>
    </row>
    <row r="4" spans="1:10">
      <c r="B4" s="3" t="s">
        <v>35</v>
      </c>
      <c r="G4" s="3"/>
      <c r="H4" s="3" t="s">
        <v>35</v>
      </c>
      <c r="I4" s="3"/>
    </row>
    <row r="5" spans="1:10">
      <c r="B5" s="3" t="s">
        <v>36</v>
      </c>
      <c r="G5" s="3"/>
      <c r="H5" s="3" t="s">
        <v>36</v>
      </c>
      <c r="I5" s="3"/>
    </row>
    <row r="6" spans="1:10">
      <c r="G6" s="3"/>
      <c r="H6" s="3"/>
      <c r="I6" s="3"/>
    </row>
    <row r="7" spans="1:10">
      <c r="B7" s="455">
        <f>D17</f>
        <v>0</v>
      </c>
      <c r="C7" s="456"/>
      <c r="D7" s="456"/>
      <c r="E7" s="39"/>
      <c r="G7" s="3"/>
      <c r="H7" s="455" t="s">
        <v>330</v>
      </c>
      <c r="I7" s="456"/>
      <c r="J7" s="456"/>
    </row>
    <row r="8" spans="1:10">
      <c r="B8" s="201">
        <f>D20</f>
        <v>0</v>
      </c>
      <c r="D8" s="1"/>
      <c r="G8" s="3"/>
      <c r="H8" s="201" t="s">
        <v>131</v>
      </c>
      <c r="I8" s="3"/>
    </row>
    <row r="9" spans="1:10">
      <c r="B9" s="3" t="s">
        <v>307</v>
      </c>
      <c r="D9" s="1"/>
      <c r="G9" s="3"/>
      <c r="H9" s="3" t="s">
        <v>308</v>
      </c>
      <c r="I9" s="3"/>
    </row>
    <row r="10" spans="1:10">
      <c r="B10" s="3" t="s">
        <v>127</v>
      </c>
      <c r="G10" s="3"/>
      <c r="H10" s="3" t="s">
        <v>127</v>
      </c>
      <c r="I10" s="3"/>
      <c r="J10" s="3"/>
    </row>
    <row r="11" spans="1:10">
      <c r="G11" s="3"/>
      <c r="H11" s="3"/>
      <c r="I11" s="3"/>
    </row>
    <row r="12" spans="1:10" ht="18.5" thickBot="1">
      <c r="C12" s="3" t="s">
        <v>1</v>
      </c>
      <c r="G12" s="3"/>
      <c r="H12" s="3"/>
      <c r="I12" s="3" t="s">
        <v>1</v>
      </c>
    </row>
    <row r="13" spans="1:10" ht="18.5" thickBot="1">
      <c r="D13" s="202"/>
      <c r="G13" s="3"/>
      <c r="H13" s="3"/>
      <c r="I13" s="3"/>
      <c r="J13" s="48">
        <v>45807</v>
      </c>
    </row>
    <row r="14" spans="1:10">
      <c r="G14" s="3"/>
      <c r="H14" s="3"/>
      <c r="I14" s="3"/>
      <c r="J14" s="5"/>
    </row>
    <row r="15" spans="1:10">
      <c r="B15" s="3" t="s">
        <v>16</v>
      </c>
      <c r="G15" s="3"/>
      <c r="H15" s="3" t="s">
        <v>16</v>
      </c>
      <c r="I15" s="3"/>
      <c r="J15" s="5"/>
    </row>
    <row r="16" spans="1:10" ht="18.5" thickBot="1">
      <c r="C16" s="3" t="s">
        <v>128</v>
      </c>
      <c r="G16" s="3"/>
      <c r="H16" s="3"/>
      <c r="I16" s="3" t="s">
        <v>128</v>
      </c>
      <c r="J16" s="5"/>
    </row>
    <row r="17" spans="3:11" ht="18.5" thickBot="1">
      <c r="D17" s="203"/>
      <c r="G17" s="3"/>
      <c r="H17" s="3"/>
      <c r="I17" s="3"/>
      <c r="J17" s="41">
        <v>45809</v>
      </c>
    </row>
    <row r="18" spans="3:11">
      <c r="D18" s="204"/>
      <c r="G18" s="3"/>
      <c r="H18" s="3"/>
      <c r="I18" s="3"/>
      <c r="J18" s="38"/>
    </row>
    <row r="19" spans="3:11" ht="18.5" thickBot="1">
      <c r="C19" s="3" t="s">
        <v>129</v>
      </c>
      <c r="G19" s="3"/>
      <c r="H19" s="3"/>
      <c r="I19" s="3" t="s">
        <v>129</v>
      </c>
      <c r="J19" s="5"/>
    </row>
    <row r="20" spans="3:11" ht="18.5" thickBot="1">
      <c r="C20" s="40" t="s">
        <v>369</v>
      </c>
      <c r="D20" s="205"/>
      <c r="G20" s="3"/>
      <c r="H20" s="3"/>
      <c r="I20" s="3"/>
      <c r="J20" s="49" t="s">
        <v>131</v>
      </c>
    </row>
    <row r="21" spans="3:11">
      <c r="D21" s="206"/>
      <c r="G21" s="3"/>
      <c r="H21" s="3"/>
      <c r="I21" s="3"/>
      <c r="J21" s="38"/>
    </row>
    <row r="22" spans="3:11" ht="18.5" thickBot="1">
      <c r="C22" s="3" t="s">
        <v>130</v>
      </c>
      <c r="G22" s="3"/>
      <c r="H22" s="3"/>
      <c r="I22" s="3" t="s">
        <v>130</v>
      </c>
      <c r="J22" s="5"/>
    </row>
    <row r="23" spans="3:11" ht="18.5" thickBot="1">
      <c r="D23" s="207"/>
      <c r="G23" s="3"/>
      <c r="H23" s="3"/>
      <c r="I23" s="3"/>
      <c r="J23" s="4" t="s">
        <v>162</v>
      </c>
    </row>
    <row r="24" spans="3:11">
      <c r="D24" s="206"/>
      <c r="G24" s="3"/>
      <c r="H24" s="3"/>
      <c r="I24" s="3"/>
      <c r="J24" s="38"/>
    </row>
    <row r="25" spans="3:11" ht="18.5" thickBot="1">
      <c r="C25" s="3" t="s">
        <v>17</v>
      </c>
      <c r="G25" s="3"/>
      <c r="H25" s="3"/>
      <c r="I25" s="3" t="s">
        <v>17</v>
      </c>
      <c r="J25" s="5"/>
    </row>
    <row r="26" spans="3:11" ht="18.5" thickBot="1">
      <c r="D26" s="208"/>
      <c r="G26" s="3"/>
      <c r="H26" s="3"/>
      <c r="I26" s="3"/>
      <c r="J26" s="92" t="s">
        <v>239</v>
      </c>
    </row>
    <row r="27" spans="3:11">
      <c r="G27" s="3"/>
      <c r="H27" s="3"/>
      <c r="I27" s="3"/>
      <c r="J27" s="5"/>
    </row>
    <row r="28" spans="3:11" ht="18.5" thickBot="1">
      <c r="C28" s="3" t="s">
        <v>18</v>
      </c>
      <c r="G28" s="3"/>
      <c r="H28" s="3"/>
      <c r="I28" s="3" t="s">
        <v>18</v>
      </c>
      <c r="J28" s="3"/>
      <c r="K28" s="3"/>
    </row>
    <row r="29" spans="3:11" ht="18.5" thickBot="1">
      <c r="C29" s="3" t="s">
        <v>276</v>
      </c>
      <c r="D29" s="119"/>
      <c r="G29" s="3"/>
      <c r="H29" s="3"/>
      <c r="I29" s="3"/>
      <c r="J29" s="7" t="s">
        <v>275</v>
      </c>
      <c r="K29" s="3"/>
    </row>
    <row r="30" spans="3:11">
      <c r="G30" s="3"/>
      <c r="H30" s="3"/>
      <c r="I30" s="3"/>
      <c r="J30" s="3"/>
      <c r="K30" s="3"/>
    </row>
    <row r="31" spans="3:11" ht="18.5" thickBot="1">
      <c r="C31" s="3" t="s">
        <v>134</v>
      </c>
      <c r="G31" s="3"/>
      <c r="H31" s="3"/>
      <c r="I31" s="3" t="s">
        <v>134</v>
      </c>
      <c r="J31" s="5"/>
    </row>
    <row r="32" spans="3:11" ht="18.5" thickBot="1">
      <c r="C32" s="3" t="s">
        <v>341</v>
      </c>
      <c r="D32" s="119"/>
      <c r="G32" s="3"/>
      <c r="H32" s="3"/>
      <c r="I32" s="3"/>
      <c r="J32" s="7" t="s">
        <v>348</v>
      </c>
    </row>
    <row r="33" spans="2:10">
      <c r="G33" s="3"/>
      <c r="H33" s="3"/>
      <c r="I33" s="3"/>
      <c r="J33" s="5"/>
    </row>
    <row r="34" spans="2:10" ht="18.5" thickBot="1">
      <c r="C34" s="3" t="s">
        <v>132</v>
      </c>
      <c r="G34" s="3"/>
      <c r="H34" s="3"/>
      <c r="I34" s="3" t="s">
        <v>132</v>
      </c>
      <c r="J34" s="5"/>
    </row>
    <row r="35" spans="2:10" ht="18.5" thickBot="1">
      <c r="D35" s="120"/>
      <c r="G35" s="3"/>
      <c r="H35" s="3"/>
      <c r="I35" s="3"/>
      <c r="J35" s="48">
        <v>45915</v>
      </c>
    </row>
    <row r="36" spans="2:10">
      <c r="G36" s="3"/>
      <c r="H36" s="3"/>
      <c r="I36" s="3"/>
      <c r="J36" s="5"/>
    </row>
    <row r="37" spans="2:10" ht="18.5" thickBot="1">
      <c r="C37" s="3" t="s">
        <v>133</v>
      </c>
      <c r="G37" s="3"/>
      <c r="H37" s="3"/>
      <c r="I37" s="3" t="s">
        <v>133</v>
      </c>
      <c r="J37" s="5"/>
    </row>
    <row r="38" spans="2:10" ht="18.5" thickBot="1">
      <c r="D38" s="120"/>
      <c r="G38" s="3"/>
      <c r="H38" s="3"/>
      <c r="I38" s="3"/>
      <c r="J38" s="48">
        <v>45928</v>
      </c>
    </row>
    <row r="39" spans="2:10">
      <c r="D39" s="209"/>
      <c r="G39" s="3"/>
      <c r="H39" s="3"/>
      <c r="I39" s="3"/>
      <c r="J39" s="118"/>
    </row>
    <row r="40" spans="2:10">
      <c r="B40" s="3" t="s">
        <v>310</v>
      </c>
      <c r="H40" s="3" t="s">
        <v>310</v>
      </c>
    </row>
    <row r="41" spans="2:10" ht="18.5" thickBot="1">
      <c r="C41" s="3" t="s">
        <v>311</v>
      </c>
      <c r="I41" s="3" t="s">
        <v>311</v>
      </c>
      <c r="J41" s="3"/>
    </row>
    <row r="42" spans="2:10" ht="18.5" thickBot="1">
      <c r="D42" s="121"/>
      <c r="I42" s="3"/>
      <c r="J42" s="117" t="s">
        <v>312</v>
      </c>
    </row>
    <row r="43" spans="2:10">
      <c r="I43" s="3"/>
      <c r="J43" s="3"/>
    </row>
    <row r="44" spans="2:10" ht="18.5" thickBot="1">
      <c r="C44" s="3" t="s">
        <v>313</v>
      </c>
      <c r="I44" s="3" t="s">
        <v>313</v>
      </c>
      <c r="J44" s="3"/>
    </row>
    <row r="45" spans="2:10" ht="18.5" thickBot="1">
      <c r="D45" s="121"/>
      <c r="I45" s="3"/>
      <c r="J45" s="117">
        <v>9999</v>
      </c>
    </row>
    <row r="46" spans="2:10">
      <c r="I46" s="3"/>
      <c r="J46" s="3"/>
    </row>
    <row r="47" spans="2:10" ht="18.5" thickBot="1">
      <c r="C47" s="3" t="s">
        <v>314</v>
      </c>
      <c r="I47" s="3" t="s">
        <v>314</v>
      </c>
      <c r="J47" s="3"/>
    </row>
    <row r="48" spans="2:10" ht="18.5" thickBot="1">
      <c r="D48" s="121"/>
      <c r="I48" s="3"/>
      <c r="J48" s="117" t="s">
        <v>315</v>
      </c>
    </row>
    <row r="49" spans="3:10">
      <c r="I49" s="3"/>
      <c r="J49" s="3"/>
    </row>
    <row r="50" spans="3:10" ht="18.5" thickBot="1">
      <c r="C50" s="3" t="s">
        <v>316</v>
      </c>
      <c r="I50" s="3" t="s">
        <v>316</v>
      </c>
      <c r="J50" s="3"/>
    </row>
    <row r="51" spans="3:10" ht="18.5" thickBot="1">
      <c r="D51" s="121"/>
      <c r="I51" s="3"/>
      <c r="J51" s="117">
        <v>999</v>
      </c>
    </row>
    <row r="52" spans="3:10">
      <c r="I52" s="3"/>
      <c r="J52" s="3"/>
    </row>
    <row r="53" spans="3:10" ht="18.5" thickBot="1">
      <c r="C53" s="3" t="s">
        <v>317</v>
      </c>
      <c r="I53" s="3" t="s">
        <v>317</v>
      </c>
      <c r="J53" s="3"/>
    </row>
    <row r="54" spans="3:10" ht="18.5" thickBot="1">
      <c r="D54" s="121"/>
      <c r="I54" s="3"/>
      <c r="J54" s="117" t="s">
        <v>318</v>
      </c>
    </row>
    <row r="55" spans="3:10">
      <c r="I55" s="3"/>
      <c r="J55" s="3"/>
    </row>
    <row r="56" spans="3:10" ht="18.5" thickBot="1">
      <c r="C56" s="3" t="s">
        <v>319</v>
      </c>
      <c r="I56" s="3" t="s">
        <v>319</v>
      </c>
      <c r="J56" s="3"/>
    </row>
    <row r="57" spans="3:10" ht="18.5" thickBot="1">
      <c r="D57" s="121"/>
      <c r="I57" s="3"/>
      <c r="J57" s="117">
        <v>9999999</v>
      </c>
    </row>
    <row r="58" spans="3:10">
      <c r="I58" s="3"/>
      <c r="J58" s="3"/>
    </row>
    <row r="59" spans="3:10" ht="18.5" thickBot="1">
      <c r="C59" s="3" t="s">
        <v>320</v>
      </c>
      <c r="I59" s="3" t="s">
        <v>320</v>
      </c>
      <c r="J59" s="3"/>
    </row>
    <row r="60" spans="3:10" ht="18.5" thickBot="1">
      <c r="D60" s="121"/>
      <c r="I60" s="3"/>
      <c r="J60" s="117" t="s">
        <v>321</v>
      </c>
    </row>
    <row r="61" spans="3:10">
      <c r="D61" s="3" t="s">
        <v>322</v>
      </c>
      <c r="I61" s="3"/>
      <c r="J61" s="3" t="s">
        <v>322</v>
      </c>
    </row>
  </sheetData>
  <sheetProtection algorithmName="SHA-512" hashValue="1LIzKp3xAk9r+tT3WSTUirjHFfW/ooOAhhKXsJhZFSrnRZzl3WYlYISwJzaURs3lSLZN3iDr7vV+AtHvvhj8OQ==" saltValue="/Fudtz7zHnm/27caeCqCTg==" spinCount="100000" sheet="1"/>
  <mergeCells count="2">
    <mergeCell ref="B7:D7"/>
    <mergeCell ref="H7:J7"/>
  </mergeCells>
  <phoneticPr fontId="1"/>
  <conditionalFormatting sqref="D13 D17 D20 D23 D26 D29 D35 D38">
    <cfRule type="cellIs" dxfId="222" priority="1" operator="equal">
      <formula>""</formula>
    </cfRule>
  </conditionalFormatting>
  <conditionalFormatting sqref="D13">
    <cfRule type="expression" dxfId="221" priority="16">
      <formula>$D$13&lt;&gt;""</formula>
    </cfRule>
  </conditionalFormatting>
  <conditionalFormatting sqref="D17">
    <cfRule type="expression" dxfId="220" priority="15">
      <formula>$D$17&lt;&gt;""</formula>
    </cfRule>
  </conditionalFormatting>
  <conditionalFormatting sqref="D20">
    <cfRule type="expression" dxfId="219" priority="7">
      <formula>$D$20&lt;&gt;""</formula>
    </cfRule>
  </conditionalFormatting>
  <conditionalFormatting sqref="D23">
    <cfRule type="expression" dxfId="218" priority="13">
      <formula>$D$23&lt;&gt;""</formula>
    </cfRule>
  </conditionalFormatting>
  <conditionalFormatting sqref="D26">
    <cfRule type="expression" dxfId="217" priority="10">
      <formula>$D$26&lt;&gt;""</formula>
    </cfRule>
  </conditionalFormatting>
  <conditionalFormatting sqref="D29">
    <cfRule type="expression" dxfId="216" priority="6">
      <formula>$D$29&lt;&gt;""</formula>
    </cfRule>
  </conditionalFormatting>
  <conditionalFormatting sqref="D32">
    <cfRule type="cellIs" dxfId="215" priority="3" operator="equal">
      <formula>""</formula>
    </cfRule>
  </conditionalFormatting>
  <conditionalFormatting sqref="D35">
    <cfRule type="expression" dxfId="214" priority="12">
      <formula>$D$35&lt;&gt;""</formula>
    </cfRule>
  </conditionalFormatting>
  <conditionalFormatting sqref="D38">
    <cfRule type="expression" dxfId="213" priority="11">
      <formula>$D$38&lt;&gt;""</formula>
    </cfRule>
  </conditionalFormatting>
  <conditionalFormatting sqref="D42 D45 D48 D51 D54 D57 D60">
    <cfRule type="cellIs" dxfId="212" priority="5" operator="equal">
      <formula>""</formula>
    </cfRule>
  </conditionalFormatting>
  <conditionalFormatting sqref="J20">
    <cfRule type="expression" dxfId="211" priority="9">
      <formula>$D$20&lt;&gt;""</formula>
    </cfRule>
  </conditionalFormatting>
  <conditionalFormatting sqref="J32">
    <cfRule type="cellIs" dxfId="210" priority="2" operator="equal">
      <formula>""</formula>
    </cfRule>
  </conditionalFormatting>
  <conditionalFormatting sqref="J42 J45 J48 J51 J54 J57 J60">
    <cfRule type="cellIs" dxfId="209" priority="4" operator="equal">
      <formula>""</formula>
    </cfRule>
  </conditionalFormatting>
  <dataValidations count="3">
    <dataValidation type="list" allowBlank="1" showInputMessage="1" showErrorMessage="1" sqref="D29" xr:uid="{00000000-0002-0000-0C00-000000000000}">
      <formula1>"非公共用,公共用"</formula1>
    </dataValidation>
    <dataValidation type="list" allowBlank="1" showInputMessage="1" showErrorMessage="1" prompt="プルダウンより選択" sqref="D54 J54" xr:uid="{00000000-0002-0000-0C00-000001000000}">
      <formula1>"普通,当座,貯蓄"</formula1>
    </dataValidation>
    <dataValidation type="list" allowBlank="1" showInputMessage="1" showErrorMessage="1" sqref="D32 J32" xr:uid="{00000000-0002-0000-0C00-000002000000}">
      <formula1>"充放電設備,充放電設備＋エネルギーマネジメント設備,充放電設備＋エネルギーマネジメント設備＋受変電設備"</formula1>
    </dataValidation>
  </dataValidations>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1申請者情報_V2B（充電設備）</vt:lpstr>
      <vt:lpstr>2誓約書_V2B（充電設備）</vt:lpstr>
      <vt:lpstr>3助成対象経費_V2B（充電設備）</vt:lpstr>
      <vt:lpstr>6申請撤回</vt:lpstr>
      <vt:lpstr>7承継申請</vt:lpstr>
      <vt:lpstr>9計画変更</vt:lpstr>
      <vt:lpstr>10事業者情報変更</vt:lpstr>
      <vt:lpstr>11事業廃止届</vt:lpstr>
      <vt:lpstr>12実績報告1_V2B（充電設備）</vt:lpstr>
      <vt:lpstr>12実績報告2_V2B（充電設備）</vt:lpstr>
      <vt:lpstr>15返還報告</vt:lpstr>
      <vt:lpstr>16処分申請</vt:lpstr>
      <vt:lpstr>'10事業者情報変更'!Print_Area</vt:lpstr>
      <vt:lpstr>'11事業廃止届'!Print_Area</vt:lpstr>
      <vt:lpstr>'12実績報告1_V2B（充電設備）'!Print_Area</vt:lpstr>
      <vt:lpstr>'12実績報告2_V2B（充電設備）'!Print_Area</vt:lpstr>
      <vt:lpstr>'15返還報告'!Print_Area</vt:lpstr>
      <vt:lpstr>'16処分申請'!Print_Area</vt:lpstr>
      <vt:lpstr>'1申請者情報_V2B（充電設備）'!Print_Area</vt:lpstr>
      <vt:lpstr>'2誓約書_V2B（充電設備）'!Print_Area</vt:lpstr>
      <vt:lpstr>'3助成対象経費_V2B（充電設備）'!Print_Area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2024-04-19T08:53:31Z</cp:lastPrinted>
  <dcterms:created xsi:type="dcterms:W3CDTF">2022-04-28T05:41:39Z</dcterms:created>
  <dcterms:modified xsi:type="dcterms:W3CDTF">2025-05-15T08:37:13Z</dcterms:modified>
</cp:coreProperties>
</file>